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r84763\Desktop\"/>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All!$C$1:$C$7202</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All!$A$1:$P$7202</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All!$A$1:$P$7202</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All!$A$1:$P$7202</definedName>
    <definedName name="Z_0A0C9C52_65EC_45B4_A077_5C26835D2D66_.wvu.FilterData" localSheetId="0" hidden="1">All!$A$1:$P$7202</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All!$A$1:$P$7202</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All!$A$1:$P$7202</definedName>
    <definedName name="Z_1DA1B43A_3276_40EB_BCAE_00A61C117377_.wvu.FilterData" localSheetId="0" hidden="1">All!$A$1:$P$7202</definedName>
    <definedName name="Z_1F130B27_132F_48A9_877F_22D440565B94_.wvu.FilterData" localSheetId="0" hidden="1">All!$A$1:$P$7202</definedName>
    <definedName name="Z_2015114A_C37F_4A02_9F20_8184FF3AC6CE_.wvu.FilterData" localSheetId="0" hidden="1">All!$A$1:$P$7202</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All!$A$1:$P$7202</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All!$A$1:$P$7202</definedName>
    <definedName name="Z_2AB91793_37C8_426B_8299_59524C7B2971_.wvu.FilterData" localSheetId="0" hidden="1">All!$A$1:$P$7202</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All!$A$1:$P$7202</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All!$A$1:$P$7202</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All!$A$1:$P$7202</definedName>
    <definedName name="Z_32BC261A_79D0_4A3D_BC15_124496776AD0_.wvu.FilterData" localSheetId="0" hidden="1">All!$A$1:$P$7202</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All!$A$1:$P$7202</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All!$A$1:$P$7202</definedName>
    <definedName name="Z_390DCF82_9A42_4535_AB4F_E0AFB6C86EEC_.wvu.FilterData" localSheetId="0" hidden="1">All!$A$1:$L$3856</definedName>
    <definedName name="Z_39699E5C_61DC_49AE_8D19_623F6D9B7062_.wvu.FilterData" localSheetId="0" hidden="1">All!$A$1:$P$7202</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All!$A$1:$P$7202</definedName>
    <definedName name="Z_3CC34281_ECF3_4AF1_A524_1BC1C21054D8_.wvu.FilterData" localSheetId="0" hidden="1">All!$A$1:$L$4491</definedName>
    <definedName name="Z_3CCB7078_356D_462B_A3EC_7206D7CE832C_.wvu.FilterData" localSheetId="0" hidden="1">All!$A$1:$P$7202</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All!$A$1:$P$7202</definedName>
    <definedName name="Z_41FB16E0_AD69_4964_A850_CB3E08453027_.wvu.FilterData" localSheetId="0" hidden="1">All!$A$1:$L$3856</definedName>
    <definedName name="Z_4222E9A8_DF67_4857_8EE2_EFB08080D95C_.wvu.FilterData" localSheetId="0" hidden="1">All!$C$1:$C$7202</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All!$A$1:$P$7202</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All!$D$1:$D$7202</definedName>
    <definedName name="Z_4FA26526_222C_4F7C_8CFF_70B4DFB6B812_.wvu.FilterData" localSheetId="0" hidden="1">All!$A$1:$L$3856</definedName>
    <definedName name="Z_4FC9BB0E_AABB_42C2_BE3F_20D8FD4041F5_.wvu.FilterData" localSheetId="0" hidden="1">All!$A$1:$P$7202</definedName>
    <definedName name="Z_5045D4AA_CF1C_4D98_BFEA_FFE500A1B64C_.wvu.FilterData" localSheetId="0" hidden="1">All!$A$1:$P$7202</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All!$A$1:$P$7202</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All!$A$1:$P$7202</definedName>
    <definedName name="Z_686CA77E_9334_41F2_B15F_ABC31B0E0920_.wvu.FilterData" localSheetId="0" hidden="1">All!$A$1:$L$4491</definedName>
    <definedName name="Z_68F98865_6654_4E1D_B5AC_9F02C6C78BF7_.wvu.FilterData" localSheetId="0" hidden="1">All!$A$1:$P$7202</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All!$A$1:$P$7202</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All!$A$1:$P$7202</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All!$A$1:$P$7202</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All!$A$1:$P$7202</definedName>
    <definedName name="Z_7A0C65B9_81A4_47FA_89C8_75D9AB283F9B_.wvu.FilterData" localSheetId="0" hidden="1">All!$A$1:$L$4491</definedName>
    <definedName name="Z_7C27EE8A_6A7C_4CB3_B640_CA847B135885_.wvu.FilterData" localSheetId="0" hidden="1">All!$A$1:$P$7202</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All!$A$1:$P$7202</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All!$D$1:$D$7202</definedName>
    <definedName name="Z_8F9DB66A_BF8D_49A7_816B_1CA95AA30242_.wvu.FilterData" localSheetId="0" hidden="1">All!$A$1:$P$7202</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All!$C$1:$C$7202</definedName>
    <definedName name="Z_96B4858E_1F5C_42CA_B888_AE4900A23559_.wvu.FilterData" localSheetId="0" hidden="1">All!$A$1:$L$4491</definedName>
    <definedName name="Z_97336F11_F510_42D3_9C24_914B06A44536_.wvu.FilterData" localSheetId="0" hidden="1">All!$A$1:$P$7202</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All!$A$1:$P$7202</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All!$A$1:$P$7202</definedName>
    <definedName name="Z_A32117BD_CD1C_4465_AD4A_3892A2B4ADD4_.wvu.FilterData" localSheetId="0" hidden="1">All!$A$1:$P$7202</definedName>
    <definedName name="Z_A33B95BF_6329_4BB5_BCC8_806635759229_.wvu.FilterData" localSheetId="0" hidden="1">All!$A$1:$L$3856</definedName>
    <definedName name="Z_A33E66A8_9F58_4245_A0BA_BB2798C2414F_.wvu.FilterData" localSheetId="0" hidden="1">All!$A$1:$P$7202</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All!$A$1:$P$7202</definedName>
    <definedName name="Z_A6FB4DFB_9450_460F_B2D1_C6A51130498D_.wvu.FilterData" localSheetId="0" hidden="1">All!$A$1:$L$3856</definedName>
    <definedName name="Z_A88438A3_2F10_4C11_A7B9_A09B41841500_.wvu.FilterData" localSheetId="0" hidden="1">All!$A$1:$P$7202</definedName>
    <definedName name="Z_AB070A8E_1B7B_4FA1_9DE4_66F8AB38770B_.wvu.FilterData" localSheetId="0" hidden="1">All!$A$1:$P$7202</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All!$A$1:$P$7202</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All!$A$1:$P$7202</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All!$D$1:$D$7202</definedName>
    <definedName name="Z_B8BDB9C9_AE30_4923_8F16_967B1CDF73E7_.wvu.FilterData" localSheetId="0" hidden="1">All!$A$1:$P$7202</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All!$A$1:$P$7202</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All!$A$1:$P$7202</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All!$A$1:$P$7202</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All!$A$1:$P$7202</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All!$A$1:$P$7202</definedName>
    <definedName name="Z_D1BCDA89_4B28_4562_B940_CE882C6A269E_.wvu.FilterData" localSheetId="0" hidden="1">All!$A$1:$L$4491</definedName>
    <definedName name="Z_D207D770_2BBB_44E9_BCD8_86C62508EC5D_.wvu.FilterData" localSheetId="0" hidden="1">All!$C$1:$C$7202</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All!$A$1:$P$7202</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All!$A$1:$P$7202</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All!$A$1:$P$7202</definedName>
    <definedName name="Z_F0EC63D3_33C2_44A1_95C5_63A519BE6BA8_.wvu.FilterData" localSheetId="0" hidden="1">All!$A$1:$L$3856</definedName>
    <definedName name="Z_F0F6B483_962B_4367_88C3_79AA747C8C3A_.wvu.FilterData" localSheetId="0" hidden="1">All!$A$1:$P$7202</definedName>
    <definedName name="Z_F272ADBA_71C6_40F5_9FD1_355D9C7DD674_.wvu.FilterData" localSheetId="0" hidden="1">All!$A$1:$L$3856</definedName>
    <definedName name="Z_F29E0530_AF1A_431C_84AF_D4040C2CB3D9_.wvu.FilterData" localSheetId="0" hidden="1">All!$D$1:$D$7202</definedName>
    <definedName name="Z_F317D929_2872_48DA_8804_D9DEF74D77DC_.wvu.FilterData" localSheetId="0" hidden="1">All!$A$1:$P$7202</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All!$A$1:$P$7202</definedName>
    <definedName name="Z_F56FC267_98B0_4393_BB3F_68B0F2BC92E5_.wvu.FilterData" localSheetId="0" hidden="1">All!$A$1:$L$3856</definedName>
    <definedName name="Z_F5AA98FA_6463_4B32_AE54_509A607436B6_.wvu.FilterData" localSheetId="0" hidden="1">All!$A$1:$P$7202</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All!$A$1:$P$7202</definedName>
    <definedName name="Z_F79950C7_9575_486B_A676_9BA2930BBE2F_.wvu.FilterData" localSheetId="0" hidden="1">All!$A$1:$P$7202</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All!$A$1:$P$7202</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86" i="1" l="1"/>
  <c r="L4602" i="1" l="1"/>
  <c r="K4602" i="1"/>
  <c r="I4602" i="1"/>
  <c r="L4601" i="1"/>
  <c r="K4601" i="1"/>
  <c r="I4601" i="1"/>
  <c r="L4600" i="1"/>
  <c r="K4600" i="1"/>
  <c r="I4600" i="1"/>
  <c r="L4599" i="1"/>
  <c r="K4599" i="1"/>
  <c r="I4599" i="1"/>
  <c r="L4598" i="1"/>
  <c r="K4598" i="1"/>
  <c r="I4598" i="1"/>
  <c r="L4597" i="1"/>
  <c r="K4597" i="1"/>
  <c r="I4597" i="1"/>
  <c r="L4596" i="1"/>
  <c r="K4596" i="1"/>
  <c r="I4596" i="1"/>
  <c r="L4595" i="1"/>
  <c r="K4595" i="1"/>
  <c r="I4595" i="1"/>
  <c r="L4594" i="1"/>
  <c r="K4594" i="1"/>
  <c r="I4594" i="1"/>
  <c r="L4593" i="1"/>
  <c r="K4593" i="1"/>
  <c r="I4593" i="1"/>
  <c r="L4592" i="1"/>
  <c r="K4592" i="1"/>
  <c r="I4592" i="1"/>
  <c r="L4591" i="1"/>
  <c r="K4591" i="1"/>
  <c r="I4591" i="1"/>
  <c r="L4590" i="1"/>
  <c r="K4590" i="1"/>
  <c r="I4590" i="1"/>
  <c r="L4589" i="1"/>
  <c r="K4589" i="1"/>
  <c r="I4589" i="1"/>
  <c r="L4588" i="1"/>
  <c r="K4588" i="1"/>
  <c r="I4588" i="1"/>
  <c r="L4587" i="1"/>
  <c r="K4587" i="1"/>
  <c r="I4587" i="1"/>
  <c r="L4586" i="1"/>
  <c r="K4586" i="1"/>
  <c r="L4585" i="1"/>
  <c r="K4585" i="1"/>
  <c r="I4585" i="1"/>
  <c r="L4584" i="1"/>
  <c r="K4584" i="1"/>
  <c r="I4584" i="1"/>
  <c r="L4583" i="1"/>
  <c r="K4583" i="1"/>
  <c r="I4583" i="1"/>
  <c r="L4582" i="1"/>
  <c r="K4582" i="1"/>
  <c r="I4582" i="1"/>
  <c r="L4581" i="1"/>
  <c r="K4581" i="1"/>
  <c r="I4581" i="1"/>
  <c r="L4580" i="1"/>
  <c r="K4580" i="1"/>
  <c r="I4580" i="1"/>
  <c r="L4579" i="1"/>
  <c r="K4579" i="1"/>
  <c r="I4579" i="1"/>
  <c r="L4578" i="1"/>
  <c r="K4578" i="1"/>
  <c r="I4578" i="1"/>
  <c r="L4577" i="1"/>
  <c r="K4577" i="1"/>
  <c r="I4577" i="1"/>
  <c r="L4576" i="1"/>
  <c r="K4576" i="1"/>
  <c r="I4576" i="1"/>
  <c r="L4575" i="1"/>
  <c r="K4575" i="1"/>
  <c r="I4575" i="1"/>
  <c r="L4574" i="1"/>
  <c r="K4574" i="1"/>
  <c r="I4574" i="1"/>
  <c r="L4573" i="1"/>
  <c r="K4573" i="1"/>
  <c r="I4573" i="1"/>
  <c r="L4572" i="1"/>
  <c r="K4572" i="1"/>
  <c r="I4572" i="1"/>
  <c r="L4571" i="1"/>
  <c r="K4571" i="1"/>
  <c r="I4571" i="1"/>
  <c r="L4570" i="1"/>
  <c r="K4570" i="1"/>
  <c r="I4570" i="1"/>
  <c r="L4569" i="1"/>
  <c r="K4569" i="1"/>
  <c r="I4569" i="1"/>
  <c r="L4568" i="1"/>
  <c r="K4568" i="1"/>
  <c r="I4568" i="1"/>
  <c r="L4567" i="1"/>
  <c r="K4567" i="1"/>
  <c r="I4567" i="1"/>
  <c r="L4566" i="1"/>
  <c r="K4566" i="1"/>
  <c r="I4566" i="1"/>
  <c r="L4565" i="1"/>
  <c r="K4565" i="1"/>
  <c r="I4565" i="1"/>
  <c r="L4564" i="1"/>
  <c r="K4564" i="1"/>
  <c r="I4564" i="1"/>
  <c r="L4563" i="1"/>
  <c r="K4563" i="1"/>
  <c r="I4563" i="1"/>
  <c r="L4562" i="1"/>
  <c r="K4562" i="1"/>
  <c r="I4562" i="1"/>
  <c r="L4561" i="1"/>
  <c r="K4561" i="1"/>
  <c r="I4561" i="1"/>
  <c r="L4560" i="1"/>
  <c r="K4560" i="1"/>
  <c r="I4560" i="1"/>
  <c r="L4559" i="1"/>
  <c r="K4559" i="1"/>
  <c r="I4559" i="1"/>
  <c r="L4558" i="1"/>
  <c r="K4558" i="1"/>
  <c r="L4557" i="1"/>
  <c r="K4557" i="1"/>
  <c r="I4557" i="1"/>
  <c r="L4556"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List>
</comments>
</file>

<file path=xl/sharedStrings.xml><?xml version="1.0" encoding="utf-8"?>
<sst xmlns="http://schemas.openxmlformats.org/spreadsheetml/2006/main" count="31679" uniqueCount="5986">
  <si>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</si>
  <si>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</si>
  <si>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</si>
  <si>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</si>
  <si>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</si>
  <si>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</si>
  <si>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</si>
  <si>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</si>
  <si>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</si>
  <si>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</si>
  <si>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</si>
  <si>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</si>
  <si>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</si>
  <si>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</si>
  <si>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</si>
  <si>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</si>
  <si>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</si>
  <si>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</si>
  <si>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</si>
  <si>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</si>
  <si>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</si>
  <si>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</si>
  <si>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</si>
  <si>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</si>
  <si>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</si>
  <si>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</si>
  <si>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</si>
  <si>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</si>
  <si>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</si>
  <si>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</si>
  <si>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</si>
  <si>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</si>
  <si>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</si>
  <si>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</si>
  <si>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</si>
  <si>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</si>
  <si>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</si>
  <si>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</si>
  <si>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</si>
  <si>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</si>
  <si>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</si>
  <si>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</si>
  <si>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</si>
  <si>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</si>
  <si>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</si>
  <si>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</si>
  <si>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</si>
  <si>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</si>
  <si>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</si>
  <si>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</si>
  <si>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</si>
  <si>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</si>
  <si>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</si>
  <si>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</si>
  <si>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</si>
  <si>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</si>
  <si>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</si>
  <si>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</si>
  <si>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</si>
  <si>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</si>
  <si>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</si>
  <si>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</si>
  <si>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</si>
  <si>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</si>
  <si>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</si>
  <si>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</si>
  <si>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</si>
  <si>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</si>
  <si>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</si>
  <si>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</si>
  <si>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</si>
  <si>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</si>
  <si>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</si>
  <si>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</si>
  <si>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</si>
  <si>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</si>
  <si>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</si>
  <si>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</si>
  <si>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</si>
  <si>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</si>
  <si>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</si>
  <si>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</si>
  <si>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</si>
  <si>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</si>
  <si>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</si>
  <si>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</si>
  <si>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</si>
  <si>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</si>
  <si>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</si>
  <si>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</si>
  <si>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</si>
  <si>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</si>
  <si>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</si>
  <si>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</si>
  <si>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</si>
  <si>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</si>
  <si>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</si>
  <si>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</si>
  <si>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</si>
  <si>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</si>
  <si>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</si>
  <si>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</si>
  <si>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</si>
  <si>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</si>
  <si>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</si>
  <si>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</si>
  <si>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</si>
  <si>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</si>
  <si>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</si>
  <si>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</si>
  <si>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</si>
  <si>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</si>
  <si>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</si>
  <si>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</si>
  <si>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</si>
  <si>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</si>
  <si>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</si>
  <si>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</si>
  <si>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</si>
  <si>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</si>
  <si>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</si>
  <si>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</si>
  <si>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</si>
  <si>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</si>
  <si>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</si>
  <si>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</si>
  <si>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</si>
  <si>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</si>
  <si>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</si>
  <si>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</si>
  <si>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</si>
  <si>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</si>
  <si>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</si>
  <si>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</si>
  <si>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</si>
  <si>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</si>
  <si>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</si>
  <si>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</si>
  <si>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</si>
  <si>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</si>
  <si>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</si>
  <si>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</si>
  <si>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</si>
  <si>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</si>
  <si>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</si>
  <si>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</si>
  <si>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</si>
  <si>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</si>
  <si>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</si>
  <si>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</si>
  <si>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</si>
  <si>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</si>
  <si>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</si>
  <si>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</si>
  <si>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</si>
  <si>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</si>
  <si>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</si>
  <si>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</si>
  <si>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</si>
  <si>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</si>
  <si>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</si>
  <si>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</si>
  <si>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</si>
  <si>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</si>
  <si>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</si>
  <si>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</si>
  <si>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</si>
  <si>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</si>
  <si>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</si>
  <si>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</si>
  <si>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</si>
  <si>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</si>
  <si>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</si>
  <si>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</si>
  <si>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</si>
  <si>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</si>
  <si>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</si>
  <si>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</si>
  <si>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</si>
  <si>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</si>
  <si>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</si>
  <si>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</si>
  <si>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</si>
  <si>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</si>
  <si>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</si>
  <si>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</si>
  <si>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</si>
  <si>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</si>
  <si>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</si>
  <si>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</si>
  <si>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</si>
  <si>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</si>
  <si>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</si>
  <si>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</si>
  <si>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</si>
  <si>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</si>
  <si>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</si>
  <si>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</si>
  <si>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</si>
  <si>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</si>
  <si>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</si>
  <si>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</si>
  <si>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</si>
  <si>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</si>
  <si>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</si>
  <si>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</si>
  <si>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</si>
  <si>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</si>
  <si>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</si>
  <si>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</si>
  <si>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</si>
  <si>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</si>
  <si>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</si>
  <si>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</si>
  <si>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</si>
  <si>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</si>
  <si>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</si>
  <si>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</si>
  <si>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</si>
  <si>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</si>
  <si>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</si>
  <si>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</si>
  <si>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</si>
  <si>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</si>
  <si>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</si>
  <si>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</si>
  <si>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</si>
  <si>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</si>
  <si>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</si>
  <si>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</si>
  <si>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</si>
  <si>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</si>
  <si>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</si>
  <si>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</si>
  <si>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</si>
  <si>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</si>
  <si>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</si>
  <si>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</si>
  <si>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</si>
  <si>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</si>
  <si>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</si>
  <si>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</si>
  <si>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</si>
  <si>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</si>
  <si>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</si>
  <si>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</si>
  <si>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</si>
  <si>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</si>
  <si>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</si>
  <si>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</si>
  <si>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</si>
  <si>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</si>
  <si>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</si>
  <si>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</si>
  <si>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</si>
  <si>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</si>
  <si>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</si>
  <si>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</si>
  <si>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</si>
  <si>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</si>
  <si>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</si>
  <si>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</si>
  <si>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</si>
  <si>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</si>
  <si>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</si>
  <si>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</si>
  <si>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</si>
  <si>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</si>
  <si>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</si>
  <si>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</si>
  <si>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</si>
  <si>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</si>
  <si>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</si>
  <si>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</si>
  <si>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</si>
  <si>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</si>
  <si>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</si>
  <si>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</si>
  <si>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</si>
  <si>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</si>
  <si>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</si>
  <si>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</si>
  <si>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</si>
  <si>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</si>
  <si>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</si>
  <si>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</si>
  <si>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</si>
  <si>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</si>
  <si>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</si>
  <si>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</si>
  <si>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</si>
  <si>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</si>
  <si>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</si>
  <si>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</si>
  <si>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</si>
  <si>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</si>
  <si>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</si>
  <si>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</si>
  <si>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</si>
  <si>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</si>
  <si>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</si>
  <si>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</si>
  <si>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</si>
  <si>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</si>
  <si>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</si>
  <si>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</si>
  <si>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</si>
  <si>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</si>
  <si>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</si>
  <si>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</si>
  <si>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</si>
  <si>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</si>
  <si>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</si>
  <si>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</si>
  <si>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</si>
  <si>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</si>
  <si>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</si>
  <si>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</si>
  <si>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</si>
  <si>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</si>
  <si>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</si>
  <si>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</si>
  <si>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</si>
  <si>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</si>
  <si>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</si>
  <si>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</si>
  <si>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</si>
  <si>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</si>
  <si>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</si>
  <si>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</si>
  <si>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</si>
  <si>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</si>
  <si>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</si>
  <si>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</si>
  <si>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</si>
  <si>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</si>
  <si>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</si>
  <si>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</si>
  <si>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</si>
  <si>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</si>
  <si>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</si>
  <si>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</si>
  <si>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</si>
  <si>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</si>
  <si>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</si>
  <si>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</si>
  <si>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</si>
  <si>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</si>
  <si>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</si>
  <si>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</si>
  <si>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</si>
  <si>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</si>
  <si>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</si>
  <si>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</si>
  <si>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</si>
  <si>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</si>
  <si>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</si>
  <si>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</si>
  <si>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</si>
  <si>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</si>
  <si>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</si>
  <si>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</si>
  <si>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</si>
  <si>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</si>
  <si>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</si>
  <si>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</si>
  <si>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</si>
  <si>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</si>
  <si>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</si>
  <si>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</si>
  <si>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</si>
  <si>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</si>
  <si>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</si>
  <si>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</si>
  <si>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</si>
  <si>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</si>
  <si>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</si>
  <si>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</si>
  <si>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</si>
  <si>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</si>
  <si>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</si>
  <si>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</si>
  <si>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</si>
  <si>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</si>
  <si>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</si>
  <si>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</si>
  <si>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</si>
  <si>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</si>
  <si>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</si>
  <si>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</si>
  <si>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</si>
  <si>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</si>
  <si>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</si>
  <si>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</si>
  <si>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</si>
  <si>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</si>
  <si>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</si>
  <si>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</si>
  <si>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</si>
  <si>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</si>
  <si>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</si>
  <si>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</si>
  <si>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</si>
  <si>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</si>
  <si>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</si>
  <si>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</si>
  <si>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</si>
  <si>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</si>
  <si>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</si>
  <si>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</si>
  <si>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</si>
  <si>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</si>
  <si>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</si>
  <si>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</si>
  <si>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</si>
  <si>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</si>
  <si>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</si>
  <si>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</si>
  <si>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</si>
  <si>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</si>
  <si>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</si>
  <si>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</si>
  <si>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</si>
  <si>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</si>
  <si>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</si>
  <si>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</si>
  <si>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</si>
  <si>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</si>
  <si>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</si>
  <si>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</si>
  <si>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</si>
  <si>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</si>
  <si>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</si>
  <si>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</si>
  <si>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</si>
  <si>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</si>
  <si>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</si>
  <si>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</si>
  <si>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</si>
  <si>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</si>
  <si>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</si>
  <si>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</si>
  <si>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</si>
  <si>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</si>
  <si>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</si>
  <si>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</si>
  <si>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</si>
  <si>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</si>
  <si>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</si>
  <si>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</si>
  <si>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</si>
  <si>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</si>
  <si>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</si>
  <si>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</si>
  <si>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</si>
  <si>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</si>
  <si>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</si>
  <si>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</si>
  <si>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</si>
  <si>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</si>
  <si>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</si>
  <si>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</si>
  <si>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</si>
  <si>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</si>
  <si>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</si>
  <si>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</si>
  <si>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</si>
  <si>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</si>
  <si>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</si>
  <si>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</si>
  <si>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</si>
  <si>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</si>
  <si>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</si>
  <si>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</si>
  <si>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</si>
  <si>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</si>
  <si>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</si>
  <si>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</si>
  <si>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</si>
  <si>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</si>
  <si>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</si>
  <si>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</si>
  <si>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</si>
  <si>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</si>
  <si>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</si>
  <si>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</si>
  <si>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</si>
  <si>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</si>
  <si>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</si>
  <si>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</si>
  <si>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</si>
  <si>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</si>
  <si>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</si>
  <si>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</si>
  <si>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</si>
  <si>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</si>
  <si>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</si>
  <si>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</si>
  <si>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</si>
  <si>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</si>
  <si>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</si>
  <si>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</si>
  <si>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</si>
  <si>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</si>
  <si>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</si>
  <si>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</si>
  <si>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</si>
  <si>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</si>
  <si>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</si>
  <si>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</si>
  <si>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</si>
  <si>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</si>
  <si>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</si>
  <si>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</si>
  <si>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</si>
  <si>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</si>
  <si>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</si>
  <si>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</si>
  <si>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</si>
  <si>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</si>
  <si>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</si>
  <si>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</si>
  <si>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</si>
  <si>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</si>
  <si>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</si>
  <si>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</si>
  <si>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</si>
  <si>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</si>
  <si>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</si>
  <si>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</si>
  <si>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</si>
  <si>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</si>
  <si>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</si>
  <si>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</si>
  <si>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</si>
  <si>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</si>
  <si>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</si>
  <si>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</si>
  <si>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</si>
  <si>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</si>
  <si>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</si>
  <si>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</si>
  <si>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</si>
  <si>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</si>
  <si>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</si>
  <si>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</si>
  <si>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</si>
  <si>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</si>
  <si>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</si>
  <si>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</si>
  <si>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</si>
  <si>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</si>
  <si>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</si>
  <si>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</si>
  <si>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</si>
  <si>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</si>
  <si>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</si>
  <si>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</si>
  <si>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</si>
  <si>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</si>
  <si>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</si>
  <si>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</si>
  <si>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</si>
  <si>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</si>
  <si>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</si>
  <si>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</si>
  <si>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</si>
  <si>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</si>
  <si>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</si>
  <si>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</si>
  <si>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</si>
  <si>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</si>
  <si>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</si>
  <si>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</si>
  <si>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</si>
  <si>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</si>
  <si>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</si>
  <si>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</si>
  <si>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</si>
  <si>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</si>
  <si>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</si>
  <si>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</si>
  <si>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</si>
  <si>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</si>
  <si>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</si>
  <si>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</si>
  <si>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</si>
  <si>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</si>
  <si>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</si>
  <si>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</si>
  <si>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</si>
  <si>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</si>
  <si>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</si>
  <si>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</si>
  <si>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</si>
  <si>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</si>
  <si>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</si>
  <si>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</si>
  <si>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</si>
  <si>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</si>
  <si>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</si>
  <si>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</si>
  <si>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</si>
  <si>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</si>
  <si>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</si>
  <si>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</si>
  <si>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</si>
  <si>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</si>
  <si>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</si>
  <si>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</si>
  <si>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</si>
  <si>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</si>
  <si>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</si>
  <si>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</si>
  <si>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</si>
  <si>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</si>
  <si>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</si>
  <si>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</si>
  <si>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</si>
  <si>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</si>
  <si>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</si>
  <si>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</si>
  <si>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</si>
  <si>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</si>
  <si>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</si>
  <si>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</si>
  <si>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</si>
  <si>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</si>
  <si>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</si>
  <si>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</si>
  <si>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</si>
  <si>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</si>
  <si>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</si>
  <si>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</si>
  <si>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</si>
  <si>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</si>
  <si>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</si>
  <si>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</si>
  <si>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</si>
  <si>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</si>
  <si>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</si>
  <si>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</si>
  <si>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</si>
  <si>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</si>
  <si>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</si>
  <si>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</si>
  <si>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</si>
  <si>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</si>
  <si>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</si>
  <si>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</si>
  <si>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</si>
  <si>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</si>
  <si>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</si>
  <si>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</si>
  <si>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</si>
  <si>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</si>
  <si>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</si>
  <si>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</si>
  <si>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</si>
  <si>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</si>
  <si>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</si>
  <si>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</si>
  <si>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</si>
  <si>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</si>
  <si>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</si>
  <si>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</si>
  <si>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</si>
  <si>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</si>
  <si>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</si>
  <si>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</si>
  <si>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</si>
  <si>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</si>
  <si>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</si>
  <si>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</si>
  <si>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</si>
  <si>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</si>
  <si>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</si>
  <si>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</si>
  <si>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</si>
  <si>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</si>
  <si>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</si>
  <si>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</si>
  <si>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</si>
  <si>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</si>
  <si>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</si>
  <si>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</si>
  <si>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</si>
  <si>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</si>
  <si>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</si>
  <si>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</si>
  <si>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</si>
  <si>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</si>
  <si>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</si>
  <si>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</si>
  <si>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</si>
  <si>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</si>
  <si>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</si>
  <si>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</si>
  <si>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</si>
  <si>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</si>
  <si>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</si>
  <si>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</si>
  <si>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</si>
  <si>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</si>
  <si>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</si>
  <si>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</si>
  <si>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</si>
  <si>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</si>
  <si>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</si>
  <si>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</si>
  <si>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</si>
  <si>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</si>
  <si>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</si>
  <si>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</si>
  <si>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</si>
  <si>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</si>
  <si>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</si>
  <si>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</si>
  <si>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</si>
  <si>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</si>
  <si>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</si>
  <si>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</si>
  <si>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</si>
  <si>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</si>
  <si>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</si>
  <si>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</si>
  <si>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</si>
  <si>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</si>
  <si>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</si>
  <si>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</si>
  <si>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</si>
  <si>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</si>
  <si>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</si>
  <si>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</si>
  <si>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</si>
  <si>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</si>
  <si>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</si>
  <si>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</si>
  <si>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</si>
  <si>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</si>
  <si>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</si>
  <si>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</si>
  <si>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</si>
  <si>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</si>
  <si>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</si>
  <si>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</si>
  <si>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</si>
  <si>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</si>
  <si>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</si>
  <si>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</si>
  <si>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</si>
  <si>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</si>
  <si>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</si>
  <si>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</si>
  <si>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</si>
  <si>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</si>
  <si>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</si>
  <si>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</si>
  <si>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</si>
  <si>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</si>
  <si>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</si>
  <si>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</si>
  <si>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</si>
  <si>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</si>
  <si>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</si>
  <si>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</si>
  <si>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</si>
  <si>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</si>
  <si>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</si>
  <si>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</si>
  <si>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</si>
  <si>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</si>
  <si>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</si>
  <si>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</si>
  <si>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</si>
  <si>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</si>
  <si>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</si>
  <si>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</si>
  <si>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</si>
  <si>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</si>
  <si>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</si>
  <si>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</si>
  <si>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</si>
  <si>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</si>
  <si>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</si>
  <si>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</si>
  <si>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</si>
  <si>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</si>
  <si>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</si>
  <si>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</si>
  <si>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</si>
  <si>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</si>
  <si>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</si>
  <si>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</si>
  <si>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</si>
  <si>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</si>
  <si>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</si>
  <si>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</si>
  <si>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</si>
  <si>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</si>
  <si>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</si>
  <si>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</si>
  <si>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</si>
  <si>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</si>
  <si>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</si>
  <si>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</si>
  <si>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</si>
  <si>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</si>
  <si>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</si>
  <si>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</si>
  <si>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</si>
  <si>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</si>
  <si>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</si>
  <si>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</si>
  <si>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</si>
  <si>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</si>
  <si>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</si>
  <si>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</si>
  <si>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</si>
  <si>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</si>
  <si>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</si>
  <si>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</si>
  <si>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</si>
  <si>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</si>
  <si>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</si>
  <si>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</si>
  <si>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</si>
  <si>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</si>
  <si>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</si>
  <si>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</si>
  <si>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</si>
  <si>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</si>
  <si>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</si>
  <si>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</si>
  <si>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</si>
  <si>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</si>
  <si>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</si>
  <si>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</si>
  <si>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</si>
  <si>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</si>
  <si>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</si>
  <si>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</si>
  <si>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</si>
  <si>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</si>
  <si>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</si>
  <si>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</si>
  <si>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</si>
  <si>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</si>
  <si>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</si>
  <si>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</si>
  <si>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</si>
  <si>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</si>
  <si>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</si>
  <si>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</si>
  <si>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</si>
  <si>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</si>
  <si>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</si>
  <si>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</si>
  <si>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</si>
  <si>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</si>
  <si>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</si>
  <si>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</si>
  <si>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</si>
  <si>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</si>
  <si>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</si>
  <si>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</si>
  <si>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</si>
  <si>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</si>
  <si>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</si>
  <si>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</si>
  <si>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</si>
  <si>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</si>
  <si>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</si>
  <si>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</si>
  <si>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</si>
  <si>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</si>
  <si>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</si>
  <si>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</si>
  <si>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</si>
  <si>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</si>
  <si>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</si>
  <si>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</si>
  <si>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</si>
  <si>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</si>
  <si>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</si>
  <si>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</si>
  <si>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</si>
  <si>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</si>
  <si>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</si>
  <si>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</si>
  <si>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</si>
  <si>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</si>
  <si>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</si>
  <si>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</si>
  <si>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</si>
  <si>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</si>
  <si>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</si>
  <si>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</si>
  <si>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</si>
  <si>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</si>
  <si>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</si>
  <si>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</si>
  <si>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</si>
  <si>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</si>
  <si>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</si>
  <si>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</si>
  <si>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</si>
  <si>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</si>
  <si>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</si>
  <si>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</si>
  <si>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</si>
  <si>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</si>
  <si>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</si>
  <si>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</si>
  <si>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</si>
  <si>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</si>
  <si>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</si>
  <si>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</si>
  <si>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</si>
  <si>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</si>
  <si>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</si>
  <si>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</si>
  <si>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</si>
  <si>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</si>
  <si>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</si>
  <si>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</si>
  <si>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</si>
  <si>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</si>
  <si>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</si>
  <si>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</si>
  <si>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</si>
  <si>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</si>
  <si>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</si>
  <si>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</si>
  <si>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</si>
  <si>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</si>
  <si>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</si>
  <si>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</si>
  <si>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</si>
  <si>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</si>
  <si>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</si>
  <si>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</si>
  <si>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</si>
  <si>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</si>
  <si>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</si>
  <si>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</si>
  <si>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</si>
  <si>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</si>
  <si>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</si>
  <si>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</si>
  <si>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</si>
  <si>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</si>
  <si>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</si>
  <si>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</si>
  <si>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</si>
  <si>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</si>
  <si>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</si>
  <si>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</si>
  <si>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</si>
  <si>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</si>
  <si>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</si>
  <si>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</si>
  <si>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</si>
  <si>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</si>
  <si>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</si>
  <si>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</si>
  <si>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</si>
  <si>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</si>
  <si>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</si>
  <si>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</si>
  <si>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</si>
  <si>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</si>
  <si>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</si>
  <si>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</si>
  <si>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</si>
  <si>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</si>
  <si>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</si>
  <si>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</si>
  <si>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</si>
  <si>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</si>
  <si>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</si>
  <si>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</si>
  <si>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</si>
  <si>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</si>
  <si>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</si>
  <si>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</si>
  <si>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</si>
  <si>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</si>
  <si>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</si>
  <si>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</si>
  <si>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</si>
  <si>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</si>
  <si>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</si>
  <si>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</si>
  <si>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</si>
  <si>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</si>
  <si>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</si>
  <si>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</si>
  <si>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</si>
  <si>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</si>
  <si>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</si>
  <si>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</si>
  <si>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</si>
  <si>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</si>
  <si>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</si>
  <si>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</si>
  <si>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</si>
  <si>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</si>
  <si>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</si>
  <si>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</si>
  <si>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</si>
  <si>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</si>
  <si>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</si>
  <si>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</si>
  <si>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</si>
  <si>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</si>
  <si>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</si>
  <si>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</si>
  <si>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</si>
  <si>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</si>
  <si>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</si>
  <si>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</si>
  <si>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</si>
  <si>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</si>
  <si>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</si>
  <si>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</si>
  <si>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</si>
  <si>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</si>
  <si>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</si>
  <si>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</si>
  <si>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</si>
  <si>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</si>
  <si>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</si>
  <si>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</si>
  <si>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</si>
  <si>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</si>
  <si>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</si>
  <si>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</si>
  <si>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</si>
  <si>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</si>
  <si>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</si>
  <si>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</si>
  <si>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</si>
  <si>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</si>
  <si>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</si>
  <si>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</si>
  <si>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</si>
  <si>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</si>
  <si>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</si>
  <si>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</si>
  <si>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</si>
  <si>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</si>
  <si>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</si>
  <si>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</si>
  <si>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</si>
  <si>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</si>
  <si>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</si>
  <si>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</si>
  <si>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</si>
  <si>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</si>
  <si>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</si>
  <si>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</si>
  <si>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</si>
  <si>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</si>
  <si>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</si>
  <si>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</si>
  <si>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</si>
  <si>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</si>
  <si>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</si>
  <si>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</si>
  <si>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</si>
  <si>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</si>
  <si>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</si>
  <si>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</si>
  <si>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</si>
  <si>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</si>
  <si>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</si>
  <si>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</si>
  <si>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</si>
  <si>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</si>
  <si>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</si>
  <si>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</si>
  <si>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</si>
  <si>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</si>
  <si>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</si>
  <si>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</si>
  <si>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</si>
  <si>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</si>
  <si>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</si>
  <si>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</si>
  <si>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</si>
  <si>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</si>
  <si>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</si>
  <si>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</si>
  <si>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</si>
  <si>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</si>
  <si>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</si>
  <si>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</si>
  <si>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</si>
  <si>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</si>
  <si>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</si>
  <si>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</si>
  <si>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</si>
  <si>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</si>
  <si>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</si>
  <si>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</si>
  <si>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</si>
  <si>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</si>
  <si>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</si>
  <si>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</si>
  <si>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</si>
  <si>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</si>
  <si>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</si>
  <si>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</si>
  <si>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</si>
  <si>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</si>
  <si>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</si>
  <si>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</si>
  <si>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</si>
  <si>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</si>
  <si>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</si>
  <si>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</si>
  <si>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</si>
  <si>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</si>
  <si>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</si>
  <si>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</si>
  <si>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</si>
  <si>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</si>
  <si>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</si>
  <si>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</si>
  <si>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</si>
  <si>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</si>
  <si>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</si>
  <si>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</si>
  <si>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</si>
  <si>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</si>
  <si>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</si>
  <si>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</si>
  <si>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</si>
  <si>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</si>
  <si>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</si>
  <si>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</si>
  <si>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</si>
  <si>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</si>
  <si>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</si>
  <si>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</si>
  <si>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</si>
  <si>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</si>
  <si>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</si>
  <si>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</si>
  <si>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</si>
  <si>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</si>
  <si>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</si>
  <si>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</si>
  <si>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</si>
  <si>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</si>
  <si>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</si>
  <si>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</si>
  <si>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</si>
  <si>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</si>
  <si>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</si>
  <si>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</si>
  <si>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</si>
  <si>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</si>
  <si>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</si>
  <si>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</si>
  <si>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</si>
  <si>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</si>
  <si>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</si>
  <si>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</si>
  <si>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</si>
  <si>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</si>
  <si>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</si>
  <si>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</si>
  <si>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</si>
  <si>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</si>
  <si>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</si>
  <si>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</si>
  <si>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</si>
  <si>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</si>
  <si>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</si>
  <si>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</si>
  <si>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</si>
  <si>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</si>
  <si>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</si>
  <si>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</si>
  <si>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</si>
  <si>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</si>
  <si>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</si>
  <si>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</si>
  <si>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</si>
  <si>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</si>
  <si>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</si>
  <si>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</si>
  <si>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</si>
  <si>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</si>
  <si>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</si>
  <si>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</si>
  <si>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</si>
  <si>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</si>
  <si>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</si>
  <si>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</si>
  <si>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</si>
  <si>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</si>
  <si>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</si>
  <si>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</si>
  <si>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</si>
  <si>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</si>
  <si>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</si>
  <si>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</si>
  <si>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</si>
  <si>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</si>
  <si>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</si>
  <si>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</si>
  <si>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</si>
  <si>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</si>
  <si>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</si>
  <si>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</si>
  <si>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</si>
  <si>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</si>
  <si>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</si>
  <si>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</si>
  <si>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</si>
  <si>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</si>
  <si>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</si>
  <si>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</si>
  <si>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</si>
  <si>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</si>
  <si>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</si>
  <si>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</si>
  <si>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</si>
  <si>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</si>
  <si>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</si>
  <si>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</si>
  <si>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</si>
  <si>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</si>
  <si>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</si>
  <si>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</si>
  <si>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</si>
  <si>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</si>
  <si>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</si>
  <si>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</si>
  <si>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</si>
  <si>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</si>
  <si>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</si>
  <si>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</si>
  <si>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</si>
  <si>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</si>
  <si>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</si>
  <si>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</si>
  <si>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</si>
  <si>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</si>
  <si>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</si>
  <si>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</si>
  <si>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</si>
  <si>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</si>
  <si>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</si>
  <si>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</si>
  <si>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</si>
  <si>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</si>
  <si>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</si>
  <si>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</si>
  <si>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</si>
  <si>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</si>
  <si>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</si>
  <si>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</si>
  <si>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</si>
  <si>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</si>
  <si>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</si>
  <si>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</si>
  <si>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</si>
  <si>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</si>
  <si>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</si>
  <si>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</si>
  <si>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</si>
  <si>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</si>
  <si>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</si>
  <si>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</si>
  <si>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</si>
  <si>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</si>
  <si>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</si>
  <si>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</si>
  <si>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</si>
  <si>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</si>
  <si>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</si>
  <si>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</si>
  <si>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</si>
  <si>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</si>
  <si>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</si>
  <si>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</si>
  <si>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</si>
  <si>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</si>
  <si>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</si>
  <si>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</si>
  <si>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</si>
  <si>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</si>
  <si>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</si>
  <si>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</si>
  <si>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</si>
  <si>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</si>
  <si>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</si>
  <si>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</si>
  <si>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</si>
  <si>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</si>
  <si>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</si>
  <si>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</si>
  <si>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</si>
  <si>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</si>
  <si>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</si>
  <si>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</si>
  <si>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</si>
  <si>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</si>
  <si>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</si>
  <si>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</si>
  <si>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</si>
  <si>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</si>
  <si>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</si>
  <si>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</si>
  <si>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</si>
  <si>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</si>
  <si>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</si>
  <si>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</si>
  <si>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</si>
  <si>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</si>
  <si>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</si>
  <si>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</si>
  <si>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</si>
  <si>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</si>
  <si>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</si>
  <si>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</si>
  <si>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</si>
  <si>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</si>
  <si>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</si>
  <si>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</si>
  <si>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</si>
  <si>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</si>
  <si>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</si>
  <si>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</si>
  <si>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</si>
  <si>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</si>
  <si>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</si>
  <si>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</si>
  <si>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</si>
  <si>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</si>
  <si>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</si>
  <si>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</si>
  <si>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</si>
  <si>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</si>
  <si>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</si>
  <si>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</si>
  <si>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</si>
  <si>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</si>
  <si>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</si>
  <si>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</si>
  <si>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</si>
  <si>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</si>
  <si>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</si>
  <si>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</si>
  <si>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</si>
  <si>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</si>
  <si>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</si>
  <si>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</si>
  <si>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</si>
  <si>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</si>
  <si>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</si>
  <si>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</si>
  <si>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</si>
  <si>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</si>
  <si>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</si>
  <si>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</si>
  <si>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</si>
  <si>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</si>
  <si>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</si>
  <si>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</si>
  <si>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</si>
  <si>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</si>
  <si>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</si>
  <si>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</si>
  <si>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</si>
  <si>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</si>
  <si>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</si>
  <si>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</si>
  <si>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</si>
  <si>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</si>
  <si>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</si>
  <si>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</si>
  <si>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</si>
  <si>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</si>
  <si>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</si>
  <si>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</si>
  <si>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</si>
  <si>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</si>
  <si>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</si>
  <si>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</si>
  <si>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</si>
  <si>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</si>
  <si>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</si>
  <si>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</si>
  <si>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</si>
  <si>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</si>
  <si>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</si>
  <si>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</si>
  <si>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</si>
  <si>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</si>
  <si>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</si>
  <si>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</si>
  <si>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</si>
  <si>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</si>
  <si>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</si>
  <si>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</si>
  <si>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</si>
  <si>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</si>
  <si>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</si>
  <si>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</si>
  <si>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</si>
  <si>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</si>
  <si>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</si>
  <si>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</si>
  <si>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</si>
  <si>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</si>
  <si>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</si>
  <si>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</si>
  <si>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</si>
  <si>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</si>
  <si>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</si>
  <si>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</si>
  <si>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</si>
  <si>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</si>
  <si>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</si>
  <si>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</si>
  <si>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</si>
  <si>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</si>
  <si>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</si>
  <si>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</si>
  <si>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</si>
  <si>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</si>
  <si>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</si>
  <si>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</si>
  <si>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</si>
  <si>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</si>
  <si>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</si>
  <si>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</si>
  <si>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</si>
  <si>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</si>
  <si>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</si>
  <si>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</si>
  <si>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</si>
  <si>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</si>
  <si>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</si>
  <si>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</si>
  <si>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</si>
  <si>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</si>
  <si>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</si>
  <si>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</si>
  <si>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</si>
  <si>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</si>
  <si>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</si>
  <si>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</si>
  <si>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</si>
  <si>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</si>
  <si>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</si>
  <si>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</si>
  <si>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</si>
  <si>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</si>
  <si>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</si>
  <si>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</si>
  <si>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</si>
  <si>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</si>
  <si>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</si>
  <si>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</si>
  <si>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</si>
  <si>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</si>
  <si>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</si>
  <si>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</si>
  <si>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</si>
  <si>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</si>
  <si>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</si>
  <si>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</si>
  <si>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</si>
  <si>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</si>
  <si>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</si>
  <si>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</si>
  <si>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</si>
  <si>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</si>
  <si>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</si>
  <si>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</si>
  <si>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</si>
  <si>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</si>
  <si>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</si>
  <si>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</si>
  <si>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</si>
  <si>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</si>
  <si>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</si>
  <si>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</si>
  <si>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</si>
  <si>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</si>
  <si>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</si>
  <si>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</si>
  <si>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</si>
  <si>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</si>
  <si>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</si>
  <si>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</si>
  <si>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</si>
  <si>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</si>
  <si>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</si>
  <si>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</si>
  <si>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</si>
  <si>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</si>
  <si>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</si>
  <si>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</si>
  <si>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</si>
  <si>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</si>
  <si>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</si>
  <si>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</si>
  <si>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</si>
  <si>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</si>
  <si>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</si>
  <si>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</si>
  <si>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</si>
  <si>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</si>
  <si>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</si>
  <si>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</si>
  <si>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</si>
  <si>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</si>
  <si>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</si>
  <si>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</si>
  <si>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</si>
  <si>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</si>
  <si>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</si>
  <si>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</si>
  <si>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</si>
  <si>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</si>
  <si>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</si>
  <si>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</si>
  <si>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</si>
  <si>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</si>
  <si>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</si>
  <si>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</si>
  <si>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</si>
  <si>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</si>
  <si>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</si>
  <si>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</si>
  <si>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</si>
  <si>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</si>
  <si>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</si>
  <si>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</si>
  <si>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</si>
  <si>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</si>
  <si>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</si>
  <si>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</si>
  <si>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</si>
  <si>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</si>
  <si>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</si>
  <si>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</si>
  <si>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</si>
  <si>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</si>
  <si>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</si>
  <si>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</si>
  <si>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</si>
  <si>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</si>
  <si>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</si>
  <si>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</si>
  <si>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</si>
  <si>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</si>
  <si>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</si>
  <si>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</si>
  <si>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</si>
  <si>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</si>
  <si>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</si>
  <si>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</si>
  <si>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</si>
  <si>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</si>
  <si>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</si>
  <si>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</si>
  <si>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</si>
  <si>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</si>
  <si>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</si>
  <si>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</si>
  <si>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</si>
  <si>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</si>
  <si>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</si>
  <si>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</si>
  <si>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</si>
  <si>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</si>
  <si>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</si>
  <si>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</si>
  <si>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</si>
  <si>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</si>
  <si>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</si>
  <si>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</si>
  <si>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</si>
  <si>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</si>
  <si>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</si>
  <si>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</si>
  <si>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</si>
  <si>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</si>
  <si>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</si>
  <si>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</si>
  <si>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</si>
  <si>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</si>
  <si>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</si>
  <si>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</si>
  <si>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</si>
  <si>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</si>
  <si>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</si>
  <si>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</si>
  <si>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</si>
  <si>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</si>
  <si>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</si>
  <si>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</si>
  <si>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</si>
  <si>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</si>
  <si>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</si>
  <si>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</si>
  <si>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</si>
  <si>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</si>
  <si>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</si>
  <si>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</si>
  <si>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</si>
  <si>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</si>
  <si>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</si>
  <si>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</si>
  <si>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</si>
  <si>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</si>
  <si>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</si>
  <si>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</si>
  <si>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</si>
  <si>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</si>
  <si>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</si>
  <si>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</si>
  <si>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</si>
  <si>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</si>
  <si>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</si>
  <si>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</si>
  <si>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</si>
  <si>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</si>
  <si>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</si>
  <si>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</si>
  <si>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</si>
  <si>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</si>
  <si>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</si>
  <si>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</si>
  <si>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</si>
  <si>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</si>
  <si>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</si>
  <si>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</si>
  <si>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</si>
  <si>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</si>
  <si>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</si>
  <si>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</si>
  <si>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</si>
  <si>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</si>
  <si>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</si>
  <si>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</si>
  <si>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</si>
  <si>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</si>
  <si>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</si>
  <si>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</si>
  <si>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</si>
  <si>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</si>
  <si>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</si>
  <si>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</si>
  <si>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</si>
  <si>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</si>
  <si>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</si>
  <si>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</si>
  <si>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</si>
  <si>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</si>
  <si>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</si>
  <si>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</si>
  <si>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</si>
  <si>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</si>
  <si>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</si>
  <si>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</si>
  <si>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</si>
  <si>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</si>
  <si>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</si>
  <si>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</si>
  <si>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</si>
  <si>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</si>
  <si>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</si>
  <si>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</si>
  <si>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</si>
  <si>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</si>
  <si>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</si>
  <si>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</si>
  <si>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</si>
  <si>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</si>
  <si>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</si>
  <si>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</si>
  <si>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</si>
  <si>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</si>
  <si>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</si>
  <si>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</si>
  <si>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</si>
  <si>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</si>
  <si>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</si>
  <si>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</si>
  <si>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</si>
  <si>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</si>
  <si>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</si>
  <si>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</si>
  <si>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</si>
  <si>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</si>
  <si>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</si>
  <si>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</si>
  <si>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</si>
  <si>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</si>
  <si>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</si>
  <si>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</si>
  <si>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</si>
  <si>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</si>
  <si>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</si>
  <si>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</si>
  <si>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</si>
  <si>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</si>
  <si>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</si>
  <si>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</si>
  <si>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</si>
  <si>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</si>
  <si>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</si>
  <si>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</si>
  <si>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</si>
  <si>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</si>
  <si>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</si>
  <si>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</si>
  <si>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</si>
  <si>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</si>
  <si>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</si>
  <si>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</si>
  <si>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</si>
  <si>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</si>
  <si>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</si>
  <si>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</si>
  <si>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</si>
  <si>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</si>
  <si>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</si>
  <si>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</si>
  <si>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</si>
  <si>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</si>
  <si>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</si>
  <si>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</si>
  <si>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</si>
  <si>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</si>
  <si>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</si>
  <si>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</si>
  <si>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</si>
  <si>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</si>
  <si>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</si>
  <si>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</si>
  <si>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</si>
  <si>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</si>
  <si>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</si>
  <si>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</si>
  <si>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</si>
  <si>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</si>
  <si>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</si>
  <si>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</si>
  <si>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</si>
  <si>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</si>
  <si>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</si>
  <si>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</si>
  <si>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</si>
  <si>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</si>
  <si>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</si>
  <si>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</si>
  <si>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</si>
  <si>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</si>
  <si>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</si>
  <si>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</si>
  <si>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</si>
  <si>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</si>
  <si>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</si>
  <si>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</si>
  <si>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</si>
  <si>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</si>
  <si>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</si>
  <si>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</si>
  <si>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</si>
  <si>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</si>
  <si>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</si>
  <si>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</si>
  <si>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</si>
  <si>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</si>
  <si>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</si>
  <si>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</si>
  <si>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</si>
  <si>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</si>
  <si>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</si>
  <si>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</si>
  <si>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</si>
  <si>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</si>
  <si>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</si>
  <si>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</si>
  <si>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</si>
  <si>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</si>
  <si>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</si>
  <si>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</si>
  <si>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</si>
  <si>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</si>
  <si>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</si>
  <si>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</si>
  <si>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</si>
  <si>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</si>
  <si>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</si>
  <si>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</si>
  <si>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</si>
  <si>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</si>
  <si>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</si>
  <si>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</si>
  <si>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</si>
  <si>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</si>
  <si>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</si>
  <si>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</si>
  <si>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</si>
  <si>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</si>
  <si>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</si>
  <si>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</si>
  <si>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</si>
  <si>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</si>
  <si>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</si>
  <si>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</si>
  <si>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</si>
  <si>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</si>
  <si>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</si>
  <si>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</si>
  <si>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</si>
  <si>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</si>
  <si>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</si>
  <si>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</si>
  <si>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</si>
  <si>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</si>
  <si>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</si>
  <si>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</si>
  <si>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</si>
  <si>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</si>
  <si>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</si>
  <si>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</si>
  <si>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</si>
  <si>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</si>
  <si>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</si>
  <si>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</si>
  <si>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</si>
  <si>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</si>
  <si>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</si>
  <si>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</si>
  <si>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</si>
  <si>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</si>
  <si>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</si>
  <si>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</si>
  <si>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</si>
  <si>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</si>
  <si>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</si>
  <si>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</si>
  <si>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</si>
  <si>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</si>
  <si>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</si>
  <si>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</si>
  <si>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</si>
  <si>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</si>
  <si>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</si>
  <si>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</si>
  <si>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</si>
  <si>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</si>
  <si>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</si>
  <si>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</si>
  <si>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</si>
  <si>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</si>
  <si>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</si>
  <si>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</si>
  <si>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</si>
  <si>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</si>
  <si>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</si>
  <si>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</si>
  <si>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</si>
  <si>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</si>
  <si>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</si>
  <si>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</si>
  <si>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</si>
  <si>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</si>
  <si>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</si>
  <si>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</si>
  <si>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</si>
  <si>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</si>
  <si>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</si>
  <si>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</si>
  <si>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</si>
  <si>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</si>
  <si>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</si>
  <si>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</si>
  <si>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</si>
  <si>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</si>
  <si>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</si>
  <si>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</si>
  <si>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</si>
  <si>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</si>
  <si>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</si>
  <si>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</si>
  <si>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</si>
  <si>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</si>
  <si>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</si>
  <si>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</si>
  <si>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</si>
  <si>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</si>
  <si>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</si>
  <si>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</si>
  <si>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</si>
  <si>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</si>
  <si>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</si>
  <si>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</si>
  <si>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</si>
  <si>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</si>
  <si>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</si>
  <si>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</si>
  <si>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</si>
  <si>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</si>
  <si>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</si>
  <si>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</si>
  <si>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</si>
  <si>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</si>
  <si>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</si>
  <si>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</si>
  <si>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</si>
  <si>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</si>
  <si>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</si>
  <si>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</si>
  <si>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</si>
  <si>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</si>
  <si>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</si>
  <si>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</si>
  <si>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</si>
  <si>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</si>
  <si>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</si>
  <si>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</si>
  <si>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</si>
  <si>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</si>
  <si>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</si>
  <si>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</si>
  <si>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</si>
  <si>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</si>
  <si>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</si>
  <si>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</si>
  <si>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</si>
  <si>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</si>
  <si>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</si>
  <si>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</si>
  <si>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</si>
  <si>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</si>
  <si>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</si>
  <si>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</si>
  <si>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</si>
  <si>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</si>
  <si>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</si>
  <si>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</si>
  <si>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</si>
  <si>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</si>
  <si>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</si>
  <si>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</si>
  <si>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</si>
  <si>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</si>
  <si>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</si>
  <si>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</si>
  <si>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</si>
  <si>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</si>
  <si>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</si>
  <si>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</si>
  <si>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</si>
  <si>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</si>
  <si>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</si>
  <si>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</si>
  <si>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</si>
  <si>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</si>
  <si>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</si>
  <si>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</si>
  <si>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</si>
  <si>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</si>
  <si>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</si>
  <si>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</si>
  <si>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</si>
  <si>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</si>
  <si>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</si>
  <si>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</si>
  <si>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</si>
  <si>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</si>
  <si>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</si>
  <si>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</si>
  <si>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</si>
  <si>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</si>
  <si>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</si>
  <si>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</si>
  <si>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</si>
  <si>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</si>
  <si>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</si>
  <si>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</si>
  <si>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</si>
  <si>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</si>
  <si>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</si>
  <si>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</si>
  <si>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</si>
  <si>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</si>
  <si>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</si>
  <si>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</si>
  <si>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</si>
  <si>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</si>
  <si>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</si>
  <si>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</si>
  <si>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</si>
  <si>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</si>
  <si>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</si>
  <si>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</si>
  <si>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</si>
  <si>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</si>
  <si>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</si>
  <si>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</si>
  <si>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</si>
  <si>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</si>
  <si>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</si>
  <si>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</si>
  <si>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</si>
  <si>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</si>
  <si>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</si>
  <si>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</si>
  <si>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</si>
  <si>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</si>
  <si>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</si>
  <si>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</si>
  <si>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</si>
  <si>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</si>
  <si>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</si>
  <si>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</si>
  <si>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</si>
  <si>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</si>
  <si>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</si>
  <si>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</si>
  <si>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</si>
  <si>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</si>
  <si>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</si>
  <si>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</si>
  <si>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</si>
  <si>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</si>
  <si>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</si>
  <si>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</si>
  <si>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</si>
  <si>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</si>
  <si>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</si>
  <si>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</si>
  <si>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</si>
  <si>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</si>
  <si>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</si>
  <si>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</si>
  <si>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</si>
  <si>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</si>
  <si>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</si>
  <si>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</si>
  <si>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</si>
  <si>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</si>
  <si>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</si>
  <si>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</si>
  <si>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</si>
  <si>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</si>
  <si>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</si>
  <si>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</si>
  <si>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</si>
  <si>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</si>
  <si>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</si>
  <si>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</si>
  <si>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</si>
  <si>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</si>
  <si>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</si>
  <si>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</si>
  <si>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</si>
  <si>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</si>
  <si>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</si>
  <si>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</si>
  <si>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</si>
  <si>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</si>
  <si>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</si>
  <si>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</si>
  <si>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</si>
  <si>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</si>
  <si>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</si>
  <si>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</si>
  <si>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</si>
  <si>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</si>
  <si>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</si>
  <si>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</si>
  <si>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</si>
  <si>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</si>
  <si>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</si>
  <si>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</si>
  <si>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</si>
  <si>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</si>
  <si>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</si>
  <si>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</si>
  <si>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</si>
  <si>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</si>
  <si>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</si>
  <si>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</si>
  <si>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</si>
  <si>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</si>
  <si>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</si>
  <si>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</si>
  <si>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</si>
  <si>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</si>
  <si>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</si>
  <si>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</si>
  <si>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</si>
  <si>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</si>
  <si>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</si>
  <si>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</si>
  <si>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</si>
  <si>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</si>
  <si>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</si>
  <si>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</si>
  <si>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</si>
  <si>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</si>
  <si>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</si>
  <si>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</si>
  <si>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</si>
  <si>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</si>
  <si>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</si>
  <si>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</si>
  <si>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</si>
  <si>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</si>
  <si>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</si>
  <si>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</si>
  <si>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</si>
  <si>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</si>
  <si>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</si>
  <si>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</si>
  <si>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</si>
  <si>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</si>
  <si>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</si>
  <si>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</si>
  <si>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</si>
  <si>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</si>
  <si>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</si>
  <si>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</si>
  <si>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</si>
  <si>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</si>
  <si>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</si>
  <si>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</si>
  <si>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</si>
  <si>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</si>
  <si>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</si>
  <si>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</si>
  <si>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</si>
  <si>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</si>
  <si>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</si>
  <si>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</si>
  <si>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</si>
  <si>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</si>
  <si>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</si>
  <si>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</si>
  <si>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</si>
  <si>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</si>
  <si>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</si>
  <si>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</si>
  <si>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</si>
  <si>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</si>
  <si>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</si>
  <si>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</si>
  <si>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</si>
  <si>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</si>
  <si>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</si>
  <si>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</si>
  <si>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</si>
  <si>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</si>
  <si>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</si>
  <si>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</si>
  <si>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</si>
  <si>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</si>
  <si>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</si>
  <si>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</si>
  <si>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</si>
  <si>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</si>
  <si>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</si>
  <si>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</si>
  <si>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</si>
  <si>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</si>
  <si>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</si>
  <si>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</si>
  <si>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</si>
  <si>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</si>
  <si>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</si>
  <si>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</si>
  <si>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</si>
  <si>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</si>
  <si>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</si>
  <si>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</si>
  <si>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</si>
  <si>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</si>
  <si>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</si>
  <si>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</si>
  <si>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</si>
  <si>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</si>
  <si>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</si>
  <si>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</si>
  <si>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</si>
  <si>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</si>
  <si>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</si>
  <si>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</si>
  <si>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</si>
  <si>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</si>
  <si>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</si>
  <si>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</si>
  <si>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</si>
  <si>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</si>
  <si>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</si>
  <si>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</si>
  <si>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</si>
  <si>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</si>
  <si>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</si>
  <si>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</si>
  <si>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</si>
  <si>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</si>
  <si>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</si>
  <si>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</si>
  <si>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</si>
  <si>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</si>
  <si>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</si>
  <si>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</si>
  <si>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</si>
  <si>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</si>
  <si>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</si>
  <si>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</si>
  <si>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</si>
  <si>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</si>
  <si>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</si>
  <si>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</si>
  <si>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</si>
  <si>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</si>
  <si>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</si>
  <si>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</si>
  <si>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</si>
  <si>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</si>
  <si>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</si>
  <si>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</si>
  <si>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</si>
  <si>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</si>
  <si>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</si>
  <si>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</si>
  <si>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</si>
  <si>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</si>
  <si>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</si>
  <si>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</si>
  <si>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</si>
  <si>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</si>
  <si>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</si>
  <si>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</si>
  <si>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</si>
  <si>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</si>
  <si>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</si>
  <si>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</si>
  <si>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</si>
  <si>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</si>
  <si>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</si>
  <si>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</si>
  <si>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</si>
  <si>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</si>
  <si>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</si>
  <si>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</si>
  <si>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</si>
  <si>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</si>
  <si>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</si>
  <si>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</si>
  <si>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</si>
  <si>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</si>
  <si>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</si>
  <si>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</si>
  <si>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</si>
  <si>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</si>
  <si>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</si>
  <si>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</si>
  <si>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</si>
  <si>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</si>
  <si>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</si>
  <si>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</si>
  <si>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</si>
  <si>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</si>
  <si>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</si>
  <si>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</si>
  <si>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</si>
  <si>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</si>
  <si>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</si>
  <si>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</si>
  <si>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</si>
  <si>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</si>
  <si>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</si>
  <si>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</si>
  <si>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</si>
  <si>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</si>
  <si>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</si>
  <si>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</si>
  <si>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</si>
  <si>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</si>
  <si>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</si>
  <si>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</si>
  <si>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</si>
  <si>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</si>
  <si>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</si>
  <si>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</si>
  <si>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</si>
  <si>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</si>
  <si>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</si>
  <si>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</si>
  <si>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</si>
  <si>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</si>
  <si>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</si>
  <si>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</si>
  <si>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</si>
  <si>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</si>
  <si>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</si>
  <si>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</si>
  <si>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</si>
  <si>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</si>
  <si>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</si>
  <si>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</si>
  <si>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</si>
  <si>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</si>
  <si>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</si>
  <si>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</si>
  <si>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</si>
  <si>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</si>
  <si>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</si>
  <si>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</si>
  <si>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</si>
  <si>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</si>
  <si>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</si>
  <si>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</si>
  <si>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</si>
  <si>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</si>
  <si>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</si>
  <si>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</si>
  <si>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</si>
  <si>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</si>
  <si>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</si>
  <si>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</si>
  <si>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</si>
  <si>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</si>
  <si>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</si>
  <si>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</si>
  <si>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</si>
  <si>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</si>
  <si>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</si>
  <si>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</si>
  <si>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</si>
  <si>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</si>
  <si>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</si>
  <si>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</si>
  <si>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</si>
  <si>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</si>
  <si>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</si>
  <si>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</si>
  <si>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</si>
  <si>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</si>
  <si>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</si>
  <si>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</si>
  <si>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</si>
  <si>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</si>
  <si>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</si>
  <si>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</si>
  <si>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</si>
  <si>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</si>
  <si>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</si>
  <si>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</si>
  <si>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</si>
  <si>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</si>
  <si>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</si>
  <si>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</si>
  <si>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</si>
  <si>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</si>
  <si>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</si>
  <si>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</si>
  <si>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</si>
  <si>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</si>
  <si>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</si>
  <si>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</si>
  <si>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</si>
  <si>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</si>
  <si>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</si>
  <si>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</si>
  <si>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</si>
  <si>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</si>
  <si>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</si>
  <si>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</si>
  <si>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</si>
  <si>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</si>
  <si>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</si>
  <si>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</si>
  <si>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</si>
  <si>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</si>
  <si>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</si>
  <si>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</si>
  <si>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</si>
  <si>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</si>
  <si>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</si>
  <si>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</si>
  <si>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</si>
  <si>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</si>
  <si>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</si>
  <si>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</si>
  <si>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</si>
  <si>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</si>
  <si>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</si>
  <si>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</si>
  <si>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</si>
  <si>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</si>
  <si>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</si>
  <si>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</si>
  <si>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</si>
  <si>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</si>
  <si>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</si>
  <si>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</si>
  <si>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</si>
  <si>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</si>
  <si>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</si>
  <si>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</si>
  <si>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</si>
  <si>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</si>
  <si>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</si>
  <si>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</si>
  <si>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</si>
  <si>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</si>
  <si>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</si>
  <si>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</si>
  <si>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</si>
  <si>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</si>
  <si>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</si>
  <si>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</si>
  <si>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</si>
  <si>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</si>
  <si>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</si>
  <si>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</si>
  <si>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</si>
  <si>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</si>
  <si>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</si>
  <si>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</si>
  <si>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</si>
  <si>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</si>
  <si>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</si>
  <si>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</si>
  <si>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</si>
  <si>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</si>
  <si>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</si>
  <si>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</si>
  <si>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</si>
  <si>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</si>
  <si>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</si>
  <si>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</si>
  <si>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</si>
  <si>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</si>
  <si>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</si>
  <si>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</si>
  <si>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</si>
  <si>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</si>
  <si>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</si>
  <si>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</si>
  <si>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</si>
  <si>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</si>
  <si>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</si>
  <si>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</si>
  <si>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</si>
  <si>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</si>
  <si>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</si>
  <si>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</si>
  <si>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</si>
  <si>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</si>
  <si>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</si>
  <si>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</si>
  <si>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</si>
  <si>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</si>
  <si>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</si>
  <si>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</si>
  <si>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</si>
  <si>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</si>
  <si>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</si>
  <si>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</si>
  <si>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</si>
  <si>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</si>
  <si>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</si>
  <si>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</si>
  <si>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</si>
  <si>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</si>
  <si>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</si>
  <si>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</si>
  <si>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</si>
  <si>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</si>
  <si>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</si>
  <si>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</si>
  <si>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</si>
  <si>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</si>
  <si>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</si>
  <si>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</si>
  <si>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</si>
  <si>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</si>
  <si>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</si>
  <si>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</si>
  <si>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</si>
  <si>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</si>
  <si>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</si>
  <si>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</si>
  <si>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</si>
  <si>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</si>
  <si>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</si>
  <si>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</si>
  <si>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</si>
  <si>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</si>
  <si>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</si>
  <si>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</si>
  <si>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</si>
  <si>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</si>
  <si>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</si>
  <si>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</si>
  <si>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</si>
  <si>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</si>
  <si>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</si>
  <si>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</si>
  <si>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</si>
  <si>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</si>
  <si>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</si>
  <si>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</si>
  <si>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</si>
  <si>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</si>
  <si>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</si>
  <si>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</si>
  <si>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</si>
  <si>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</si>
  <si>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</si>
  <si>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</si>
  <si>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</si>
  <si>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</si>
  <si>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</si>
  <si>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</si>
  <si>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</si>
  <si>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</si>
  <si>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</si>
  <si>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</si>
  <si>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</si>
  <si>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</si>
  <si>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</si>
  <si>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</si>
  <si>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</si>
  <si>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</si>
  <si>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</si>
  <si>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</si>
  <si>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</si>
  <si>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</si>
  <si>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</si>
  <si>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</si>
  <si>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</si>
  <si>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</si>
  <si>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</si>
  <si>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</si>
  <si>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</si>
  <si>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</si>
  <si>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</si>
  <si>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</si>
  <si>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</si>
  <si>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</si>
  <si>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</si>
  <si>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</si>
  <si>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</si>
  <si>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</si>
  <si>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</si>
  <si>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</si>
  <si>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</si>
  <si>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</si>
  <si>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</si>
  <si>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</si>
  <si>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</si>
  <si>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</si>
  <si>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</si>
  <si>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</si>
  <si>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</si>
  <si>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</si>
  <si>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</si>
  <si>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</si>
  <si>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</si>
  <si>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</si>
  <si>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</si>
  <si>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</si>
  <si>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</si>
  <si>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</si>
  <si>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</si>
  <si>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</si>
  <si>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</si>
  <si>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</si>
  <si>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</si>
  <si>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</si>
  <si>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</si>
  <si>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</si>
  <si>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</si>
  <si>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</si>
  <si>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</si>
  <si>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</si>
  <si>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</si>
  <si>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</si>
  <si>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</si>
  <si>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</si>
  <si>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</si>
  <si>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</si>
  <si>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</si>
  <si>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</si>
  <si>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</si>
  <si>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</si>
  <si>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</si>
  <si>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</si>
  <si>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</si>
  <si>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</si>
  <si>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</si>
  <si>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</si>
  <si>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</si>
  <si>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</si>
  <si>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</si>
  <si>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</si>
  <si>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</si>
  <si>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</si>
  <si>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</si>
  <si>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</si>
  <si>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</si>
  <si>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</si>
  <si>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</si>
  <si>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</si>
  <si>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</si>
  <si>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</si>
  <si>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</si>
  <si>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</si>
  <si>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</si>
  <si>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</si>
  <si>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</si>
  <si>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</si>
  <si>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</si>
  <si>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</si>
  <si>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</si>
  <si>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</si>
  <si>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</si>
  <si>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</si>
  <si>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</si>
  <si>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</si>
  <si>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</si>
  <si>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</si>
  <si>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</si>
  <si>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</si>
  <si>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</si>
  <si>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</si>
  <si>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</si>
  <si>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</si>
  <si>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</si>
  <si>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</si>
  <si>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</si>
  <si>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</si>
  <si>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</si>
  <si>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</si>
  <si>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</si>
  <si>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</si>
  <si>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</si>
  <si>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</si>
  <si>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</si>
  <si>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</si>
  <si>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</si>
  <si>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</si>
  <si>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</si>
  <si>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</si>
  <si>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</si>
  <si>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</si>
  <si>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</si>
  <si>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</si>
  <si>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</si>
  <si>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</si>
  <si>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</si>
  <si>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</si>
  <si>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</si>
  <si>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</si>
  <si>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</si>
  <si>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</si>
  <si>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</si>
  <si>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</si>
  <si>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</si>
  <si>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</si>
  <si>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</si>
  <si>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</si>
  <si>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</si>
  <si>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</si>
  <si>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</si>
  <si>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</si>
  <si>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</si>
  <si>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</si>
  <si>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</si>
  <si>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</si>
  <si>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</si>
  <si>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</si>
  <si>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</si>
  <si>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</si>
  <si>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</si>
  <si>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</si>
  <si>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</si>
  <si>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</si>
  <si>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</si>
  <si>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</si>
  <si>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</si>
  <si>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</si>
  <si>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</si>
  <si>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</si>
  <si>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</si>
  <si>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</si>
  <si>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</si>
  <si>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</si>
  <si>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</si>
  <si>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</si>
  <si>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</si>
  <si>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</si>
  <si>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</si>
  <si>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</si>
  <si>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</si>
  <si>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</si>
  <si>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</si>
  <si>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</si>
  <si>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</si>
  <si>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</si>
  <si>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</si>
  <si>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</si>
  <si>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</si>
  <si>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</si>
  <si>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</si>
  <si>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</si>
  <si>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</si>
  <si>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</si>
  <si>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</si>
  <si>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</si>
  <si>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</si>
  <si>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</si>
  <si>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</si>
  <si>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</si>
  <si>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</si>
  <si>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</si>
  <si>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</si>
  <si>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</si>
  <si>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</si>
  <si>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</si>
  <si>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</si>
  <si>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</si>
  <si>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</si>
  <si>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</si>
  <si>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</si>
  <si>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</si>
  <si>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</si>
  <si>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</si>
  <si>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</si>
  <si>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</si>
  <si>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</si>
  <si>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</si>
  <si>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</si>
  <si>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</si>
  <si>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</si>
  <si>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</si>
  <si>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</si>
  <si>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</si>
  <si>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</si>
  <si>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</si>
  <si>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</si>
  <si>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</si>
  <si>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</si>
  <si>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</si>
  <si>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</si>
  <si>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</si>
  <si>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</si>
  <si>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</si>
  <si>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</si>
  <si>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</si>
  <si>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</si>
  <si>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</si>
  <si>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</si>
  <si>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</si>
  <si>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</si>
  <si>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</si>
  <si>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</si>
  <si>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</si>
  <si>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</si>
  <si>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</si>
  <si>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</si>
  <si>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</si>
  <si>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</si>
  <si>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</si>
  <si>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</si>
  <si>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</si>
  <si>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</si>
  <si>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</si>
  <si>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</si>
  <si>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</si>
  <si>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</si>
  <si>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</si>
  <si>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</si>
  <si>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</si>
  <si>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</si>
  <si>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</si>
  <si>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</si>
  <si>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</si>
  <si>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</si>
  <si>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</si>
  <si>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</si>
  <si>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</si>
  <si>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</si>
  <si>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</si>
  <si>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</si>
  <si>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</si>
  <si>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</si>
  <si>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</si>
  <si>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</si>
  <si>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</si>
  <si>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</si>
  <si>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</si>
  <si>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</si>
  <si>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</si>
  <si>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</si>
  <si>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</si>
  <si>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</si>
  <si>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</si>
  <si>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</si>
  <si>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</si>
  <si>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</si>
  <si>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</si>
  <si>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</si>
  <si>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</si>
  <si>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</si>
  <si>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</si>
  <si>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</si>
  <si>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</si>
  <si>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</si>
  <si>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</si>
  <si>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</si>
  <si>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</si>
  <si>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</si>
  <si>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</si>
  <si>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</si>
  <si>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</si>
  <si>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</si>
  <si>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</si>
  <si>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</si>
  <si>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</si>
  <si>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</si>
  <si>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</si>
  <si>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</si>
  <si>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</si>
  <si>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</si>
  <si>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</si>
  <si>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</si>
  <si>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</si>
  <si>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</si>
  <si>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</si>
  <si>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</si>
  <si>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</si>
  <si>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</si>
  <si>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</si>
  <si>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</si>
  <si>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</si>
  <si>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</si>
  <si>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</si>
  <si>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</si>
  <si>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</si>
  <si>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</si>
  <si>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</si>
  <si>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</si>
  <si>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</si>
  <si>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</si>
  <si>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</si>
  <si>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</si>
  <si>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</si>
  <si>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</si>
  <si>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</si>
  <si>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</si>
  <si>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</si>
  <si>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</si>
  <si>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</si>
  <si>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</si>
  <si>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</si>
  <si>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</si>
  <si>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</si>
  <si>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</si>
  <si>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</si>
  <si>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</si>
  <si>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</si>
  <si>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</si>
  <si>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</si>
  <si>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</si>
  <si>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</si>
  <si>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</si>
  <si>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</si>
  <si>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</si>
  <si>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</si>
  <si>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</si>
  <si>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</si>
  <si>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</si>
  <si>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</si>
  <si>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</si>
  <si>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</si>
  <si>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</si>
  <si>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</si>
  <si>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</si>
  <si>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</si>
  <si>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</si>
  <si>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</si>
  <si>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</si>
  <si>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</si>
  <si>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</si>
  <si>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</si>
  <si>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</si>
  <si>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</si>
  <si>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</si>
  <si>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</si>
  <si>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</si>
  <si>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</si>
  <si>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</si>
  <si>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</si>
  <si>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</si>
  <si>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</si>
  <si>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</si>
  <si>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</si>
  <si>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</si>
  <si>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</si>
  <si>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</si>
  <si>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</si>
  <si>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</si>
  <si>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</si>
  <si>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</si>
  <si>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</si>
  <si>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</si>
  <si>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</si>
  <si>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</si>
  <si>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</si>
  <si>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</si>
  <si>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</si>
  <si>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</si>
  <si>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</si>
  <si>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</si>
  <si>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</si>
  <si>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</si>
  <si>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</si>
  <si>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</si>
  <si>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</si>
  <si>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</si>
  <si>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</si>
  <si>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</si>
  <si>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</si>
  <si>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</si>
  <si>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</si>
  <si>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</si>
  <si>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</si>
  <si>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</si>
  <si>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</si>
  <si>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</si>
  <si>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</si>
  <si>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</si>
  <si>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</si>
  <si>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</si>
  <si>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</si>
  <si>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</si>
  <si>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</si>
  <si>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</si>
  <si>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</si>
  <si>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</si>
  <si>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</si>
  <si>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</si>
  <si>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</si>
  <si>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</si>
  <si>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</si>
  <si>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</si>
  <si>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</si>
  <si>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</si>
  <si>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</si>
  <si>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</si>
  <si>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</si>
  <si>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</si>
  <si>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</si>
  <si>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</si>
  <si>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</si>
  <si>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</si>
  <si>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</si>
  <si>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</si>
  <si>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</si>
  <si>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</si>
  <si>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</si>
  <si>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</si>
  <si>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</si>
  <si>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</si>
  <si>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</si>
  <si>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</si>
  <si>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</si>
  <si>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</si>
  <si>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</si>
  <si>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</si>
  <si>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</si>
  <si>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</si>
  <si>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</si>
  <si>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</si>
  <si>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</si>
  <si>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</si>
  <si>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</si>
  <si>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</si>
  <si>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</si>
  <si>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</si>
  <si>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</si>
  <si>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</si>
  <si>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</si>
  <si>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</si>
  <si>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</si>
  <si>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</si>
  <si>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</si>
  <si>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</si>
  <si>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</si>
  <si>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</si>
  <si>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</si>
  <si>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</si>
  <si>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</si>
  <si>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</si>
  <si>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</si>
  <si>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</si>
  <si>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</si>
  <si>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</si>
  <si>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</si>
  <si>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</si>
  <si>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</si>
  <si>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</si>
  <si>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</si>
  <si>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</si>
  <si>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</si>
  <si>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</si>
  <si>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</si>
  <si>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</si>
  <si>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</si>
  <si>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</si>
  <si>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</si>
  <si>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</si>
  <si>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</si>
  <si>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</si>
  <si>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</si>
  <si>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</si>
  <si>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</si>
  <si>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</si>
  <si>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</si>
  <si>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</si>
  <si>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</si>
  <si>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</si>
  <si>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</si>
  <si>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</si>
  <si>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</si>
  <si>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</si>
  <si>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</si>
  <si>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</si>
  <si>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</si>
  <si>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</si>
  <si>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</si>
  <si>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</si>
  <si>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</si>
  <si>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</si>
  <si>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</si>
  <si>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</si>
  <si>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</si>
  <si>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</si>
  <si>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</si>
  <si>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</si>
  <si>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</si>
  <si>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</si>
  <si>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</si>
  <si>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</si>
  <si>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</si>
  <si>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</si>
  <si>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</si>
  <si>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</si>
  <si>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</si>
  <si>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</si>
  <si>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</si>
  <si>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</si>
  <si>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</si>
  <si>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</si>
  <si>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</si>
  <si>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</si>
  <si>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</si>
  <si>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</si>
  <si>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</si>
  <si>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</si>
  <si>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</si>
  <si>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</si>
  <si>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</si>
  <si>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</si>
  <si>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</si>
  <si>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</si>
  <si>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</si>
  <si>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</si>
  <si>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</si>
  <si>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</si>
  <si>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</si>
  <si>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</si>
  <si>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</si>
  <si>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</si>
  <si>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</si>
  <si>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</si>
  <si>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</si>
  <si>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</si>
  <si>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</si>
  <si>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</si>
  <si>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</si>
  <si>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</si>
  <si>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</si>
  <si>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</si>
  <si>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</si>
  <si>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</si>
  <si>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</si>
  <si>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</si>
  <si>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</si>
  <si>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</si>
  <si>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</si>
  <si>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</si>
  <si>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</si>
  <si>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</si>
  <si>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</si>
  <si>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</si>
  <si>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</si>
  <si>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</si>
  <si>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</si>
  <si>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</si>
  <si>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</si>
  <si>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</si>
  <si>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</si>
  <si>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</si>
  <si>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</si>
  <si>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</si>
  <si>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</si>
  <si>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</si>
  <si>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</si>
  <si>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</si>
  <si>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</si>
  <si>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</si>
  <si>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</si>
  <si>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</si>
  <si>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</si>
  <si>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</si>
  <si>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</si>
  <si>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</si>
  <si>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</si>
  <si>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</si>
  <si>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</si>
  <si>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</si>
  <si>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</si>
  <si>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</si>
  <si>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</si>
  <si>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</si>
  <si>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</si>
  <si>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</si>
  <si>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</si>
  <si>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</si>
  <si>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</si>
  <si>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</si>
  <si>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</si>
  <si>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</si>
  <si>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</si>
  <si>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</si>
  <si>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</si>
  <si>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</si>
  <si>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</si>
  <si>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</si>
  <si>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</si>
  <si>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</si>
  <si>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</si>
  <si>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</si>
  <si>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</si>
  <si>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</si>
  <si>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</si>
  <si>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</si>
  <si>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</si>
  <si>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</si>
  <si>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</si>
  <si>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</si>
  <si>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</si>
  <si>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</si>
  <si>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</si>
  <si>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</si>
  <si>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</si>
  <si>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</si>
  <si>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</si>
  <si>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</si>
  <si>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</si>
  <si>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</si>
  <si>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</si>
  <si>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</si>
  <si>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</si>
  <si>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</si>
  <si>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</si>
  <si>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</si>
  <si>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</si>
  <si>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</si>
  <si>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</si>
  <si>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</si>
  <si>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</si>
  <si>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</si>
  <si>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</si>
  <si>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</si>
  <si>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</si>
  <si>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</si>
  <si>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</si>
  <si>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</si>
  <si>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</si>
  <si>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</si>
  <si>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</si>
  <si>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</si>
  <si>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</si>
  <si>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</si>
  <si>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</si>
  <si>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</si>
  <si>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</si>
  <si>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</si>
  <si>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</si>
  <si>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</si>
  <si>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</si>
  <si>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</si>
  <si>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</si>
  <si>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</si>
  <si>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</si>
  <si>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</si>
  <si>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</si>
  <si>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</si>
  <si>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</si>
  <si>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</si>
  <si>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</si>
  <si>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</si>
  <si>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</si>
  <si>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</si>
  <si>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</si>
  <si>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</si>
  <si>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</si>
  <si>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</si>
  <si>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</si>
  <si>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</si>
  <si>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</si>
  <si>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</si>
  <si>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</si>
  <si>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</si>
  <si>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</si>
  <si>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</si>
  <si>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</si>
  <si>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</si>
  <si>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</si>
  <si>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</si>
  <si>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</si>
  <si>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</si>
  <si>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</si>
  <si>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</si>
  <si>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</si>
  <si>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</si>
  <si>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</si>
  <si>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</si>
  <si>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</si>
  <si>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</si>
  <si>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</si>
  <si>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</si>
  <si>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</si>
  <si>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</si>
  <si>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</si>
  <si>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</si>
  <si>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</si>
  <si>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</si>
  <si>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</si>
  <si>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</si>
  <si>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</si>
  <si>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</si>
  <si>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</si>
  <si>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</si>
  <si>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</si>
  <si>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</si>
  <si>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</si>
  <si>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</si>
  <si>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</si>
  <si>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</si>
  <si>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</si>
  <si>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</si>
  <si>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</si>
  <si>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</si>
  <si>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</si>
  <si>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</si>
  <si>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</si>
  <si>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</si>
  <si>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</si>
  <si>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</si>
  <si>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</si>
  <si>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</si>
  <si>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</si>
  <si>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</si>
  <si>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</si>
  <si>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</si>
  <si>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</si>
  <si>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</si>
  <si>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</si>
  <si>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</si>
  <si>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</si>
  <si>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</si>
  <si>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</si>
  <si>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</si>
  <si>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</si>
  <si>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</si>
  <si>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</si>
  <si>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</si>
  <si>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</si>
  <si>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</si>
  <si>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</si>
  <si>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</si>
  <si>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</si>
  <si>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</si>
  <si>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</si>
  <si>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</si>
  <si>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</si>
  <si>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</si>
  <si>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</si>
  <si>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</si>
  <si>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</si>
  <si>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</si>
  <si>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</si>
  <si>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</si>
  <si>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</si>
  <si>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</si>
  <si>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</si>
  <si>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</si>
  <si>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</si>
  <si>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</si>
  <si>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</si>
  <si>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</si>
  <si>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</si>
  <si>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</si>
  <si>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</si>
  <si>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</si>
  <si>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</si>
  <si>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</si>
  <si>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</si>
  <si>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</si>
  <si>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</si>
  <si>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</si>
  <si>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</si>
  <si>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</si>
  <si>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</si>
  <si>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</si>
  <si>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</si>
  <si>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</si>
  <si>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</si>
  <si>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</si>
  <si>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</si>
  <si>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</si>
  <si>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</si>
  <si>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</si>
  <si>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</si>
  <si>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</si>
  <si>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</si>
  <si>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</si>
  <si>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</si>
  <si>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</si>
  <si>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</si>
  <si>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</si>
  <si>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</si>
  <si>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</si>
  <si>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</si>
  <si>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</si>
  <si>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</si>
  <si>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</si>
  <si>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</si>
  <si>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</si>
  <si>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</si>
  <si>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</si>
  <si>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</si>
  <si>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</si>
  <si>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</si>
  <si>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</si>
  <si>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</si>
  <si>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</si>
  <si>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</si>
  <si>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</si>
  <si>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</si>
  <si>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</si>
  <si>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</si>
  <si>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</si>
  <si>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</si>
  <si>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</si>
  <si>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</si>
  <si>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</si>
  <si>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</si>
  <si>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</si>
  <si>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</si>
  <si>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</si>
  <si>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</si>
  <si>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</si>
  <si>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</si>
  <si>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</si>
  <si>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</si>
  <si>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</si>
  <si>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</si>
  <si>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</si>
  <si>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</si>
  <si>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</si>
  <si>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</si>
  <si>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</si>
  <si>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</si>
  <si>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</si>
  <si>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</si>
  <si>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</si>
  <si>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</si>
  <si>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</si>
  <si>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</si>
  <si>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</si>
  <si>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</si>
  <si>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</si>
  <si>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</si>
  <si>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</si>
  <si>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</si>
  <si>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</si>
  <si>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</si>
  <si>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</si>
  <si>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</si>
  <si>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</si>
  <si>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</si>
  <si>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</si>
  <si>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</si>
  <si>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</si>
  <si>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</si>
  <si>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</si>
  <si>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</si>
  <si>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</si>
  <si>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</si>
  <si>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</si>
  <si>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</si>
  <si>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</si>
  <si>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</si>
  <si>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</si>
  <si>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</si>
  <si>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</si>
  <si>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</si>
  <si>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</si>
  <si>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</si>
  <si>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</si>
  <si>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</si>
  <si>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</si>
  <si>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</si>
  <si>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</si>
  <si>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</si>
  <si>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</si>
  <si>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</si>
  <si>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</si>
  <si>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</si>
  <si>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</si>
  <si>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</si>
  <si>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</si>
  <si>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</si>
  <si>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</si>
  <si>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</si>
  <si>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</si>
  <si>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</si>
  <si>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</si>
  <si>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</si>
  <si>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</si>
  <si>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</si>
  <si>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</si>
  <si>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</si>
  <si>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</si>
  <si>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</si>
  <si>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</si>
  <si>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</si>
  <si>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</si>
  <si>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</si>
  <si>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</si>
  <si>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</si>
  <si>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</si>
  <si>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</si>
  <si>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</si>
  <si>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</si>
  <si>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</si>
  <si>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</si>
  <si>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</si>
  <si>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</si>
  <si>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</si>
  <si>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</si>
  <si>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</si>
  <si>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</si>
  <si>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</si>
  <si>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</si>
  <si>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</si>
  <si>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</si>
  <si>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</si>
  <si>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</si>
  <si>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</si>
  <si>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</si>
  <si>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</si>
  <si>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</si>
  <si>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</si>
  <si>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</si>
  <si>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</si>
  <si>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</si>
  <si>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</si>
  <si>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</si>
  <si>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</si>
  <si>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</si>
  <si>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</si>
  <si>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</si>
  <si>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</si>
  <si>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</si>
  <si>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</si>
  <si>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</si>
  <si>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</si>
  <si>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</si>
  <si>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</si>
  <si>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</si>
  <si>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</si>
  <si>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</si>
  <si>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</si>
  <si>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</si>
  <si>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</si>
  <si>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</si>
  <si>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</si>
  <si>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</si>
  <si>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</si>
  <si>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</si>
  <si>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</si>
  <si>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</si>
  <si>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</si>
  <si>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</si>
  <si>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</si>
  <si>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</si>
  <si>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</si>
  <si>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</si>
  <si>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</si>
  <si>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</si>
  <si>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</si>
  <si>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</si>
  <si>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</si>
  <si>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</si>
  <si>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</si>
  <si>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</si>
  <si>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</si>
  <si>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</si>
  <si>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</si>
  <si>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</si>
  <si>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</si>
  <si>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</si>
  <si>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</si>
  <si>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</si>
  <si>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</si>
  <si>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</si>
  <si>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</si>
  <si>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</si>
  <si>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</si>
  <si>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</si>
  <si>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</si>
  <si>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</si>
  <si>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</si>
  <si>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</si>
  <si>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</si>
  <si>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</si>
  <si>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</si>
  <si>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</si>
  <si>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</si>
  <si>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</si>
  <si>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</si>
  <si>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</si>
  <si>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</si>
  <si>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</si>
  <si>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</si>
  <si>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</si>
  <si>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</si>
  <si>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</si>
  <si>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</si>
  <si>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</si>
  <si>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</si>
  <si>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</si>
  <si>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</si>
  <si>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</si>
  <si>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</si>
  <si>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</si>
  <si>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</si>
  <si>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</si>
  <si>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</si>
  <si>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</si>
  <si>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</si>
  <si>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</si>
  <si>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</si>
  <si>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</si>
  <si>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</si>
  <si>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</si>
  <si>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</si>
  <si>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</si>
  <si>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</si>
  <si>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</si>
  <si>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</si>
  <si>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</si>
  <si>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</si>
  <si>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</si>
  <si>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</si>
  <si>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</si>
  <si>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</si>
  <si>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</si>
  <si>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</si>
  <si>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</si>
  <si>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</si>
  <si>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</si>
  <si>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</si>
  <si>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</si>
  <si>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</si>
  <si>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</si>
  <si>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</si>
  <si>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</si>
  <si>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</si>
  <si>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</si>
  <si>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</si>
  <si>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</si>
  <si>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</si>
  <si>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</si>
  <si>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</si>
  <si>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</si>
  <si>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</si>
  <si>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</si>
  <si>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</si>
  <si>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</si>
  <si>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</si>
  <si>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</si>
  <si>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</si>
  <si>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</si>
  <si>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</si>
  <si>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</si>
  <si>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</si>
  <si>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</si>
  <si>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</si>
  <si>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</si>
  <si>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</si>
  <si>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</si>
  <si>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</si>
  <si>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</si>
  <si>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</si>
  <si>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</si>
  <si>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</si>
  <si>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</si>
  <si>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</si>
  <si>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</si>
  <si>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</si>
  <si>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</si>
  <si>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</si>
  <si>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</si>
  <si>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</si>
  <si>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</si>
  <si>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</si>
  <si>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</si>
  <si>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</si>
  <si>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</si>
  <si>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</si>
  <si>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</si>
  <si>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</si>
  <si>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</si>
  <si>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</si>
  <si>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</si>
  <si>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</si>
  <si>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</si>
  <si>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</si>
  <si>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</si>
  <si>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</si>
  <si>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</si>
  <si>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</si>
  <si>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</si>
  <si>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</si>
  <si>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</si>
  <si>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</si>
  <si>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</si>
  <si>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</si>
  <si>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</si>
  <si>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</si>
  <si>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</si>
  <si>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</si>
  <si>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</si>
  <si>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</si>
  <si>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</si>
  <si>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</si>
  <si>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</si>
  <si>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</si>
  <si>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</si>
  <si>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</si>
  <si>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</si>
  <si>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</si>
  <si>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</si>
  <si>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</si>
  <si>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</si>
  <si>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</si>
  <si>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</si>
  <si>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</si>
  <si>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</si>
  <si>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</si>
  <si>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</si>
  <si>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</si>
  <si>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</si>
  <si>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</si>
  <si>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</si>
  <si>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</si>
  <si>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</si>
  <si>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</si>
  <si>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</si>
  <si>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</si>
  <si>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</si>
  <si>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</si>
  <si>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</si>
  <si>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</si>
  <si>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</si>
  <si>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</si>
  <si>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</si>
  <si>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</si>
  <si>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</si>
  <si>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</si>
  <si>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</si>
  <si>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</si>
  <si>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</si>
  <si>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</si>
  <si>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</si>
  <si>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</si>
  <si>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</si>
  <si>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</si>
  <si>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</si>
  <si>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</si>
  <si>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</si>
  <si>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</si>
  <si>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</si>
  <si>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</si>
  <si>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</si>
  <si>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</si>
  <si>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</si>
  <si>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</si>
  <si>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</si>
  <si>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</si>
  <si>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</si>
  <si>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</si>
  <si>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</si>
  <si>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</si>
  <si>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</si>
  <si>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</si>
  <si>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</si>
  <si>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</si>
  <si>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</si>
  <si>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</si>
  <si>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</si>
  <si>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</si>
  <si>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</si>
  <si>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</si>
  <si>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</si>
  <si>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</si>
  <si>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</si>
  <si>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</si>
  <si>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</si>
  <si>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</si>
  <si>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</si>
  <si>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</si>
  <si>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</si>
  <si>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</si>
  <si>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</si>
  <si>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</si>
  <si>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</si>
  <si>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</si>
  <si>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</si>
  <si>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</si>
  <si>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</si>
  <si>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</si>
  <si>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</si>
  <si>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</si>
  <si>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</si>
  <si>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</si>
  <si>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</si>
  <si>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</si>
  <si>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</si>
  <si>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</si>
  <si>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</si>
  <si>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</si>
  <si>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</si>
  <si>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</si>
  <si>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</si>
  <si>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</si>
  <si>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</si>
  <si>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</si>
  <si>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</si>
  <si>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</si>
  <si>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</si>
  <si>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</si>
  <si>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</si>
  <si>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</si>
  <si>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</si>
  <si>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</si>
  <si>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</si>
  <si>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</si>
  <si>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</si>
  <si>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</si>
  <si>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</si>
  <si>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</si>
  <si>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</si>
  <si>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</si>
  <si>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</si>
  <si>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</si>
  <si>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</si>
  <si>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</si>
  <si>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</si>
  <si>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</si>
  <si>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</si>
  <si>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</si>
  <si>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</si>
  <si>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</si>
  <si>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</si>
  <si>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</si>
  <si>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</si>
  <si>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</si>
  <si>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</si>
  <si>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</si>
  <si>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</si>
  <si>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</si>
  <si>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</si>
  <si>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</si>
  <si>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</si>
  <si>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</si>
  <si>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</si>
  <si>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</si>
  <si>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</si>
  <si>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</si>
  <si>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</si>
  <si>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</si>
  <si>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</si>
  <si>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</si>
  <si>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</si>
  <si>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</si>
  <si>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</si>
  <si>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</si>
  <si>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</si>
  <si>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</si>
  <si>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</si>
  <si>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</si>
  <si>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</si>
  <si>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</si>
  <si>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</si>
  <si>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</si>
  <si>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</si>
  <si>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</si>
  <si>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</si>
  <si>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</si>
  <si>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</si>
  <si>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</si>
  <si>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</si>
  <si>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</si>
  <si>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</si>
  <si>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</si>
  <si>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</si>
  <si>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</si>
  <si>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</si>
  <si>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</si>
  <si>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</si>
  <si>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</si>
  <si>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</si>
  <si>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</si>
  <si>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</si>
  <si>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</si>
  <si>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</si>
  <si>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</si>
  <si>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</si>
  <si>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</si>
  <si>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</si>
  <si>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</si>
  <si>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</si>
  <si>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</si>
  <si>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</si>
  <si>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</si>
  <si>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</si>
  <si>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</si>
  <si>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</si>
  <si>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</si>
  <si>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</si>
  <si>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</si>
  <si>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</si>
  <si>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</si>
  <si>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</si>
  <si>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</si>
  <si>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</si>
  <si>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</si>
  <si>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</si>
  <si>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</si>
  <si>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</si>
  <si>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</si>
  <si>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</si>
  <si>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</si>
  <si>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</si>
  <si>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</si>
  <si>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</si>
  <si>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</si>
  <si>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</si>
  <si>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</si>
  <si>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</si>
  <si>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</si>
  <si>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</si>
  <si>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</si>
  <si>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</si>
  <si>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</si>
  <si>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</si>
  <si>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</si>
  <si>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</si>
  <si>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</si>
  <si>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</si>
  <si>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</si>
  <si>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</si>
  <si>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</si>
  <si>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</si>
  <si>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</si>
  <si>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</si>
  <si>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</si>
  <si>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</si>
  <si>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</si>
  <si>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</si>
  <si>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</si>
  <si>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</si>
  <si>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</si>
  <si>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</si>
  <si>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</si>
  <si>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</si>
  <si>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</si>
  <si>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</si>
  <si>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</si>
  <si>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</si>
  <si>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</si>
  <si>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</si>
  <si>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</si>
  <si>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</si>
  <si>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</si>
  <si>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</si>
  <si>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</si>
  <si>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</si>
  <si>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</si>
  <si>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</si>
  <si>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</si>
  <si>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</si>
  <si>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</si>
  <si>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</si>
  <si>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</si>
  <si>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</si>
  <si>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</si>
  <si>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</si>
  <si>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</si>
  <si>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</si>
  <si>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</si>
  <si>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</si>
  <si>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</si>
  <si>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</si>
  <si>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</si>
  <si>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</si>
  <si>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</si>
  <si>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</si>
  <si>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</si>
  <si>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</si>
  <si>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</si>
  <si>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</si>
  <si>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</si>
  <si>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</si>
  <si>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</si>
  <si>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</si>
  <si>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</si>
  <si>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</si>
  <si>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</si>
  <si>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</si>
  <si>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</si>
  <si>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</si>
  <si>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</si>
  <si>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</si>
  <si>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</si>
  <si>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</si>
  <si>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</si>
  <si>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</si>
  <si>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</si>
  <si>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</si>
  <si>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</si>
  <si>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</si>
  <si>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</si>
  <si>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</si>
  <si>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</si>
  <si>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</si>
  <si>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</si>
  <si>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</si>
  <si>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</si>
  <si>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</si>
  <si>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</si>
  <si>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</si>
  <si>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</si>
  <si>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</si>
  <si>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</si>
  <si>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</si>
  <si>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</si>
  <si>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</si>
  <si>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</si>
  <si>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</si>
  <si>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</si>
  <si>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</si>
  <si>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</si>
  <si>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</si>
  <si>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</si>
  <si>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</si>
  <si>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</si>
  <si>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</si>
  <si>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</si>
  <si>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</si>
  <si>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</si>
  <si>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</si>
  <si>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</si>
  <si>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</si>
  <si>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</si>
  <si>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</si>
  <si>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</si>
  <si>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</si>
  <si>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</si>
  <si>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</si>
  <si>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</si>
  <si>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</si>
  <si>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</si>
  <si>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</si>
  <si>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</si>
  <si>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</si>
  <si>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</si>
  <si>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</si>
  <si>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</si>
  <si>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</si>
  <si>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</si>
  <si>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</si>
  <si>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</si>
  <si>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</si>
  <si>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</si>
  <si>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</si>
  <si>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</si>
  <si>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</si>
  <si>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</si>
  <si>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</si>
  <si>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</si>
  <si>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</si>
  <si>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</si>
  <si>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</si>
  <si>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</si>
  <si>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</si>
  <si>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</si>
  <si>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</si>
  <si>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</si>
  <si>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</si>
  <si>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</si>
  <si>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</si>
  <si>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</si>
  <si>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</si>
  <si>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</si>
  <si>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</si>
  <si>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</si>
  <si>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</si>
  <si>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</si>
  <si>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</si>
  <si>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</si>
  <si>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</si>
  <si>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</si>
  <si>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</si>
  <si>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</si>
  <si>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</si>
  <si>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</si>
  <si>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</si>
  <si>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</si>
  <si>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</si>
  <si>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</si>
  <si>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</si>
  <si>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</si>
  <si>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</si>
  <si>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</si>
  <si>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</si>
  <si>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</si>
  <si>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</si>
  <si>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</si>
  <si>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</si>
  <si>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</si>
  <si>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</si>
  <si>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</si>
  <si>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</si>
  <si>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</si>
  <si>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</si>
  <si>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</si>
  <si>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</si>
  <si>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</si>
  <si>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</si>
  <si>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</si>
  <si>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</si>
  <si>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</si>
  <si>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</si>
  <si>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</si>
  <si>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</si>
  <si>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</si>
  <si>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</si>
  <si>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</si>
  <si>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</si>
  <si>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</si>
  <si>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</si>
  <si>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</si>
  <si>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</si>
  <si>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</si>
  <si>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</si>
  <si>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</si>
  <si>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</si>
  <si>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</si>
  <si>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</si>
  <si>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</si>
  <si>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</si>
  <si>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</si>
  <si>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</si>
  <si>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</si>
  <si>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</si>
  <si>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</si>
  <si>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</si>
  <si>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</si>
  <si>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</si>
  <si>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</si>
  <si>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</si>
  <si>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</si>
  <si>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</si>
  <si>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</si>
  <si>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</si>
  <si>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</si>
  <si>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</si>
  <si>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</si>
  <si>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</si>
  <si>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</si>
  <si>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</si>
  <si>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</si>
  <si>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</si>
  <si>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</si>
  <si>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</si>
  <si>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</si>
  <si>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</si>
  <si>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</si>
  <si>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</si>
  <si>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</si>
  <si>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</si>
  <si>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</si>
  <si>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</si>
  <si>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</si>
  <si>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</si>
  <si>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</si>
  <si>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</si>
  <si>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</si>
  <si>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</si>
  <si>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</si>
  <si>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</si>
  <si>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</si>
  <si>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</si>
  <si>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</si>
  <si>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</si>
  <si>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</si>
  <si>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</si>
  <si>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</si>
  <si>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</si>
  <si>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</si>
  <si>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</si>
  <si>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</si>
  <si>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</si>
  <si>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</si>
  <si>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</si>
  <si>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</si>
  <si>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</si>
  <si>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</si>
  <si>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</si>
  <si>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</si>
  <si>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</si>
  <si>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</si>
  <si>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</si>
  <si>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</si>
  <si>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</si>
  <si>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</si>
  <si>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</si>
  <si>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</si>
  <si>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</si>
  <si>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</si>
  <si>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</si>
  <si>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</si>
  <si>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</si>
  <si>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</si>
  <si>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</si>
  <si>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</si>
  <si>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</si>
  <si>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</si>
  <si>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</si>
  <si>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</si>
  <si>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</si>
  <si>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</si>
  <si>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</si>
  <si>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</si>
  <si>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</si>
  <si>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</si>
  <si>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</si>
  <si>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</si>
  <si>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</si>
  <si>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</si>
  <si>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</si>
  <si>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</si>
  <si>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</si>
  <si>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</si>
  <si>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</si>
  <si>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</si>
  <si>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</si>
  <si>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</si>
  <si>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</si>
  <si>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</si>
  <si>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</si>
  <si>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</si>
  <si>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</si>
  <si>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</si>
  <si>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</si>
  <si>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</si>
  <si>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</si>
  <si>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</si>
  <si>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</si>
  <si>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</si>
  <si>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</si>
  <si>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</si>
  <si>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</si>
  <si>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</si>
  <si>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</si>
  <si>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</si>
  <si>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</si>
  <si>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</si>
  <si>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</si>
  <si>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</si>
  <si>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</si>
  <si>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</si>
  <si>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</si>
  <si>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</si>
  <si>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</si>
  <si>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</si>
  <si>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</si>
  <si>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</si>
  <si>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</si>
  <si>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</si>
  <si>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</si>
  <si>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</si>
  <si>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</si>
  <si>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</si>
  <si>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</si>
  <si>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</si>
  <si>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</si>
  <si>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</si>
  <si>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</si>
  <si>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</si>
  <si>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</si>
  <si>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</si>
  <si>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</si>
  <si>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</si>
  <si>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</si>
  <si>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</si>
  <si>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</si>
  <si>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</si>
  <si>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</si>
  <si>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</si>
  <si>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</si>
  <si>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</si>
  <si>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</si>
  <si>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</si>
  <si>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</si>
  <si>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</si>
  <si>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</si>
  <si>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</si>
  <si>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</si>
  <si>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</si>
  <si>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</si>
  <si>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</si>
  <si>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</si>
  <si>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</si>
  <si>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</si>
  <si>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</si>
  <si>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</si>
  <si>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</si>
  <si>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</si>
  <si>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</si>
  <si>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</si>
  <si>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</si>
  <si>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</si>
  <si>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</si>
  <si>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</si>
  <si>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</si>
  <si>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</si>
  <si>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</si>
  <si>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</si>
  <si>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</si>
  <si>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</si>
  <si>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</si>
  <si>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</si>
  <si>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</si>
  <si>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</si>
  <si>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</si>
  <si>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</si>
  <si>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</si>
  <si>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</si>
  <si>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</si>
  <si>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</si>
  <si>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</si>
  <si>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</si>
  <si>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</si>
  <si>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</si>
  <si>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</si>
  <si>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</si>
  <si>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</si>
  <si>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</si>
  <si>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</si>
  <si>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</si>
  <si>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</si>
  <si>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</si>
  <si>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</si>
  <si>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</si>
  <si>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</si>
  <si>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</si>
  <si>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</si>
  <si>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</si>
  <si>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</si>
  <si>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</si>
  <si>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</si>
  <si>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</si>
  <si>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</si>
  <si>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</si>
  <si>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</si>
  <si>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</si>
  <si>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</si>
  <si>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</si>
  <si>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</si>
  <si>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</si>
  <si>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</si>
  <si>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</si>
  <si>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</si>
  <si>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</si>
  <si>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</si>
  <si>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</si>
  <si>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</si>
  <si>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</si>
  <si>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</si>
  <si>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</si>
  <si>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</si>
  <si>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</si>
  <si>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</si>
  <si>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</si>
  <si>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</si>
  <si>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</si>
  <si>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</si>
  <si>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</si>
  <si>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</si>
  <si>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</si>
  <si>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</si>
  <si>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</si>
  <si>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</si>
  <si>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</si>
  <si>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</si>
  <si>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</si>
  <si>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</si>
  <si>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</si>
  <si>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</si>
  <si>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</si>
  <si>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</si>
  <si>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</si>
  <si>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</si>
  <si>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</si>
  <si>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</si>
  <si>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</si>
  <si>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</si>
  <si>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</si>
  <si>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</si>
  <si>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</si>
  <si>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</si>
  <si>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</si>
  <si>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</si>
  <si>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</si>
  <si>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</si>
  <si>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</si>
  <si>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</si>
  <si>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</si>
  <si>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</si>
  <si>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</si>
  <si>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</si>
  <si>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</si>
  <si>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</si>
  <si>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</si>
  <si>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</si>
  <si>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</si>
  <si>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</si>
  <si>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</si>
  <si>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</si>
  <si>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</si>
  <si>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</si>
  <si>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</si>
  <si>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</si>
  <si>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</si>
  <si>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</si>
  <si>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</si>
  <si>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</si>
  <si>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</si>
  <si>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</si>
  <si>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</si>
  <si>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</si>
  <si>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</si>
  <si>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</si>
  <si>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</si>
  <si>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</si>
  <si>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</si>
  <si>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</si>
  <si>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</si>
  <si>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</si>
  <si>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</si>
  <si>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</si>
  <si>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</si>
  <si>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</si>
  <si>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</si>
  <si>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</si>
  <si>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</si>
  <si>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</si>
  <si>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</si>
  <si>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</si>
  <si>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</si>
  <si>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</si>
  <si>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</si>
  <si>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</si>
  <si>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</si>
  <si>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</si>
  <si>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</si>
  <si>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</si>
  <si>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</si>
  <si>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</si>
  <si>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</si>
  <si>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</si>
  <si>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</si>
  <si>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</si>
  <si>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</si>
  <si>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</si>
  <si>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</si>
  <si>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</si>
  <si>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</si>
  <si>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</si>
  <si>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</si>
  <si>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</si>
  <si>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</si>
  <si>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</si>
  <si>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</si>
  <si>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</si>
  <si>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</si>
  <si>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</si>
  <si>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</si>
  <si>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</si>
  <si>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</si>
  <si>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</si>
  <si>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</si>
  <si>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</si>
  <si>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</si>
  <si>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</si>
  <si>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</si>
  <si>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</si>
  <si>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</si>
  <si>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</si>
  <si>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</si>
  <si>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</si>
  <si>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</si>
  <si>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</si>
  <si>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</si>
  <si>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</si>
  <si>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</si>
  <si>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</si>
  <si>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</si>
  <si>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</si>
  <si>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</si>
  <si>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</si>
  <si>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</si>
  <si>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</si>
  <si>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</si>
  <si>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</si>
  <si>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</si>
  <si>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</si>
  <si>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</si>
  <si>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</si>
  <si>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</si>
  <si>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</si>
  <si>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</si>
  <si>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</si>
  <si>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</si>
  <si>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</si>
  <si>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</si>
  <si>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</si>
  <si>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</si>
  <si>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</si>
  <si>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</si>
  <si>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</si>
  <si>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</si>
  <si>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</si>
  <si>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</si>
  <si>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</si>
  <si>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</si>
  <si>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</si>
  <si>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</si>
  <si>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</si>
  <si>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</si>
  <si>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</si>
  <si>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</si>
  <si>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</si>
  <si>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</si>
  <si>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</si>
  <si>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</si>
  <si>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</si>
  <si>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</si>
  <si>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</si>
  <si>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</si>
  <si>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</si>
  <si>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</si>
  <si>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</si>
  <si>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</si>
  <si>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</si>
  <si>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</si>
  <si>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</si>
  <si>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</si>
  <si>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</si>
  <si>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</si>
  <si>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</si>
  <si>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</si>
  <si>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</si>
  <si>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</si>
  <si>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</si>
  <si>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</si>
  <si>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</si>
  <si>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</si>
  <si>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</si>
  <si>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</si>
  <si>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</si>
  <si>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</si>
  <si>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</si>
  <si>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</si>
  <si>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</si>
  <si>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</si>
  <si>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</si>
  <si>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</si>
  <si>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</si>
  <si>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</si>
  <si>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</si>
  <si>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</si>
  <si>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</si>
  <si>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</si>
  <si>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</si>
  <si>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</si>
  <si>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</si>
  <si>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</si>
  <si>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</si>
  <si>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</si>
  <si>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</si>
  <si>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</si>
  <si>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</si>
  <si>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</si>
  <si>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</si>
  <si>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</si>
  <si>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</si>
  <si>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</si>
  <si>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</si>
  <si>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</si>
  <si>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</si>
  <si>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</si>
  <si>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</si>
  <si>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</si>
  <si>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</si>
  <si>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</si>
  <si>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</si>
  <si>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</si>
  <si>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</si>
  <si>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</si>
  <si>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</si>
  <si>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</si>
  <si>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</si>
  <si>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</si>
  <si>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</si>
  <si>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</si>
  <si>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</si>
  <si>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</si>
  <si>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</si>
  <si>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</si>
  <si>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</si>
  <si>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</si>
  <si>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</si>
  <si>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</si>
  <si>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</si>
  <si>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</si>
  <si>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</si>
  <si>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</si>
  <si>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</si>
  <si>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</si>
  <si>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</si>
  <si>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</si>
  <si>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</si>
  <si>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</si>
  <si>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</si>
  <si>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</si>
  <si>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</si>
  <si>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</si>
  <si>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</si>
  <si>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</si>
  <si>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</si>
  <si>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</si>
  <si>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</si>
  <si>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</si>
  <si>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</si>
  <si>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</si>
  <si>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</si>
  <si>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</si>
  <si>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</si>
  <si>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</si>
  <si>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</si>
  <si>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</si>
  <si>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</si>
  <si>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</si>
  <si>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</si>
  <si>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</si>
  <si>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</si>
  <si>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</si>
  <si>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</si>
  <si>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</si>
  <si>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</si>
  <si>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</si>
  <si>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</si>
  <si>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</si>
  <si>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</si>
  <si>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</si>
  <si>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</si>
  <si>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</si>
  <si>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</si>
  <si>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</si>
  <si>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</si>
  <si>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</si>
  <si>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</si>
  <si>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</si>
  <si>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</si>
  <si>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</si>
  <si>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</si>
  <si>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</si>
  <si>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</si>
  <si>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</si>
  <si>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</si>
  <si>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</si>
  <si>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</si>
  <si>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</si>
  <si>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</si>
  <si>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</si>
  <si>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</si>
  <si>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</si>
  <si>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</si>
  <si>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</si>
  <si>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</si>
  <si>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</si>
  <si>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</si>
  <si>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</si>
  <si>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</si>
  <si>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</si>
  <si>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</si>
  <si>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</si>
  <si>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</si>
  <si>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</si>
  <si>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</si>
  <si>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</si>
  <si>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</si>
  <si>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</si>
  <si>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</si>
  <si>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</si>
  <si>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</si>
  <si>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</si>
  <si>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</si>
  <si>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</si>
  <si>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</si>
  <si>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</si>
  <si>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</si>
  <si>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</si>
  <si>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</si>
  <si>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</si>
  <si>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</si>
  <si>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</si>
  <si>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</si>
  <si>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</si>
  <si>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</si>
  <si>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</si>
  <si>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</si>
  <si>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</si>
  <si>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</si>
  <si>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</si>
  <si>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</si>
  <si>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</si>
  <si>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</si>
  <si>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</si>
  <si>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</si>
  <si>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</si>
  <si>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</si>
  <si>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</si>
  <si>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</si>
  <si>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</si>
  <si>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</si>
  <si>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</si>
  <si>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</si>
  <si>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</si>
  <si>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</si>
  <si>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</si>
  <si>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</si>
  <si>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</si>
  <si>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</si>
  <si>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</si>
  <si>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</si>
  <si>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</si>
  <si>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</si>
  <si>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</si>
  <si>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</si>
  <si>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</si>
  <si>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</si>
  <si>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</si>
  <si>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</si>
  <si>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</si>
  <si>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</si>
  <si>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</si>
  <si>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</si>
  <si>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</si>
  <si>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</si>
  <si>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</si>
  <si>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</si>
  <si>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</si>
  <si>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</si>
  <si>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</si>
  <si>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</si>
  <si>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</si>
  <si>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</si>
  <si>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</si>
  <si>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</si>
  <si>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</si>
  <si>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</si>
  <si>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</si>
  <si>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</si>
  <si>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</si>
  <si>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</si>
  <si>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</si>
  <si>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</si>
  <si>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</si>
  <si>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</si>
  <si>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</si>
  <si>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</si>
  <si>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</si>
  <si>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</si>
  <si>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</si>
  <si>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</si>
  <si>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</si>
  <si>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</si>
  <si>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</si>
  <si>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</si>
  <si>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</si>
  <si>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</si>
  <si>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</si>
  <si>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</si>
  <si>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</si>
  <si>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</si>
  <si>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</si>
  <si>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</si>
  <si>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</si>
  <si>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</si>
  <si>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</si>
  <si>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</si>
  <si>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</si>
  <si>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</si>
  <si>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</si>
  <si>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</si>
  <si>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</si>
  <si>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</si>
  <si>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</si>
  <si>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</si>
  <si>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</si>
  <si>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</si>
  <si>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</si>
  <si>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</si>
  <si>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</si>
  <si>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</si>
  <si>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</si>
  <si>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</si>
  <si>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</si>
  <si>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</si>
  <si>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</si>
  <si>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</si>
  <si>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</si>
  <si>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</si>
  <si>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</si>
  <si>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</si>
  <si>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</si>
  <si>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</si>
  <si>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</si>
  <si>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</si>
  <si>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</si>
  <si>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</si>
  <si>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</si>
  <si>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</si>
  <si>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</si>
  <si>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</si>
  <si>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</si>
  <si>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</si>
  <si>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</si>
  <si>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</si>
  <si>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</si>
  <si>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</si>
  <si>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</si>
  <si>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</si>
  <si>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</si>
  <si>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</si>
  <si>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</si>
  <si>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</si>
  <si>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</si>
  <si>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</si>
  <si>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</si>
  <si>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</si>
  <si>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</si>
  <si>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</si>
  <si>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</si>
  <si>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</si>
  <si>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</si>
  <si>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</si>
  <si>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</si>
  <si>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</si>
  <si>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</si>
  <si>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</si>
  <si>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</si>
  <si>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</si>
  <si>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</si>
  <si>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</si>
  <si>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</si>
  <si>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</si>
  <si>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</si>
  <si>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</si>
  <si>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</si>
  <si>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</si>
  <si>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</si>
  <si>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</si>
  <si>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</si>
  <si>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</si>
  <si>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</si>
  <si>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</si>
  <si>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</si>
  <si>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</si>
  <si>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</si>
  <si>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</si>
  <si>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</si>
  <si>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</si>
  <si>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</si>
  <si>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</si>
  <si>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</si>
  <si>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</si>
  <si>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</si>
  <si>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</si>
  <si>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</si>
  <si>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</si>
  <si>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</si>
  <si>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</si>
  <si>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</si>
  <si>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</si>
  <si>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</si>
  <si>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</si>
  <si>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</si>
  <si>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</si>
  <si>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</si>
  <si>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</si>
  <si>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</si>
  <si>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</si>
  <si>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</si>
  <si>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</si>
  <si>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</si>
  <si>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</si>
  <si>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</si>
  <si>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</si>
  <si>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</si>
  <si>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</si>
  <si>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</si>
  <si>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</si>
  <si>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</si>
  <si>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</si>
  <si>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</si>
  <si>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</si>
  <si>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</si>
  <si>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</si>
  <si>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</si>
  <si>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</si>
  <si>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</si>
  <si>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</si>
  <si>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</si>
  <si>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</si>
  <si>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</si>
  <si>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</si>
  <si>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</si>
  <si>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</si>
  <si>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</si>
  <si>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</si>
  <si>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</si>
  <si>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</si>
  <si>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</si>
  <si>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</si>
  <si>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</si>
  <si>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</si>
  <si>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</si>
  <si>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</si>
  <si>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</si>
  <si>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</si>
  <si>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</si>
  <si>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</si>
  <si>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</si>
  <si>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</si>
  <si>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</si>
  <si>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</si>
  <si>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</si>
  <si>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</si>
  <si>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</si>
  <si>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</si>
  <si>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</si>
  <si>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</si>
  <si>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</si>
  <si>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</si>
  <si>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</si>
  <si>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</si>
  <si>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</si>
  <si>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</si>
  <si>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</si>
  <si>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</si>
  <si>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</si>
  <si>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</si>
  <si>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</si>
  <si>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</si>
  <si>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</si>
  <si>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</si>
  <si>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</si>
  <si>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</si>
  <si>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</si>
  <si>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</si>
  <si>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</si>
  <si>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</si>
  <si>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</si>
  <si>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</si>
  <si>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</si>
  <si>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</si>
  <si>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</si>
  <si>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</si>
  <si>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</si>
  <si>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</si>
  <si>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</si>
  <si>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</si>
  <si>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</si>
  <si>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</si>
  <si>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</si>
  <si>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</si>
  <si>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</si>
  <si>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</si>
  <si>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</si>
  <si>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</si>
  <si>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</si>
  <si>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</si>
  <si>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</si>
  <si>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</si>
  <si>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</si>
  <si>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</si>
  <si>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</si>
  <si>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</si>
  <si>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</si>
  <si>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</si>
  <si>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</si>
  <si>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</si>
  <si>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</si>
  <si>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</si>
  <si>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</si>
  <si>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</si>
  <si>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</si>
  <si>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</si>
  <si>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</si>
  <si>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</si>
  <si>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</si>
  <si>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</si>
  <si>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</si>
  <si>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</si>
  <si>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</si>
  <si>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</si>
  <si>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</si>
  <si>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</si>
  <si>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</si>
  <si>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</si>
  <si>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</si>
  <si>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</si>
  <si>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</si>
  <si>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</si>
  <si>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</si>
  <si>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</si>
  <si>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</si>
  <si>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</si>
  <si>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</si>
  <si>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</si>
  <si>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</si>
  <si>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</si>
  <si>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</si>
  <si>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</si>
  <si>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</si>
  <si>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</si>
  <si>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</si>
  <si>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</si>
  <si>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</si>
  <si>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</si>
  <si>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</si>
  <si>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</si>
  <si>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</si>
  <si>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</si>
  <si>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</si>
  <si>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</si>
  <si>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</si>
  <si>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</si>
  <si>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</si>
  <si>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</si>
  <si>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</si>
  <si>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</si>
  <si>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</si>
  <si>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</si>
  <si>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</si>
  <si>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</si>
  <si>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</si>
  <si>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</si>
  <si>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</si>
  <si>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</si>
  <si>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</si>
  <si>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</si>
  <si>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</si>
  <si>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</si>
  <si>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</si>
  <si>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</si>
  <si>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</si>
  <si>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</si>
  <si>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</si>
  <si>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</si>
  <si>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</si>
  <si>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</si>
  <si>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</si>
  <si>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</si>
  <si>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</si>
  <si>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</si>
  <si>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</si>
  <si>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</si>
  <si>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</si>
  <si>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</si>
  <si>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</si>
  <si>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</si>
  <si>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</si>
  <si>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</si>
  <si>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</si>
  <si>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</si>
  <si>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</si>
  <si>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</si>
  <si>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</si>
  <si>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</si>
  <si>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</si>
  <si>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</si>
  <si>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</si>
  <si>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</si>
  <si>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</si>
  <si>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</si>
  <si>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</si>
  <si>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</si>
  <si>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</si>
  <si>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</si>
  <si>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</si>
  <si>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</si>
  <si>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</si>
  <si>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</si>
  <si>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</si>
  <si>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</si>
  <si>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</si>
  <si>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</si>
  <si>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</si>
  <si>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</si>
  <si>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</si>
  <si>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</si>
  <si>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</si>
  <si>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</si>
  <si>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</si>
  <si>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</si>
  <si>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</si>
  <si>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</si>
  <si>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</si>
  <si>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</si>
  <si>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</si>
  <si>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</si>
  <si>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</si>
  <si>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</si>
  <si>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</si>
  <si>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</si>
  <si>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</si>
  <si>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</si>
  <si>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</si>
  <si>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</si>
  <si>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</si>
  <si>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</si>
  <si>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</si>
  <si>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</si>
  <si>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</si>
  <si>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</si>
  <si>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</si>
  <si>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</si>
  <si>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</si>
  <si>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</si>
  <si>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</si>
  <si>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</si>
  <si>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</si>
  <si>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</si>
  <si>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</si>
  <si>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</si>
  <si>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</si>
  <si>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</si>
  <si>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</si>
  <si>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</si>
  <si>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</si>
  <si>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</si>
  <si>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</si>
  <si>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</si>
  <si>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</si>
  <si>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</si>
  <si>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</si>
  <si>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</si>
  <si>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</si>
  <si>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</si>
  <si>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</si>
  <si>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</si>
  <si>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</si>
  <si>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</si>
  <si>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</si>
  <si>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</si>
  <si>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</si>
  <si>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</si>
  <si>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</si>
  <si>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</si>
  <si>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</si>
  <si>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</si>
  <si>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</si>
  <si>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</si>
  <si>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</si>
  <si>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</si>
  <si>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</si>
  <si>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</si>
  <si>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</si>
  <si>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</si>
  <si>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</si>
  <si>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</si>
  <si>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</si>
  <si>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</si>
  <si>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</si>
  <si>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</si>
  <si>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</si>
  <si>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</si>
  <si>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</si>
  <si>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</si>
  <si>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</si>
  <si>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</si>
  <si>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</si>
  <si>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</si>
  <si>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</si>
  <si>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</si>
  <si>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</si>
  <si>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</si>
  <si>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</si>
  <si>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</si>
  <si>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</si>
  <si>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</si>
  <si>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</si>
  <si>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</si>
  <si>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</si>
  <si>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</si>
  <si>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</si>
  <si>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</si>
  <si>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</si>
  <si>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</si>
  <si>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</si>
  <si>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</si>
  <si>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</si>
  <si>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</si>
  <si>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</si>
  <si>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</si>
  <si>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</si>
  <si>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</si>
  <si>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</si>
  <si>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</si>
  <si>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</si>
  <si>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</si>
  <si>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</si>
  <si>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</si>
  <si>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</si>
  <si>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</si>
  <si>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</si>
  <si>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</si>
  <si>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</si>
  <si>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</si>
  <si>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</si>
  <si>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</si>
  <si>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</si>
  <si>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</si>
  <si>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</si>
  <si>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</si>
  <si>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</si>
  <si>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</si>
  <si>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</si>
  <si>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</si>
  <si>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</si>
  <si>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</si>
  <si>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</si>
  <si>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</si>
  <si>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</si>
  <si>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</si>
  <si>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</si>
  <si>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</si>
  <si>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</si>
  <si>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</si>
  <si>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</si>
  <si>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</si>
  <si>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</si>
  <si>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</si>
  <si>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</si>
  <si>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</si>
  <si>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</si>
  <si>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</si>
  <si>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</si>
  <si>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</si>
  <si>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</si>
  <si>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</si>
  <si>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</si>
  <si>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</si>
  <si>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</si>
  <si>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</si>
  <si>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</si>
  <si>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</si>
  <si>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</si>
  <si>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</si>
  <si>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</si>
  <si>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</si>
  <si>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</si>
  <si>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</si>
  <si>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</si>
  <si>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</si>
  <si>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</si>
  <si>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</si>
  <si>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</si>
  <si>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</si>
  <si>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</si>
  <si>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</si>
  <si>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</si>
  <si>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</si>
  <si>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</si>
  <si>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</si>
  <si>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</si>
  <si>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</si>
  <si>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</si>
  <si>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</si>
  <si>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</si>
  <si>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</si>
  <si>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</si>
  <si>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</si>
  <si>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</si>
  <si>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</si>
  <si>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</si>
  <si>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</si>
  <si>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</si>
  <si>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</si>
  <si>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</si>
  <si>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</si>
  <si>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</si>
  <si>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</si>
  <si>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</si>
  <si>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</si>
  <si>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</si>
  <si>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</si>
  <si>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</si>
  <si>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</si>
  <si>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</si>
  <si>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</si>
  <si>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</si>
  <si>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</si>
  <si>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</si>
  <si>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</si>
  <si>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</si>
  <si>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</si>
  <si>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</si>
  <si>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</si>
  <si>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</si>
  <si>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</si>
  <si>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</si>
  <si>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</si>
  <si>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</si>
  <si>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</si>
  <si>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</si>
  <si>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</si>
  <si>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</si>
  <si>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</si>
  <si>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</si>
  <si>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</si>
  <si>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</si>
  <si>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</si>
  <si>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</si>
  <si>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</si>
  <si>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</si>
  <si>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</si>
  <si>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</si>
  <si>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</si>
  <si>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</si>
  <si>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</si>
  <si>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</si>
  <si>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</si>
  <si>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</si>
  <si>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</si>
  <si>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</si>
  <si>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</si>
  <si>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</si>
  <si>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</si>
  <si>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</si>
  <si>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</si>
  <si>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</si>
  <si>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</si>
  <si>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</si>
  <si>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</si>
  <si>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</si>
  <si>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</si>
  <si>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</si>
  <si>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</si>
  <si>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</si>
  <si>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</si>
  <si>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</si>
  <si>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</si>
  <si>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</si>
  <si>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</si>
  <si>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</si>
  <si>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</si>
  <si>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</si>
  <si>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</si>
  <si>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</si>
  <si>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</si>
  <si>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</si>
  <si>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</si>
  <si>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</si>
  <si>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</si>
  <si>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</si>
  <si>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</si>
  <si>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</si>
  <si>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</si>
  <si>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</si>
  <si>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</si>
  <si>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</si>
  <si>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</si>
  <si>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</si>
  <si>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</si>
  <si>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</si>
  <si>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</si>
  <si>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</si>
  <si>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</si>
  <si>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</si>
  <si>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</si>
  <si>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</si>
  <si>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</si>
  <si>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</si>
  <si>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</si>
  <si>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</si>
  <si>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</si>
  <si>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</si>
  <si>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</si>
  <si>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</si>
  <si>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</si>
  <si>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</si>
  <si>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</si>
  <si>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</si>
  <si>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</si>
  <si>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</si>
  <si>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</si>
  <si>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</si>
  <si>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</si>
  <si>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</si>
  <si>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</si>
  <si>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</si>
  <si>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</si>
  <si>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</si>
  <si>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</si>
  <si>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</si>
  <si>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</si>
  <si>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</si>
  <si>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</si>
  <si>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</si>
  <si>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</si>
  <si>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</si>
  <si>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</si>
  <si>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</si>
  <si>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</si>
  <si>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</si>
  <si>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</si>
  <si>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</si>
  <si>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</si>
  <si>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</si>
  <si>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</si>
  <si>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</si>
  <si>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</si>
  <si>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</si>
  <si>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</si>
  <si>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</si>
  <si>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</si>
  <si>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</si>
  <si>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</si>
  <si>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</si>
  <si>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</si>
  <si>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</si>
  <si>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</si>
  <si>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</si>
  <si>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</si>
  <si>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</si>
  <si>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</si>
  <si>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</si>
  <si>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</si>
  <si>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</si>
  <si>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</si>
  <si>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</si>
  <si>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</si>
  <si>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</si>
  <si>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</si>
  <si>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</si>
  <si>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</si>
  <si>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</si>
  <si>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</si>
  <si>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</si>
  <si>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</si>
  <si>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</si>
  <si>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</si>
  <si>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</si>
  <si>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</si>
  <si>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</si>
  <si>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</si>
  <si>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</si>
  <si>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</si>
  <si>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</si>
  <si>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</si>
  <si>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</si>
  <si>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</si>
  <si>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</si>
  <si>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</si>
  <si>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</si>
  <si>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</si>
  <si>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</si>
  <si>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</si>
  <si>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</si>
  <si>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</si>
  <si>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</si>
  <si>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</si>
  <si>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</si>
  <si>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</si>
  <si>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</si>
  <si>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</si>
  <si>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</si>
  <si>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</si>
  <si>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</si>
  <si>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</si>
  <si>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</si>
  <si>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</si>
  <si>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</si>
  <si>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</si>
  <si>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</si>
  <si>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</si>
  <si>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</si>
  <si>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</si>
  <si>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</si>
  <si>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</si>
  <si>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</si>
  <si>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</si>
  <si>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</si>
  <si>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</si>
  <si>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</si>
  <si>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</si>
  <si>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</si>
  <si>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</si>
  <si>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</si>
  <si>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</si>
  <si>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</si>
  <si>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</si>
  <si>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</si>
  <si>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</si>
  <si>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</si>
  <si>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</si>
  <si>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</si>
  <si>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</si>
  <si>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</si>
  <si>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</si>
  <si>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</si>
  <si>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</si>
  <si>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</si>
  <si>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</si>
  <si>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</si>
  <si>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</si>
  <si>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</si>
  <si>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</si>
  <si>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</si>
  <si>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</si>
  <si>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</si>
  <si>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</si>
  <si>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</si>
  <si>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</si>
  <si>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</si>
  <si>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</si>
  <si>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</si>
  <si>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</si>
  <si>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</si>
  <si>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</si>
  <si>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</si>
  <si>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</si>
  <si>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</si>
  <si>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</si>
  <si>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</si>
  <si>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</si>
  <si>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</si>
  <si>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</si>
  <si>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</si>
  <si>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</si>
  <si>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</si>
  <si>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</si>
  <si>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</si>
  <si>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</si>
  <si>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</si>
  <si>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</si>
  <si>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</si>
  <si>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</si>
  <si>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</si>
  <si>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</si>
  <si>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</si>
  <si>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</si>
  <si>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</si>
  <si>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</si>
  <si>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</si>
  <si>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</si>
  <si>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</si>
  <si>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</si>
  <si>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</si>
  <si>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</si>
  <si>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</si>
  <si>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</si>
  <si>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</si>
  <si>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</si>
  <si>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</si>
  <si>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</si>
  <si>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</si>
  <si>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</si>
  <si>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</si>
  <si>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</si>
  <si>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</si>
  <si>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</si>
  <si>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</si>
  <si>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</si>
  <si>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</si>
  <si>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</si>
  <si>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</si>
  <si>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</si>
  <si>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</si>
  <si>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</si>
  <si>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</si>
  <si>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</si>
  <si>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</si>
  <si>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</si>
  <si>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</si>
  <si>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</si>
  <si>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</si>
  <si>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</si>
  <si>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</si>
  <si>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</si>
  <si>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</si>
  <si>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</si>
  <si>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</si>
  <si>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</si>
  <si>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</si>
  <si>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</si>
  <si>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</si>
  <si>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</si>
  <si>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</si>
  <si>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</si>
  <si>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</si>
  <si>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</si>
  <si>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</si>
  <si>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</si>
  <si>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</si>
  <si>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</si>
  <si>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</si>
  <si>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</si>
  <si>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</si>
  <si>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</si>
  <si>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</si>
  <si>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</si>
  <si>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</si>
  <si>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</si>
  <si>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</si>
  <si>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</si>
  <si>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</si>
  <si>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</si>
  <si>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</si>
  <si>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</si>
  <si>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</si>
  <si>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</si>
  <si>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</si>
  <si>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</si>
  <si>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</si>
  <si>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</si>
  <si>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</si>
  <si>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</si>
  <si>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</si>
  <si>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</si>
  <si>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</si>
  <si>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</si>
  <si>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</si>
  <si>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</si>
  <si>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</si>
  <si>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</si>
  <si>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</si>
  <si>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</si>
  <si>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</si>
  <si>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</si>
  <si>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</si>
  <si>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</si>
  <si>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</si>
  <si>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</si>
  <si>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</si>
  <si>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</si>
  <si>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</si>
  <si>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</si>
  <si>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</si>
  <si>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</si>
  <si>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</si>
  <si>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</si>
  <si>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</si>
  <si>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</si>
  <si>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</si>
  <si>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</si>
  <si>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</si>
  <si>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</si>
  <si>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</si>
  <si>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</si>
  <si>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</si>
  <si>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</si>
  <si>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</si>
  <si>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</si>
  <si>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</si>
  <si>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</si>
  <si>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</si>
  <si>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</si>
  <si>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</si>
  <si>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</si>
  <si>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</si>
  <si>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</si>
  <si>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</si>
  <si>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</si>
  <si>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</si>
  <si>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</si>
  <si>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</si>
  <si>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</si>
  <si>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</si>
  <si>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</si>
  <si>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</si>
  <si>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</si>
  <si>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</si>
  <si>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</si>
  <si>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</si>
  <si>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</si>
  <si>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</si>
  <si>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</si>
  <si>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</si>
  <si>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</si>
  <si>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</si>
  <si>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</si>
  <si>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</si>
  <si>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</si>
  <si>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</si>
  <si>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</si>
  <si>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</si>
  <si>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</si>
  <si>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</si>
  <si>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</si>
  <si>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</si>
  <si>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</si>
  <si>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</si>
  <si>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</si>
  <si>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</si>
  <si>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</si>
  <si>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</si>
  <si>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</si>
  <si>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</si>
  <si>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</si>
  <si>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</si>
  <si>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</si>
  <si>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</si>
  <si>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</si>
  <si>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</si>
  <si>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</si>
  <si>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</si>
  <si>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</si>
  <si>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</si>
  <si>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</si>
  <si>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</si>
  <si>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</si>
  <si>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</si>
  <si>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</si>
  <si>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</si>
  <si>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</si>
  <si>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</si>
  <si>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</si>
  <si>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</si>
  <si>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</si>
  <si>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</si>
  <si>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</si>
  <si>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</si>
  <si>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</si>
  <si>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</si>
  <si>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</si>
  <si>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</si>
  <si>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</si>
  <si>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</si>
  <si>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</si>
  <si>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</si>
  <si>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</si>
  <si>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</si>
  <si>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</si>
  <si>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</si>
  <si>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</si>
  <si>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</si>
  <si>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</si>
  <si>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</si>
  <si>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</si>
  <si>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</si>
  <si>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</si>
  <si>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</si>
  <si>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</si>
  <si>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</si>
  <si>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</si>
  <si>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</si>
  <si>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</si>
  <si>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</si>
  <si>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</si>
  <si>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</si>
  <si>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</si>
  <si>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</si>
  <si>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</si>
  <si>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</si>
  <si>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</si>
  <si>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</si>
  <si>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</si>
  <si>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</si>
  <si>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</si>
  <si>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</si>
  <si>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</si>
  <si>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</si>
  <si>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</si>
  <si>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</si>
  <si>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</si>
  <si>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</si>
  <si>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</si>
  <si>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</si>
  <si>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</si>
  <si>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</si>
  <si>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</si>
  <si>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</si>
  <si>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</si>
  <si>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</si>
  <si>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</si>
  <si>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</si>
  <si>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</si>
  <si>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</si>
  <si>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</si>
  <si>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</si>
  <si>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</si>
  <si>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</si>
  <si>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</si>
  <si>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</si>
  <si>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</si>
  <si>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</si>
  <si>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</si>
  <si>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</si>
  <si>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</si>
  <si>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</si>
  <si>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</si>
  <si>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</si>
  <si>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</si>
  <si>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</si>
  <si>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</si>
  <si>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</si>
  <si>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</si>
  <si>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</si>
  <si>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</si>
  <si>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</si>
  <si>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</si>
  <si>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</si>
  <si>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</si>
  <si>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</si>
  <si>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</si>
  <si>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</si>
  <si>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</si>
  <si>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</si>
  <si>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</si>
  <si>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</si>
  <si>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</si>
  <si>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</si>
  <si>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</si>
  <si>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</si>
  <si>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</si>
  <si>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</si>
  <si>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</si>
  <si>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</si>
  <si>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</si>
  <si>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</si>
  <si>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</si>
  <si>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</si>
  <si>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</si>
  <si>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</si>
  <si>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</si>
  <si>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</si>
  <si>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</si>
  <si>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</si>
  <si>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</si>
  <si>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</si>
  <si>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</si>
  <si>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</si>
  <si>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</si>
  <si>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</si>
  <si>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</si>
  <si>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</si>
  <si>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</si>
  <si>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</si>
  <si>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</si>
  <si>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</si>
  <si>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</si>
  <si>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</si>
  <si>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</si>
  <si>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</si>
  <si>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</si>
  <si>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</si>
  <si>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</si>
  <si>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</si>
  <si>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</si>
  <si>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</si>
  <si>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</si>
  <si>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</si>
  <si>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</si>
  <si>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</si>
  <si>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</si>
  <si>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</si>
  <si>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</si>
  <si>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</si>
  <si>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</si>
  <si>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</si>
  <si>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</si>
  <si>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</si>
  <si>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</si>
  <si>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</si>
  <si>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</si>
  <si>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</si>
  <si>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</si>
  <si>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</si>
  <si>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</si>
  <si>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</si>
  <si>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</si>
  <si>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</si>
  <si>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</si>
  <si>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</si>
  <si>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</si>
  <si>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</si>
  <si>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</si>
  <si>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</si>
  <si>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</si>
  <si>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</si>
  <si>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</si>
  <si>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</si>
  <si>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</si>
  <si>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</si>
  <si>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</si>
  <si>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</si>
  <si>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</si>
  <si>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</si>
  <si>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</si>
  <si>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</si>
  <si>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</si>
  <si>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</si>
  <si>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</si>
  <si>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</si>
  <si>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</si>
  <si>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</si>
  <si>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</si>
  <si>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</si>
  <si>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</si>
  <si>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</si>
  <si>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</si>
  <si>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</si>
  <si>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</si>
  <si>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</si>
  <si>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</si>
  <si>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</si>
  <si>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</si>
  <si>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</si>
  <si>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</si>
  <si>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</si>
  <si>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</si>
  <si>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</si>
  <si>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Review Suspended by Applicant 6/26/18</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</si>
  <si>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</si>
  <si>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</si>
  <si>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</si>
  <si>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</si>
  <si>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</si>
  <si>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</si>
  <si>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</si>
  <si>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</si>
  <si>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</si>
  <si>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</si>
  <si>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</si>
  <si>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</si>
  <si>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</si>
  <si>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</si>
  <si>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</si>
  <si>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</si>
  <si>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</si>
  <si>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</si>
  <si>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</si>
  <si>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</si>
  <si>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</si>
  <si>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</si>
  <si>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</si>
  <si>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</si>
  <si>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Review indefinately delayed by the applicant 7/20/18</t>
  </si>
  <si>
    <t>Sentara Hospitals d/b/a/ Sentara Leigh Hospital</t>
  </si>
  <si>
    <t xml:space="preserve">Acquire a Fixed PET/CT Scanner and Establish a Fixed-site PET/CT Service </t>
  </si>
  <si>
    <t>Review delayed to 30 Aug 2018</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</si>
  <si>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</si>
  <si>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</si>
  <si>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</si>
  <si>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</si>
  <si>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</si>
  <si>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</si>
  <si>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</si>
  <si>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</si>
  <si>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</si>
  <si>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</si>
  <si>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</si>
  <si>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 xml:space="preserve">IFFC delayed indefinitely </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</si>
  <si>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</si>
  <si>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</si>
  <si>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</si>
  <si>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</si>
  <si>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</si>
  <si>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</si>
  <si>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</si>
  <si>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</si>
  <si>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</si>
  <si>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</si>
  <si>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</si>
  <si>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</si>
  <si>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</si>
  <si>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</si>
  <si>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</si>
  <si>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</si>
  <si>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</si>
  <si>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</si>
  <si>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</si>
  <si>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</si>
  <si>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</si>
  <si>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</si>
  <si>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</si>
  <si>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</si>
  <si>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</si>
  <si>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</si>
  <si>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</si>
  <si>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</si>
  <si>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</si>
  <si>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</si>
  <si>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</si>
  <si>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</si>
  <si>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</si>
  <si>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</si>
  <si>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</si>
  <si>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</si>
  <si>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</si>
  <si>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</si>
  <si>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</si>
  <si>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</si>
  <si>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</si>
  <si>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</si>
  <si>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</si>
  <si>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</si>
  <si>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</si>
  <si>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</si>
  <si>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</si>
  <si>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</si>
  <si>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</si>
  <si>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</si>
  <si>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</si>
  <si>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</si>
  <si>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 xml:space="preserve">Currently the COPN capital threshold for registration of projects is $6,402,808 and the COPN capital threshold for projects requiring a COPN is $19,241,208. </t>
  </si>
  <si>
    <t>THE TIME IS NOW</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</si>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</sst>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1" x14ac:knownFonts="1">
    <font>
      <sz val="10"/>
      <name val="Times New Roman"/>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337">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1" fontId="2" fillId="0" borderId="1" xfId="0" applyNumberFormat="1" applyFont="1" applyFill="1" applyBorder="1" applyAlignment="1">
      <alignment horizontal="center"/>
    </xf>
    <xf numFmtId="14" fontId="2" fillId="0" borderId="0" xfId="0" applyNumberFormat="1" applyFont="1" applyFill="1" applyAlignment="1">
      <alignment horizontal="center"/>
    </xf>
    <xf numFmtId="14" fontId="2" fillId="2" borderId="0" xfId="0" applyNumberFormat="1" applyFont="1" applyFill="1" applyAlignment="1">
      <alignment horizontal="center"/>
    </xf>
    <xf numFmtId="14" fontId="2" fillId="0" borderId="2" xfId="0" applyNumberFormat="1" applyFont="1" applyFill="1" applyBorder="1" applyAlignment="1">
      <alignment horizontal="center"/>
    </xf>
    <xf numFmtId="14" fontId="2" fillId="0" borderId="0" xfId="0" applyNumberFormat="1" applyFont="1" applyFill="1" applyBorder="1" applyAlignment="1">
      <alignment horizontal="center"/>
    </xf>
    <xf numFmtId="0" fontId="1" fillId="0" borderId="2" xfId="0" applyFont="1" applyFill="1" applyBorder="1"/>
    <xf numFmtId="164" fontId="2" fillId="0" borderId="0" xfId="0" applyNumberFormat="1"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2" fillId="0" borderId="3" xfId="0" applyFont="1" applyFill="1" applyBorder="1" applyAlignment="1">
      <alignment horizontal="center"/>
    </xf>
    <xf numFmtId="1" fontId="2" fillId="0" borderId="4" xfId="0" applyNumberFormat="1" applyFont="1" applyFill="1" applyBorder="1" applyAlignment="1">
      <alignment horizontal="center"/>
    </xf>
    <xf numFmtId="14" fontId="2" fillId="0" borderId="3" xfId="0" applyNumberFormat="1" applyFont="1" applyFill="1" applyBorder="1" applyAlignment="1">
      <alignment horizontal="center"/>
    </xf>
    <xf numFmtId="14" fontId="2" fillId="2" borderId="3" xfId="0" applyNumberFormat="1" applyFont="1" applyFill="1" applyBorder="1" applyAlignment="1">
      <alignment horizontal="center"/>
    </xf>
    <xf numFmtId="14" fontId="2" fillId="0" borderId="5" xfId="0" applyNumberFormat="1" applyFont="1" applyFill="1" applyBorder="1" applyAlignment="1">
      <alignment horizontal="center"/>
    </xf>
    <xf numFmtId="0" fontId="1" fillId="0" borderId="5" xfId="0" applyFont="1" applyFill="1" applyBorder="1"/>
    <xf numFmtId="164" fontId="2" fillId="0" borderId="3" xfId="0" applyNumberFormat="1" applyFont="1" applyFill="1" applyBorder="1" applyAlignment="1">
      <alignment horizontal="left"/>
    </xf>
    <xf numFmtId="1" fontId="4" fillId="0" borderId="0" xfId="0" applyNumberFormat="1" applyFont="1" applyFill="1" applyBorder="1" applyAlignment="1">
      <alignment horizontal="center"/>
    </xf>
    <xf numFmtId="0" fontId="1" fillId="0" borderId="0" xfId="0" applyFont="1" applyFill="1" applyBorder="1"/>
    <xf numFmtId="0" fontId="1" fillId="0" borderId="0" xfId="0" applyFont="1" applyFill="1" applyAlignment="1"/>
    <xf numFmtId="0" fontId="1" fillId="0" borderId="0" xfId="0" applyFont="1"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center"/>
    </xf>
    <xf numFmtId="14" fontId="1" fillId="0" borderId="2" xfId="0" applyNumberFormat="1" applyFont="1" applyFill="1" applyBorder="1"/>
    <xf numFmtId="0" fontId="5" fillId="0" borderId="2" xfId="0" applyFont="1" applyFill="1" applyBorder="1"/>
    <xf numFmtId="164" fontId="5" fillId="0" borderId="0" xfId="0" applyNumberFormat="1" applyFont="1" applyFill="1" applyBorder="1" applyAlignment="1">
      <alignment horizontal="left"/>
    </xf>
    <xf numFmtId="14" fontId="1" fillId="0" borderId="0" xfId="0" applyNumberFormat="1" applyFont="1" applyFill="1" applyBorder="1"/>
    <xf numFmtId="0" fontId="1" fillId="0" borderId="6" xfId="0" applyFont="1" applyFill="1" applyBorder="1" applyAlignment="1"/>
    <xf numFmtId="1" fontId="1" fillId="0" borderId="6" xfId="0" applyNumberFormat="1" applyFont="1" applyFill="1" applyBorder="1" applyAlignment="1">
      <alignment horizontal="center"/>
    </xf>
    <xf numFmtId="0" fontId="1" fillId="0" borderId="6" xfId="1" applyFont="1" applyFill="1" applyBorder="1" applyAlignment="1">
      <alignment horizontal="left"/>
    </xf>
    <xf numFmtId="0" fontId="1" fillId="0" borderId="6" xfId="0" applyFont="1" applyFill="1" applyBorder="1" applyAlignment="1">
      <alignment horizontal="center"/>
    </xf>
    <xf numFmtId="0" fontId="1" fillId="0" borderId="6" xfId="1" applyFont="1" applyFill="1" applyBorder="1" applyAlignment="1">
      <alignment horizontal="center"/>
    </xf>
    <xf numFmtId="14" fontId="1" fillId="0" borderId="6" xfId="0" applyNumberFormat="1" applyFont="1" applyFill="1" applyBorder="1" applyAlignment="1"/>
    <xf numFmtId="14" fontId="1" fillId="0" borderId="6" xfId="0" applyNumberFormat="1" applyFont="1" applyFill="1" applyBorder="1" applyAlignment="1">
      <alignment horizontal="center"/>
    </xf>
    <xf numFmtId="165" fontId="1" fillId="0" borderId="6" xfId="0" applyNumberFormat="1" applyFont="1" applyFill="1" applyBorder="1" applyAlignment="1"/>
    <xf numFmtId="0" fontId="5" fillId="0" borderId="6" xfId="0" applyFont="1" applyFill="1" applyBorder="1" applyAlignment="1"/>
    <xf numFmtId="164" fontId="5" fillId="0" borderId="6" xfId="1" applyNumberFormat="1" applyFont="1" applyFill="1" applyBorder="1" applyAlignment="1" applyProtection="1">
      <alignment horizontal="left"/>
      <protection locked="0"/>
    </xf>
    <xf numFmtId="14" fontId="1" fillId="0" borderId="6" xfId="1" applyNumberFormat="1" applyFont="1" applyFill="1" applyBorder="1" applyAlignment="1">
      <alignment horizontal="right"/>
    </xf>
    <xf numFmtId="0" fontId="1" fillId="0" borderId="6" xfId="0" applyFont="1" applyFill="1" applyBorder="1" applyAlignment="1">
      <alignment horizontal="left"/>
    </xf>
    <xf numFmtId="1" fontId="1" fillId="0" borderId="6" xfId="0" applyNumberFormat="1" applyFont="1" applyFill="1" applyBorder="1" applyAlignment="1"/>
    <xf numFmtId="0" fontId="0" fillId="0" borderId="0" xfId="0" applyBorder="1" applyAlignment="1"/>
    <xf numFmtId="0" fontId="7" fillId="0" borderId="6" xfId="0" applyFont="1" applyFill="1" applyBorder="1" applyAlignment="1"/>
    <xf numFmtId="164" fontId="7" fillId="0" borderId="6" xfId="1" applyNumberFormat="1" applyFont="1" applyFill="1" applyBorder="1" applyAlignment="1" applyProtection="1">
      <alignment horizontal="left"/>
      <protection locked="0"/>
    </xf>
    <xf numFmtId="14" fontId="1" fillId="0" borderId="0" xfId="0" applyNumberFormat="1" applyFont="1" applyFill="1" applyBorder="1" applyAlignment="1"/>
    <xf numFmtId="0" fontId="1" fillId="0" borderId="0" xfId="0" applyFont="1" applyFill="1" applyBorder="1" applyAlignment="1">
      <alignment horizontal="left"/>
    </xf>
    <xf numFmtId="0" fontId="1" fillId="0" borderId="0" xfId="1" applyFont="1" applyFill="1" applyBorder="1" applyAlignment="1">
      <alignment horizontal="left"/>
    </xf>
    <xf numFmtId="0" fontId="1" fillId="0" borderId="0" xfId="1" applyFont="1" applyFill="1" applyBorder="1" applyAlignment="1">
      <alignment horizontal="center"/>
    </xf>
    <xf numFmtId="164" fontId="5" fillId="0" borderId="0" xfId="1" applyNumberFormat="1" applyFont="1" applyFill="1" applyBorder="1" applyAlignment="1" applyProtection="1">
      <alignment horizontal="left"/>
      <protection locked="0"/>
    </xf>
    <xf numFmtId="14" fontId="1" fillId="0" borderId="0" xfId="1" applyNumberFormat="1" applyFont="1" applyFill="1" applyBorder="1" applyAlignment="1">
      <alignment horizontal="right"/>
    </xf>
    <xf numFmtId="164" fontId="5" fillId="0" borderId="6" xfId="0" applyNumberFormat="1" applyFont="1" applyBorder="1" applyAlignment="1" applyProtection="1">
      <alignment horizontal="left"/>
      <protection locked="0"/>
    </xf>
    <xf numFmtId="0" fontId="1" fillId="0" borderId="6" xfId="0" applyFont="1" applyFill="1" applyBorder="1" applyAlignment="1">
      <alignment vertical="top" wrapText="1"/>
    </xf>
    <xf numFmtId="0" fontId="2" fillId="0" borderId="6" xfId="0" applyFont="1" applyFill="1" applyBorder="1" applyAlignment="1">
      <alignment horizontal="left"/>
    </xf>
    <xf numFmtId="0" fontId="5" fillId="0" borderId="0" xfId="0" applyFont="1" applyFill="1" applyBorder="1" applyAlignment="1">
      <alignment horizontal="left"/>
    </xf>
    <xf numFmtId="0" fontId="3" fillId="3" borderId="6" xfId="0" applyFont="1" applyFill="1" applyBorder="1" applyAlignment="1">
      <alignment horizontal="left"/>
    </xf>
    <xf numFmtId="0" fontId="5" fillId="0" borderId="6" xfId="1" applyFont="1" applyFill="1" applyBorder="1" applyAlignment="1">
      <alignment horizontal="left"/>
    </xf>
    <xf numFmtId="0" fontId="5" fillId="0" borderId="6" xfId="0" applyFont="1" applyFill="1" applyBorder="1" applyAlignment="1">
      <alignment horizontal="center"/>
    </xf>
    <xf numFmtId="0" fontId="5" fillId="0" borderId="6" xfId="1" applyFont="1" applyFill="1" applyBorder="1" applyAlignment="1">
      <alignment horizontal="center"/>
    </xf>
    <xf numFmtId="14" fontId="5" fillId="0" borderId="6" xfId="0" applyNumberFormat="1" applyFont="1" applyFill="1" applyBorder="1" applyAlignment="1"/>
    <xf numFmtId="14" fontId="5" fillId="0" borderId="6" xfId="0" applyNumberFormat="1" applyFont="1" applyFill="1" applyBorder="1" applyAlignment="1">
      <alignment horizontal="center"/>
    </xf>
    <xf numFmtId="14" fontId="5" fillId="0" borderId="6" xfId="1" applyNumberFormat="1" applyFont="1" applyFill="1" applyBorder="1" applyAlignment="1">
      <alignment horizontal="right"/>
    </xf>
    <xf numFmtId="0" fontId="5" fillId="0" borderId="6" xfId="0" applyFont="1" applyFill="1" applyBorder="1" applyAlignment="1">
      <alignment horizontal="left"/>
    </xf>
    <xf numFmtId="1"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14" fontId="1" fillId="0" borderId="2" xfId="0" applyNumberFormat="1" applyFont="1" applyFill="1" applyBorder="1" applyAlignment="1"/>
    <xf numFmtId="0" fontId="5" fillId="0" borderId="2" xfId="0" applyFont="1" applyFill="1" applyBorder="1" applyAlignment="1"/>
    <xf numFmtId="0" fontId="5" fillId="0" borderId="0" xfId="0" applyFont="1" applyFill="1" applyBorder="1" applyAlignment="1"/>
    <xf numFmtId="14" fontId="0" fillId="0" borderId="0" xfId="0" applyNumberFormat="1" applyBorder="1" applyAlignment="1">
      <alignment horizontal="left"/>
    </xf>
    <xf numFmtId="164" fontId="5" fillId="0" borderId="6" xfId="0" applyNumberFormat="1" applyFont="1" applyFill="1" applyBorder="1" applyAlignment="1">
      <alignment horizontal="left"/>
    </xf>
    <xf numFmtId="0" fontId="5" fillId="0" borderId="7" xfId="0" applyFont="1" applyFill="1" applyBorder="1" applyAlignment="1"/>
    <xf numFmtId="14" fontId="1" fillId="0" borderId="8" xfId="1" applyNumberFormat="1" applyFont="1" applyFill="1" applyBorder="1" applyAlignment="1">
      <alignment horizontal="right"/>
    </xf>
    <xf numFmtId="14" fontId="1" fillId="0" borderId="8" xfId="0" applyNumberFormat="1" applyFont="1" applyFill="1" applyBorder="1" applyAlignment="1"/>
    <xf numFmtId="164" fontId="7" fillId="0" borderId="6" xfId="0" applyNumberFormat="1" applyFont="1" applyFill="1" applyBorder="1" applyAlignment="1">
      <alignment horizontal="left"/>
    </xf>
    <xf numFmtId="0" fontId="2" fillId="0" borderId="6" xfId="0" applyFont="1" applyFill="1" applyBorder="1" applyAlignment="1"/>
    <xf numFmtId="14" fontId="1" fillId="0" borderId="6" xfId="0" applyNumberFormat="1" applyFont="1" applyFill="1" applyBorder="1" applyAlignment="1">
      <alignment horizontal="left"/>
    </xf>
    <xf numFmtId="0" fontId="3" fillId="0" borderId="6" xfId="0" applyFont="1" applyBorder="1" applyAlignment="1"/>
    <xf numFmtId="0" fontId="3" fillId="0" borderId="6" xfId="0" applyFont="1" applyBorder="1" applyAlignment="1">
      <alignment horizontal="center"/>
    </xf>
    <xf numFmtId="14" fontId="3" fillId="0" borderId="6" xfId="0" applyNumberFormat="1" applyFont="1" applyBorder="1" applyAlignment="1"/>
    <xf numFmtId="0" fontId="3" fillId="0" borderId="6" xfId="0" applyNumberFormat="1" applyFont="1" applyBorder="1" applyAlignment="1"/>
    <xf numFmtId="1" fontId="1" fillId="0" borderId="10" xfId="0" applyNumberFormat="1" applyFont="1" applyFill="1" applyBorder="1" applyAlignment="1">
      <alignment horizontal="center"/>
    </xf>
    <xf numFmtId="0" fontId="1" fillId="0" borderId="10" xfId="1" applyFont="1" applyFill="1" applyBorder="1" applyAlignment="1">
      <alignment horizontal="left"/>
    </xf>
    <xf numFmtId="0" fontId="1" fillId="0" borderId="10" xfId="0" applyFont="1" applyFill="1" applyBorder="1" applyAlignment="1">
      <alignment horizontal="center"/>
    </xf>
    <xf numFmtId="0" fontId="1" fillId="0" borderId="10" xfId="1" applyFont="1" applyFill="1" applyBorder="1" applyAlignment="1">
      <alignment horizontal="center"/>
    </xf>
    <xf numFmtId="14" fontId="1" fillId="0" borderId="10" xfId="0" applyNumberFormat="1" applyFont="1" applyFill="1" applyBorder="1" applyAlignment="1"/>
    <xf numFmtId="14" fontId="1" fillId="0" borderId="10" xfId="0" applyNumberFormat="1" applyFont="1" applyFill="1" applyBorder="1" applyAlignment="1">
      <alignment horizontal="center"/>
    </xf>
    <xf numFmtId="0" fontId="5" fillId="0" borderId="10" xfId="0" applyFont="1" applyFill="1" applyBorder="1" applyAlignment="1"/>
    <xf numFmtId="164" fontId="5" fillId="0" borderId="10" xfId="1" applyNumberFormat="1" applyFont="1" applyFill="1" applyBorder="1" applyAlignment="1" applyProtection="1">
      <alignment horizontal="left"/>
      <protection locked="0"/>
    </xf>
    <xf numFmtId="14" fontId="1" fillId="0" borderId="10" xfId="1" applyNumberFormat="1" applyFont="1" applyFill="1" applyBorder="1" applyAlignment="1">
      <alignment horizontal="right"/>
    </xf>
    <xf numFmtId="0" fontId="1" fillId="0" borderId="10" xfId="0" applyFont="1" applyFill="1" applyBorder="1" applyAlignment="1">
      <alignment horizontal="left"/>
    </xf>
    <xf numFmtId="0" fontId="1" fillId="0" borderId="6" xfId="0" applyFont="1" applyBorder="1"/>
    <xf numFmtId="0" fontId="0" fillId="0" borderId="6" xfId="0" applyBorder="1"/>
    <xf numFmtId="0" fontId="0" fillId="0" borderId="6" xfId="0" applyBorder="1" applyAlignment="1">
      <alignment horizontal="center"/>
    </xf>
    <xf numFmtId="0" fontId="5" fillId="0" borderId="6" xfId="0" applyFont="1" applyBorder="1"/>
    <xf numFmtId="164" fontId="5"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5" fillId="0" borderId="11" xfId="0" applyFont="1" applyBorder="1"/>
    <xf numFmtId="164" fontId="5" fillId="0" borderId="11" xfId="0" applyNumberFormat="1" applyFont="1" applyBorder="1" applyAlignment="1">
      <alignment horizontal="left"/>
    </xf>
    <xf numFmtId="14" fontId="0" fillId="0" borderId="11" xfId="0" applyNumberFormat="1" applyBorder="1"/>
    <xf numFmtId="0" fontId="0" fillId="0" borderId="0" xfId="0" applyBorder="1"/>
    <xf numFmtId="1" fontId="1" fillId="0" borderId="11" xfId="0" applyNumberFormat="1" applyFont="1" applyFill="1" applyBorder="1" applyAlignment="1">
      <alignment horizontal="center"/>
    </xf>
    <xf numFmtId="0" fontId="1" fillId="0" borderId="11" xfId="1" applyFont="1" applyFill="1" applyBorder="1" applyAlignment="1">
      <alignment horizontal="left"/>
    </xf>
    <xf numFmtId="0" fontId="1" fillId="0" borderId="11" xfId="0" applyFont="1" applyFill="1" applyBorder="1" applyAlignment="1">
      <alignment horizontal="center"/>
    </xf>
    <xf numFmtId="0" fontId="1" fillId="0" borderId="11" xfId="1" applyFont="1" applyFill="1" applyBorder="1" applyAlignment="1">
      <alignment horizontal="center"/>
    </xf>
    <xf numFmtId="14" fontId="1" fillId="0" borderId="11" xfId="0" applyNumberFormat="1" applyFont="1" applyFill="1" applyBorder="1" applyAlignment="1"/>
    <xf numFmtId="14" fontId="1" fillId="0" borderId="11" xfId="0" applyNumberFormat="1" applyFont="1" applyFill="1" applyBorder="1" applyAlignment="1">
      <alignment horizontal="center"/>
    </xf>
    <xf numFmtId="0" fontId="5" fillId="0" borderId="11" xfId="0" applyFont="1" applyFill="1" applyBorder="1" applyAlignment="1"/>
    <xf numFmtId="164" fontId="5" fillId="0" borderId="11" xfId="1" applyNumberFormat="1" applyFont="1" applyFill="1" applyBorder="1" applyAlignment="1" applyProtection="1">
      <alignment horizontal="left"/>
      <protection locked="0"/>
    </xf>
    <xf numFmtId="14" fontId="1" fillId="0" borderId="11" xfId="1" applyNumberFormat="1" applyFont="1" applyFill="1" applyBorder="1" applyAlignment="1">
      <alignment horizontal="right"/>
    </xf>
    <xf numFmtId="0" fontId="1" fillId="0" borderId="11" xfId="0" applyFont="1" applyFill="1" applyBorder="1" applyAlignment="1">
      <alignment horizontal="left"/>
    </xf>
    <xf numFmtId="164" fontId="5" fillId="0" borderId="6" xfId="0" quotePrefix="1" applyNumberFormat="1" applyFont="1" applyFill="1" applyBorder="1" applyAlignment="1" applyProtection="1">
      <alignment horizontal="left"/>
      <protection locked="0"/>
    </xf>
    <xf numFmtId="164" fontId="5"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xf>
    <xf numFmtId="164" fontId="7" fillId="0" borderId="6" xfId="0" applyNumberFormat="1" applyFont="1" applyFill="1" applyBorder="1" applyAlignment="1" applyProtection="1">
      <alignment horizontal="left"/>
      <protection locked="0"/>
    </xf>
    <xf numFmtId="164" fontId="5" fillId="0" borderId="7" xfId="1" applyNumberFormat="1" applyFont="1" applyFill="1" applyBorder="1" applyAlignment="1" applyProtection="1">
      <alignment horizontal="left"/>
      <protection locked="0"/>
    </xf>
    <xf numFmtId="14" fontId="1" fillId="0" borderId="9" xfId="1" applyNumberFormat="1" applyFont="1" applyFill="1" applyBorder="1" applyAlignment="1">
      <alignment horizontal="right"/>
    </xf>
    <xf numFmtId="0" fontId="1" fillId="0" borderId="8" xfId="0" applyFont="1" applyFill="1" applyBorder="1" applyAlignment="1">
      <alignment horizontal="left"/>
    </xf>
    <xf numFmtId="164" fontId="8" fillId="0" borderId="6" xfId="1" applyNumberFormat="1" applyFont="1" applyFill="1" applyBorder="1" applyAlignment="1" applyProtection="1">
      <alignment horizontal="left"/>
      <protection locked="0"/>
    </xf>
    <xf numFmtId="10" fontId="1" fillId="0" borderId="6" xfId="0" applyNumberFormat="1" applyFont="1" applyFill="1" applyBorder="1" applyAlignment="1">
      <alignment horizontal="left"/>
    </xf>
    <xf numFmtId="164" fontId="7" fillId="0" borderId="0" xfId="1" applyNumberFormat="1" applyFont="1" applyFill="1" applyBorder="1" applyAlignment="1" applyProtection="1">
      <alignment horizontal="left"/>
      <protection locked="0"/>
    </xf>
    <xf numFmtId="164" fontId="7" fillId="0" borderId="0" xfId="0" applyNumberFormat="1" applyFont="1" applyFill="1" applyBorder="1" applyAlignment="1">
      <alignment horizontal="left"/>
    </xf>
    <xf numFmtId="164" fontId="8" fillId="0" borderId="6" xfId="0" applyNumberFormat="1" applyFont="1" applyFill="1" applyBorder="1" applyAlignment="1">
      <alignment horizontal="left"/>
    </xf>
    <xf numFmtId="16" fontId="1" fillId="0" borderId="6" xfId="0" applyNumberFormat="1" applyFont="1" applyFill="1" applyBorder="1" applyAlignment="1">
      <alignment horizontal="center"/>
    </xf>
    <xf numFmtId="164" fontId="9" fillId="0" borderId="6" xfId="0" applyNumberFormat="1"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7" fillId="0" borderId="6" xfId="0" quotePrefix="1" applyNumberFormat="1" applyFont="1" applyFill="1" applyBorder="1" applyAlignment="1" applyProtection="1">
      <alignment horizontal="left"/>
      <protection locked="0"/>
    </xf>
    <xf numFmtId="164" fontId="10" fillId="0" borderId="6" xfId="0" applyNumberFormat="1" applyFont="1" applyFill="1" applyBorder="1" applyAlignment="1">
      <alignment horizontal="left"/>
    </xf>
    <xf numFmtId="0" fontId="11" fillId="0" borderId="6" xfId="1" applyFont="1" applyFill="1" applyBorder="1" applyAlignment="1">
      <alignment horizontal="center"/>
    </xf>
    <xf numFmtId="164" fontId="7" fillId="0" borderId="6" xfId="0" applyNumberFormat="1" applyFont="1" applyFill="1" applyBorder="1" applyAlignment="1" applyProtection="1">
      <alignment horizontal="left"/>
    </xf>
    <xf numFmtId="0" fontId="14" fillId="0" borderId="6" xfId="0" applyFont="1" applyFill="1" applyBorder="1" applyAlignment="1"/>
    <xf numFmtId="164" fontId="14" fillId="0" borderId="6" xfId="0" quotePrefix="1" applyNumberFormat="1" applyFont="1" applyFill="1" applyBorder="1" applyAlignment="1" applyProtection="1">
      <alignment horizontal="left"/>
      <protection locked="0"/>
    </xf>
    <xf numFmtId="14" fontId="15" fillId="0" borderId="6" xfId="0" applyNumberFormat="1" applyFont="1" applyFill="1" applyBorder="1" applyAlignment="1"/>
    <xf numFmtId="0" fontId="15" fillId="0" borderId="6" xfId="0" applyFont="1" applyFill="1" applyBorder="1" applyAlignment="1">
      <alignment horizontal="left"/>
    </xf>
    <xf numFmtId="0" fontId="1" fillId="0" borderId="6" xfId="0" applyFont="1" applyFill="1" applyBorder="1" applyAlignment="1" applyProtection="1"/>
    <xf numFmtId="0" fontId="15" fillId="0" borderId="6" xfId="0" applyFont="1" applyFill="1" applyBorder="1" applyAlignment="1"/>
    <xf numFmtId="1" fontId="15" fillId="0" borderId="6" xfId="0" applyNumberFormat="1" applyFont="1" applyFill="1" applyBorder="1" applyAlignment="1">
      <alignment horizontal="center"/>
    </xf>
    <xf numFmtId="0" fontId="15" fillId="0" borderId="6" xfId="0" applyFont="1" applyFill="1" applyBorder="1" applyAlignment="1">
      <alignment horizontal="center"/>
    </xf>
    <xf numFmtId="14" fontId="15" fillId="0" borderId="6" xfId="0" applyNumberFormat="1" applyFont="1" applyFill="1" applyBorder="1" applyAlignment="1">
      <alignment horizontal="center"/>
    </xf>
    <xf numFmtId="14" fontId="1" fillId="0" borderId="6" xfId="0" quotePrefix="1" applyNumberFormat="1" applyFont="1" applyFill="1" applyBorder="1" applyAlignment="1"/>
    <xf numFmtId="0" fontId="1" fillId="4" borderId="6" xfId="0" applyFont="1" applyFill="1" applyBorder="1" applyAlignment="1"/>
    <xf numFmtId="1" fontId="1" fillId="4" borderId="6" xfId="0" applyNumberFormat="1" applyFont="1" applyFill="1" applyBorder="1" applyAlignment="1">
      <alignment horizontal="center"/>
    </xf>
    <xf numFmtId="0" fontId="1" fillId="4" borderId="6" xfId="0" applyFont="1" applyFill="1" applyBorder="1" applyAlignment="1">
      <alignment horizontal="center"/>
    </xf>
    <xf numFmtId="14" fontId="1" fillId="4" borderId="6" xfId="0" applyNumberFormat="1" applyFont="1" applyFill="1" applyBorder="1" applyAlignment="1"/>
    <xf numFmtId="14" fontId="1" fillId="4" borderId="6" xfId="0" applyNumberFormat="1" applyFont="1" applyFill="1" applyBorder="1" applyAlignment="1">
      <alignment horizontal="center"/>
    </xf>
    <xf numFmtId="0" fontId="5" fillId="4" borderId="6" xfId="0" applyFont="1" applyFill="1" applyBorder="1" applyAlignment="1"/>
    <xf numFmtId="164" fontId="7" fillId="4" borderId="6" xfId="0" applyNumberFormat="1" applyFont="1" applyFill="1" applyBorder="1" applyAlignment="1">
      <alignment horizontal="left"/>
    </xf>
    <xf numFmtId="0" fontId="1" fillId="4" borderId="6" xfId="0" applyFont="1" applyFill="1" applyBorder="1" applyAlignment="1">
      <alignment horizontal="left"/>
    </xf>
    <xf numFmtId="0" fontId="1" fillId="4" borderId="0" xfId="0" applyFont="1" applyFill="1" applyAlignment="1"/>
    <xf numFmtId="164" fontId="5" fillId="4" borderId="6" xfId="0" quotePrefix="1" applyNumberFormat="1" applyFont="1" applyFill="1" applyBorder="1" applyAlignment="1" applyProtection="1">
      <alignment horizontal="left"/>
      <protection locked="0"/>
    </xf>
    <xf numFmtId="14" fontId="2" fillId="0" borderId="6" xfId="0" applyNumberFormat="1" applyFont="1" applyFill="1" applyBorder="1" applyAlignment="1"/>
    <xf numFmtId="14" fontId="1" fillId="4" borderId="6" xfId="0" applyNumberFormat="1" applyFont="1" applyFill="1" applyBorder="1" applyAlignment="1">
      <alignment horizontal="right"/>
    </xf>
    <xf numFmtId="0" fontId="16" fillId="0" borderId="6" xfId="0" applyFont="1" applyFill="1" applyBorder="1" applyAlignment="1"/>
    <xf numFmtId="9" fontId="1" fillId="0" borderId="6" xfId="0" applyNumberFormat="1" applyFont="1" applyFill="1" applyBorder="1" applyAlignment="1">
      <alignment horizontal="left"/>
    </xf>
    <xf numFmtId="14" fontId="1" fillId="0" borderId="6" xfId="0" applyNumberFormat="1" applyFont="1" applyFill="1" applyBorder="1" applyAlignment="1">
      <alignment horizontal="right"/>
    </xf>
    <xf numFmtId="164" fontId="2" fillId="0" borderId="6" xfId="0" applyNumberFormat="1" applyFont="1" applyFill="1" applyBorder="1" applyAlignment="1">
      <alignment horizontal="left"/>
    </xf>
    <xf numFmtId="164" fontId="1" fillId="0" borderId="6" xfId="0" applyNumberFormat="1" applyFont="1" applyFill="1" applyBorder="1" applyAlignment="1">
      <alignment horizontal="left"/>
    </xf>
    <xf numFmtId="0" fontId="16" fillId="0" borderId="0" xfId="0" applyFont="1" applyFill="1" applyAlignment="1"/>
    <xf numFmtId="0" fontId="1" fillId="0" borderId="6" xfId="0" quotePrefix="1" applyNumberFormat="1" applyFont="1" applyFill="1" applyBorder="1" applyAlignment="1">
      <alignment horizontal="center"/>
    </xf>
    <xf numFmtId="0" fontId="3" fillId="0" borderId="6" xfId="0" applyFont="1" applyBorder="1" applyAlignment="1">
      <alignment horizontal="left"/>
    </xf>
    <xf numFmtId="0" fontId="1" fillId="0" borderId="6" xfId="0" applyFont="1" applyBorder="1" applyAlignment="1"/>
    <xf numFmtId="0" fontId="1" fillId="0" borderId="6" xfId="0" applyNumberFormat="1" applyFont="1" applyFill="1" applyBorder="1" applyAlignment="1">
      <alignment horizontal="left"/>
    </xf>
    <xf numFmtId="14" fontId="10" fillId="0" borderId="6" xfId="0" applyNumberFormat="1" applyFont="1" applyFill="1" applyBorder="1" applyAlignment="1"/>
    <xf numFmtId="0" fontId="10" fillId="0" borderId="6" xfId="0" applyFont="1" applyFill="1" applyBorder="1" applyAlignment="1">
      <alignment horizontal="left"/>
    </xf>
    <xf numFmtId="0" fontId="16" fillId="0" borderId="6" xfId="0" applyFont="1" applyBorder="1" applyAlignment="1"/>
    <xf numFmtId="0" fontId="3" fillId="0" borderId="0" xfId="0" applyFont="1" applyBorder="1" applyAlignment="1"/>
    <xf numFmtId="0" fontId="1" fillId="0" borderId="6" xfId="0" applyFont="1" applyFill="1" applyBorder="1" applyAlignment="1">
      <alignment vertical="top"/>
    </xf>
    <xf numFmtId="1" fontId="1" fillId="0" borderId="6" xfId="0" applyNumberFormat="1" applyFont="1" applyFill="1" applyBorder="1" applyAlignment="1">
      <alignment horizontal="center" vertical="top"/>
    </xf>
    <xf numFmtId="0" fontId="1" fillId="0" borderId="6" xfId="0" applyFont="1" applyBorder="1" applyAlignment="1">
      <alignment vertical="top"/>
    </xf>
    <xf numFmtId="0" fontId="1" fillId="0" borderId="6" xfId="0" applyFont="1" applyFill="1" applyBorder="1" applyAlignment="1">
      <alignment horizontal="center" vertical="top"/>
    </xf>
    <xf numFmtId="14" fontId="1" fillId="0" borderId="6" xfId="0" applyNumberFormat="1" applyFont="1" applyFill="1" applyBorder="1" applyAlignment="1">
      <alignment vertical="top"/>
    </xf>
    <xf numFmtId="14" fontId="1" fillId="0" borderId="6" xfId="0" applyNumberFormat="1" applyFont="1" applyFill="1" applyBorder="1" applyAlignment="1">
      <alignment horizontal="center" vertical="top"/>
    </xf>
    <xf numFmtId="0" fontId="5" fillId="0" borderId="6" xfId="0" applyFont="1" applyFill="1" applyBorder="1" applyAlignment="1">
      <alignment vertical="top"/>
    </xf>
    <xf numFmtId="164" fontId="5" fillId="0" borderId="6" xfId="0" applyNumberFormat="1"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Alignment="1">
      <alignment vertical="top"/>
    </xf>
    <xf numFmtId="3" fontId="1" fillId="0" borderId="6" xfId="0" applyNumberFormat="1" applyFont="1" applyFill="1" applyBorder="1" applyAlignment="1">
      <alignment horizontal="center"/>
    </xf>
    <xf numFmtId="164" fontId="17" fillId="0" borderId="6" xfId="0" applyNumberFormat="1" applyFont="1" applyFill="1" applyBorder="1" applyAlignment="1">
      <alignment horizontal="left"/>
    </xf>
    <xf numFmtId="164" fontId="14" fillId="0" borderId="6" xfId="0" applyNumberFormat="1" applyFont="1" applyFill="1" applyBorder="1" applyAlignment="1">
      <alignment horizontal="left"/>
    </xf>
    <xf numFmtId="0" fontId="15" fillId="0" borderId="0" xfId="0" applyFont="1" applyFill="1" applyAlignment="1"/>
    <xf numFmtId="0" fontId="3" fillId="0" borderId="0" xfId="0" quotePrefix="1" applyFont="1" applyFill="1" applyBorder="1" applyAlignment="1"/>
    <xf numFmtId="0" fontId="18" fillId="0" borderId="0" xfId="0" applyFont="1" applyBorder="1" applyAlignment="1"/>
    <xf numFmtId="0" fontId="3" fillId="0" borderId="13" xfId="0" applyFont="1" applyBorder="1" applyAlignment="1"/>
    <xf numFmtId="0" fontId="1" fillId="0" borderId="14" xfId="0" applyFont="1" applyFill="1" applyBorder="1" applyAlignment="1"/>
    <xf numFmtId="1" fontId="3" fillId="0" borderId="6" xfId="0" applyNumberFormat="1" applyFont="1" applyFill="1" applyBorder="1" applyAlignment="1">
      <alignment horizontal="center"/>
    </xf>
    <xf numFmtId="0" fontId="1" fillId="3" borderId="6" xfId="0" applyFont="1" applyFill="1" applyBorder="1" applyAlignment="1">
      <alignment horizontal="left" vertical="top"/>
    </xf>
    <xf numFmtId="0" fontId="5" fillId="0" borderId="6" xfId="0" applyNumberFormat="1" applyFont="1" applyFill="1" applyBorder="1" applyAlignment="1"/>
    <xf numFmtId="14" fontId="7" fillId="0" borderId="6" xfId="0" applyNumberFormat="1" applyFont="1" applyFill="1" applyBorder="1" applyAlignment="1"/>
    <xf numFmtId="3" fontId="20" fillId="0" borderId="12" xfId="0" applyNumberFormat="1" applyFont="1" applyFill="1" applyBorder="1" applyAlignment="1">
      <alignment horizontal="left"/>
    </xf>
    <xf numFmtId="0" fontId="1" fillId="0" borderId="13" xfId="0" applyFont="1" applyBorder="1" applyAlignment="1"/>
    <xf numFmtId="0" fontId="1" fillId="0" borderId="13" xfId="0" applyFont="1" applyFill="1" applyBorder="1" applyAlignment="1"/>
    <xf numFmtId="14" fontId="1" fillId="3" borderId="6" xfId="0" applyNumberFormat="1" applyFont="1" applyFill="1" applyBorder="1" applyAlignment="1"/>
    <xf numFmtId="164" fontId="7" fillId="0" borderId="6" xfId="0" applyNumberFormat="1" applyFont="1" applyBorder="1" applyAlignment="1">
      <alignment horizontal="left"/>
    </xf>
    <xf numFmtId="1" fontId="1" fillId="0" borderId="6" xfId="0" applyNumberFormat="1" applyFont="1" applyBorder="1" applyAlignment="1">
      <alignment horizontal="center"/>
    </xf>
    <xf numFmtId="0" fontId="1" fillId="0" borderId="6" xfId="0" applyFont="1" applyBorder="1" applyAlignment="1">
      <alignment horizontal="center"/>
    </xf>
    <xf numFmtId="14" fontId="1" fillId="0" borderId="6" xfId="0" applyNumberFormat="1" applyFont="1" applyBorder="1" applyAlignment="1"/>
    <xf numFmtId="14" fontId="1" fillId="0" borderId="6" xfId="0" applyNumberFormat="1" applyFont="1" applyBorder="1" applyAlignment="1">
      <alignment horizontal="center"/>
    </xf>
    <xf numFmtId="0" fontId="5" fillId="0" borderId="6" xfId="0" applyFont="1" applyBorder="1" applyAlignment="1"/>
    <xf numFmtId="0" fontId="1" fillId="0" borderId="6" xfId="0" applyFont="1" applyBorder="1" applyAlignment="1">
      <alignment horizontal="left"/>
    </xf>
    <xf numFmtId="0" fontId="1" fillId="0" borderId="0" xfId="0" applyFont="1" applyAlignment="1"/>
    <xf numFmtId="3" fontId="1" fillId="0" borderId="6" xfId="0" applyNumberFormat="1" applyFont="1" applyBorder="1" applyAlignment="1">
      <alignment horizontal="center"/>
    </xf>
    <xf numFmtId="0" fontId="1" fillId="0" borderId="0" xfId="0" applyFont="1" applyBorder="1" applyAlignment="1"/>
    <xf numFmtId="0" fontId="1" fillId="0" borderId="6" xfId="0" applyFont="1" applyBorder="1" applyAlignment="1">
      <alignment wrapText="1"/>
    </xf>
    <xf numFmtId="0" fontId="7" fillId="0" borderId="0" xfId="0" applyFont="1" applyBorder="1" applyAlignment="1">
      <alignment horizontal="left"/>
    </xf>
    <xf numFmtId="14" fontId="1" fillId="0" borderId="0" xfId="0" applyNumberFormat="1" applyFont="1" applyBorder="1" applyAlignment="1"/>
    <xf numFmtId="1" fontId="1" fillId="0" borderId="6" xfId="0" applyNumberFormat="1" applyFont="1" applyBorder="1" applyAlignment="1">
      <alignment horizontal="center" vertical="top"/>
    </xf>
    <xf numFmtId="0" fontId="1" fillId="0" borderId="6" xfId="0" applyFont="1" applyBorder="1" applyAlignment="1">
      <alignment horizontal="center" vertical="top"/>
    </xf>
    <xf numFmtId="14" fontId="1" fillId="0" borderId="6" xfId="0" applyNumberFormat="1" applyFont="1" applyBorder="1" applyAlignment="1">
      <alignment vertical="top"/>
    </xf>
    <xf numFmtId="14" fontId="1" fillId="0" borderId="6" xfId="0" applyNumberFormat="1" applyFont="1" applyBorder="1" applyAlignment="1">
      <alignment horizontal="center" vertical="top"/>
    </xf>
    <xf numFmtId="0" fontId="5" fillId="0" borderId="6" xfId="0" applyFont="1" applyBorder="1" applyAlignment="1">
      <alignment vertical="top"/>
    </xf>
    <xf numFmtId="164" fontId="5" fillId="0" borderId="6" xfId="0" applyNumberFormat="1"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vertical="top"/>
    </xf>
    <xf numFmtId="0" fontId="15" fillId="0" borderId="6" xfId="0" applyFont="1" applyBorder="1" applyAlignment="1"/>
    <xf numFmtId="1" fontId="15" fillId="0" borderId="6" xfId="0" applyNumberFormat="1" applyFont="1" applyBorder="1" applyAlignment="1">
      <alignment horizontal="center"/>
    </xf>
    <xf numFmtId="0" fontId="15" fillId="0" borderId="6" xfId="0" applyFont="1" applyBorder="1" applyAlignment="1">
      <alignment horizontal="center"/>
    </xf>
    <xf numFmtId="14" fontId="15" fillId="0" borderId="6" xfId="0" applyNumberFormat="1" applyFont="1" applyBorder="1" applyAlignment="1"/>
    <xf numFmtId="14" fontId="15" fillId="0" borderId="6" xfId="0" applyNumberFormat="1" applyFont="1" applyBorder="1" applyAlignment="1">
      <alignment horizontal="center"/>
    </xf>
    <xf numFmtId="0" fontId="14" fillId="0" borderId="6" xfId="0" applyFont="1" applyBorder="1" applyAlignment="1"/>
    <xf numFmtId="164" fontId="14" fillId="0" borderId="6" xfId="0" applyNumberFormat="1" applyFont="1" applyBorder="1" applyAlignment="1">
      <alignment horizontal="left"/>
    </xf>
    <xf numFmtId="0" fontId="15" fillId="0" borderId="6" xfId="0" applyFont="1" applyBorder="1" applyAlignment="1">
      <alignment horizontal="left"/>
    </xf>
    <xf numFmtId="0" fontId="15" fillId="0" borderId="0" xfId="0" applyFont="1" applyAlignment="1"/>
    <xf numFmtId="0" fontId="1" fillId="0" borderId="6" xfId="0" applyNumberFormat="1" applyFont="1" applyBorder="1" applyAlignment="1">
      <alignment horizontal="center"/>
    </xf>
    <xf numFmtId="0" fontId="1" fillId="0" borderId="6" xfId="0" applyFont="1" applyBorder="1" applyAlignment="1">
      <alignment vertical="center"/>
    </xf>
    <xf numFmtId="0" fontId="1" fillId="5" borderId="6" xfId="0" applyFont="1" applyFill="1" applyBorder="1" applyAlignment="1"/>
    <xf numFmtId="1" fontId="1" fillId="5" borderId="6" xfId="0" applyNumberFormat="1" applyFont="1" applyFill="1" applyBorder="1" applyAlignment="1">
      <alignment horizontal="center"/>
    </xf>
    <xf numFmtId="0" fontId="1" fillId="5" borderId="6" xfId="0" applyFont="1" applyFill="1" applyBorder="1" applyAlignment="1">
      <alignment horizontal="center"/>
    </xf>
    <xf numFmtId="14" fontId="1" fillId="5" borderId="6" xfId="0" applyNumberFormat="1" applyFont="1" applyFill="1" applyBorder="1" applyAlignment="1"/>
    <xf numFmtId="14" fontId="1" fillId="5" borderId="6" xfId="0" applyNumberFormat="1" applyFont="1" applyFill="1" applyBorder="1" applyAlignment="1">
      <alignment horizontal="center"/>
    </xf>
    <xf numFmtId="0" fontId="5" fillId="5" borderId="6" xfId="0" applyFont="1" applyFill="1" applyBorder="1" applyAlignment="1"/>
    <xf numFmtId="164" fontId="5" fillId="5" borderId="6" xfId="0" applyNumberFormat="1" applyFont="1" applyFill="1" applyBorder="1" applyAlignment="1">
      <alignment horizontal="left"/>
    </xf>
    <xf numFmtId="0" fontId="1" fillId="5" borderId="6" xfId="0" applyFont="1" applyFill="1" applyBorder="1" applyAlignment="1">
      <alignment horizontal="left"/>
    </xf>
    <xf numFmtId="0" fontId="1" fillId="5" borderId="0" xfId="0" applyFont="1" applyFill="1" applyAlignment="1"/>
    <xf numFmtId="0" fontId="1" fillId="0" borderId="6" xfId="0" applyNumberFormat="1" applyFont="1" applyBorder="1" applyAlignment="1"/>
    <xf numFmtId="2" fontId="1" fillId="0" borderId="6" xfId="0" applyNumberFormat="1" applyFont="1" applyBorder="1" applyAlignment="1"/>
    <xf numFmtId="14" fontId="1" fillId="0" borderId="6" xfId="0" applyNumberFormat="1" applyFont="1" applyBorder="1"/>
    <xf numFmtId="1" fontId="1" fillId="0" borderId="6" xfId="0" applyNumberFormat="1" applyFont="1" applyBorder="1"/>
    <xf numFmtId="0" fontId="1" fillId="0" borderId="0" xfId="0" applyFont="1"/>
    <xf numFmtId="14" fontId="0" fillId="0" borderId="0" xfId="0" applyNumberFormat="1" applyBorder="1"/>
    <xf numFmtId="0" fontId="3" fillId="0" borderId="0" xfId="0" applyFont="1" applyBorder="1"/>
    <xf numFmtId="0" fontId="1" fillId="5" borderId="6" xfId="0" applyFont="1" applyFill="1" applyBorder="1"/>
    <xf numFmtId="14" fontId="1" fillId="5" borderId="6" xfId="0" applyNumberFormat="1" applyFont="1" applyFill="1" applyBorder="1"/>
    <xf numFmtId="0" fontId="5" fillId="5" borderId="6" xfId="0" applyFont="1" applyFill="1" applyBorder="1"/>
    <xf numFmtId="0" fontId="1" fillId="5" borderId="0" xfId="0" applyFont="1" applyFill="1"/>
    <xf numFmtId="0" fontId="1" fillId="0" borderId="6" xfId="0" quotePrefix="1" applyFont="1" applyBorder="1" applyAlignment="1">
      <alignment horizontal="center"/>
    </xf>
    <xf numFmtId="14" fontId="3" fillId="0" borderId="6" xfId="0" applyNumberFormat="1" applyFont="1" applyBorder="1"/>
    <xf numFmtId="0" fontId="1" fillId="0" borderId="13" xfId="0" applyFont="1" applyBorder="1"/>
    <xf numFmtId="0" fontId="1" fillId="0" borderId="6" xfId="0" applyFont="1" applyFill="1" applyBorder="1"/>
    <xf numFmtId="14" fontId="1" fillId="0" borderId="6" xfId="0" applyNumberFormat="1" applyFont="1" applyFill="1" applyBorder="1"/>
    <xf numFmtId="0" fontId="5" fillId="0" borderId="6" xfId="0" applyFont="1" applyFill="1" applyBorder="1"/>
    <xf numFmtId="0" fontId="3" fillId="0" borderId="6" xfId="0" applyFont="1" applyBorder="1"/>
    <xf numFmtId="0" fontId="1" fillId="6" borderId="6" xfId="0" applyFont="1" applyFill="1" applyBorder="1"/>
    <xf numFmtId="1" fontId="1" fillId="6" borderId="6" xfId="0" applyNumberFormat="1" applyFont="1" applyFill="1" applyBorder="1" applyAlignment="1">
      <alignment horizontal="center"/>
    </xf>
    <xf numFmtId="0" fontId="1" fillId="6" borderId="6" xfId="0" applyFont="1" applyFill="1" applyBorder="1" applyAlignment="1">
      <alignment horizontal="center"/>
    </xf>
    <xf numFmtId="0" fontId="1" fillId="6" borderId="6" xfId="0" quotePrefix="1" applyFont="1" applyFill="1" applyBorder="1" applyAlignment="1">
      <alignment horizontal="center"/>
    </xf>
    <xf numFmtId="14" fontId="1" fillId="6" borderId="6" xfId="0" applyNumberFormat="1" applyFont="1" applyFill="1" applyBorder="1"/>
    <xf numFmtId="14" fontId="1" fillId="6" borderId="6" xfId="0" applyNumberFormat="1" applyFont="1" applyFill="1" applyBorder="1" applyAlignment="1">
      <alignment horizontal="center"/>
    </xf>
    <xf numFmtId="0" fontId="5" fillId="6" borderId="6" xfId="0" applyFont="1" applyFill="1" applyBorder="1"/>
    <xf numFmtId="164" fontId="24" fillId="6" borderId="6" xfId="0" applyNumberFormat="1" applyFont="1" applyFill="1" applyBorder="1" applyAlignment="1">
      <alignment horizontal="left"/>
    </xf>
    <xf numFmtId="0" fontId="1" fillId="6" borderId="6" xfId="0" applyFont="1" applyFill="1" applyBorder="1" applyAlignment="1">
      <alignment horizontal="left"/>
    </xf>
    <xf numFmtId="0" fontId="1" fillId="6" borderId="0" xfId="0" applyFont="1" applyFill="1"/>
    <xf numFmtId="1" fontId="1" fillId="0" borderId="6" xfId="0" applyNumberFormat="1" applyFont="1" applyBorder="1" applyAlignment="1">
      <alignment horizontal="left" wrapText="1"/>
    </xf>
    <xf numFmtId="0" fontId="1" fillId="0" borderId="6" xfId="0" applyNumberFormat="1" applyFont="1" applyBorder="1"/>
    <xf numFmtId="6" fontId="1" fillId="0" borderId="6" xfId="0" applyNumberFormat="1" applyFont="1" applyBorder="1"/>
    <xf numFmtId="14" fontId="3" fillId="5" borderId="6" xfId="0" applyNumberFormat="1" applyFont="1" applyFill="1" applyBorder="1"/>
    <xf numFmtId="0" fontId="3" fillId="5" borderId="6" xfId="0" applyFont="1" applyFill="1" applyBorder="1" applyAlignment="1">
      <alignment horizontal="left"/>
    </xf>
    <xf numFmtId="10" fontId="1" fillId="0" borderId="6" xfId="0" applyNumberFormat="1" applyFont="1" applyBorder="1" applyAlignment="1">
      <alignment horizontal="left"/>
    </xf>
    <xf numFmtId="0" fontId="1" fillId="0" borderId="10" xfId="0" applyFont="1" applyBorder="1"/>
    <xf numFmtId="1"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xf numFmtId="14" fontId="1" fillId="0" borderId="10" xfId="0" applyNumberFormat="1" applyFont="1" applyBorder="1" applyAlignment="1">
      <alignment horizontal="center"/>
    </xf>
    <xf numFmtId="0" fontId="5" fillId="0" borderId="10" xfId="0" applyFont="1" applyBorder="1"/>
    <xf numFmtId="0" fontId="1" fillId="0" borderId="10" xfId="0" applyFont="1" applyBorder="1" applyAlignment="1">
      <alignment horizontal="left"/>
    </xf>
    <xf numFmtId="0" fontId="1" fillId="0" borderId="8" xfId="0" applyFont="1" applyBorder="1"/>
    <xf numFmtId="1" fontId="1" fillId="0" borderId="6" xfId="0" applyNumberFormat="1" applyFont="1" applyBorder="1" applyAlignment="1">
      <alignment horizontal="left"/>
    </xf>
    <xf numFmtId="0" fontId="5" fillId="5" borderId="10" xfId="0" applyFont="1" applyFill="1" applyBorder="1"/>
    <xf numFmtId="10" fontId="1" fillId="5" borderId="6" xfId="0" applyNumberFormat="1" applyFont="1" applyFill="1" applyBorder="1" applyAlignment="1">
      <alignment horizontal="left"/>
    </xf>
    <xf numFmtId="0" fontId="0" fillId="0" borderId="0" xfId="0" applyFont="1" applyBorder="1" applyAlignment="1"/>
    <xf numFmtId="14" fontId="3" fillId="0" borderId="0" xfId="0" applyNumberFormat="1" applyFont="1" applyBorder="1"/>
    <xf numFmtId="14" fontId="1" fillId="0" borderId="6" xfId="0" applyNumberFormat="1" applyFont="1" applyBorder="1" applyAlignment="1">
      <alignment horizontal="left"/>
    </xf>
    <xf numFmtId="10" fontId="3" fillId="0" borderId="6" xfId="0" applyNumberFormat="1" applyFont="1" applyBorder="1" applyAlignment="1">
      <alignment horizontal="left"/>
    </xf>
    <xf numFmtId="14" fontId="0" fillId="0" borderId="6" xfId="0" applyNumberFormat="1" applyFont="1" applyBorder="1"/>
    <xf numFmtId="10" fontId="1" fillId="0" borderId="6" xfId="0" applyNumberFormat="1" applyFont="1" applyBorder="1" applyAlignment="1">
      <alignment horizontal="left" vertical="top"/>
    </xf>
    <xf numFmtId="10" fontId="1" fillId="5" borderId="6" xfId="0" applyNumberFormat="1" applyFont="1" applyFill="1" applyBorder="1" applyAlignment="1">
      <alignment horizontal="left" vertical="top"/>
    </xf>
    <xf numFmtId="164" fontId="26" fillId="0" borderId="6" xfId="0" applyNumberFormat="1" applyFont="1" applyBorder="1" applyAlignment="1">
      <alignment horizontal="left"/>
    </xf>
    <xf numFmtId="0" fontId="3" fillId="5" borderId="6" xfId="0" applyNumberFormat="1" applyFont="1" applyFill="1" applyBorder="1" applyAlignment="1">
      <alignment horizontal="left"/>
    </xf>
    <xf numFmtId="0" fontId="3" fillId="0" borderId="6" xfId="0" applyNumberFormat="1" applyFont="1" applyBorder="1" applyAlignment="1">
      <alignment horizontal="left"/>
    </xf>
    <xf numFmtId="10" fontId="3" fillId="5" borderId="6" xfId="0" applyNumberFormat="1" applyFont="1" applyFill="1" applyBorder="1" applyAlignment="1">
      <alignment horizontal="left" vertical="top"/>
    </xf>
    <xf numFmtId="0" fontId="5" fillId="0" borderId="10" xfId="0" applyFont="1" applyFill="1" applyBorder="1"/>
    <xf numFmtId="0" fontId="3" fillId="0" borderId="6" xfId="0" applyNumberFormat="1" applyFont="1" applyFill="1" applyBorder="1" applyAlignment="1">
      <alignment horizontal="left"/>
    </xf>
    <xf numFmtId="0" fontId="5" fillId="0" borderId="10" xfId="0" applyFont="1" applyBorder="1" applyAlignment="1"/>
    <xf numFmtId="164" fontId="26" fillId="0" borderId="6" xfId="0" applyNumberFormat="1" applyFont="1" applyFill="1" applyBorder="1" applyAlignment="1">
      <alignment horizontal="left"/>
    </xf>
    <xf numFmtId="9" fontId="1" fillId="0" borderId="6" xfId="0" applyNumberFormat="1" applyFont="1" applyBorder="1" applyAlignment="1">
      <alignment horizontal="left"/>
    </xf>
    <xf numFmtId="0" fontId="1" fillId="7" borderId="6" xfId="0" applyFont="1" applyFill="1" applyBorder="1" applyAlignment="1">
      <alignment horizontal="left"/>
    </xf>
    <xf numFmtId="0" fontId="1" fillId="7" borderId="6" xfId="0" applyFont="1" applyFill="1" applyBorder="1"/>
    <xf numFmtId="1" fontId="1" fillId="7" borderId="6" xfId="0" applyNumberFormat="1" applyFont="1" applyFill="1" applyBorder="1" applyAlignment="1">
      <alignment horizontal="center"/>
    </xf>
    <xf numFmtId="0" fontId="1" fillId="7" borderId="6" xfId="0" applyFont="1" applyFill="1" applyBorder="1" applyAlignment="1"/>
    <xf numFmtId="0" fontId="1" fillId="7" borderId="6" xfId="0" applyFont="1" applyFill="1" applyBorder="1" applyAlignment="1">
      <alignment horizontal="center"/>
    </xf>
    <xf numFmtId="14" fontId="1" fillId="7" borderId="6" xfId="0" applyNumberFormat="1" applyFont="1" applyFill="1" applyBorder="1"/>
    <xf numFmtId="14" fontId="1" fillId="7" borderId="6" xfId="0" applyNumberFormat="1" applyFont="1" applyFill="1" applyBorder="1" applyAlignment="1">
      <alignment horizontal="center"/>
    </xf>
    <xf numFmtId="0" fontId="5" fillId="7" borderId="10" xfId="0" applyFont="1" applyFill="1" applyBorder="1"/>
    <xf numFmtId="164" fontId="5" fillId="7" borderId="6" xfId="0" applyNumberFormat="1" applyFont="1" applyFill="1" applyBorder="1" applyAlignment="1">
      <alignment horizontal="left"/>
    </xf>
    <xf numFmtId="164" fontId="26" fillId="7" borderId="6" xfId="0" applyNumberFormat="1" applyFont="1" applyFill="1" applyBorder="1" applyAlignment="1">
      <alignment horizontal="left"/>
    </xf>
    <xf numFmtId="0" fontId="26" fillId="0" borderId="6" xfId="0" applyFont="1" applyBorder="1"/>
    <xf numFmtId="164" fontId="1" fillId="0" borderId="6" xfId="0" applyNumberFormat="1" applyFont="1" applyBorder="1" applyAlignment="1">
      <alignment horizontal="left"/>
    </xf>
    <xf numFmtId="1" fontId="3" fillId="0" borderId="6" xfId="0" applyNumberFormat="1" applyFont="1" applyBorder="1" applyAlignment="1">
      <alignment horizontal="center" vertical="top"/>
    </xf>
    <xf numFmtId="0" fontId="3" fillId="0" borderId="6" xfId="0" applyFont="1" applyBorder="1" applyAlignment="1">
      <alignment horizontal="center" vertical="top"/>
    </xf>
    <xf numFmtId="14" fontId="3" fillId="0" borderId="6" xfId="0" applyNumberFormat="1" applyFont="1" applyBorder="1" applyAlignment="1">
      <alignment horizontal="center" vertical="top"/>
    </xf>
    <xf numFmtId="164" fontId="3" fillId="0" borderId="6" xfId="0" applyNumberFormat="1" applyFont="1" applyBorder="1" applyAlignment="1">
      <alignment horizontal="left"/>
    </xf>
    <xf numFmtId="0" fontId="3" fillId="0" borderId="6" xfId="0" applyFont="1" applyBorder="1" applyAlignment="1">
      <alignment horizontal="left" vertical="top"/>
    </xf>
    <xf numFmtId="0" fontId="3" fillId="0" borderId="6" xfId="0" applyFont="1" applyBorder="1" applyAlignment="1">
      <alignment vertical="center"/>
    </xf>
    <xf numFmtId="1" fontId="3" fillId="0" borderId="6" xfId="0" applyNumberFormat="1" applyFont="1" applyBorder="1" applyAlignment="1">
      <alignment horizontal="center" vertical="center"/>
    </xf>
    <xf numFmtId="0" fontId="3" fillId="0" borderId="6" xfId="0" applyFont="1" applyBorder="1" applyAlignment="1">
      <alignment horizontal="center" vertical="center"/>
    </xf>
    <xf numFmtId="14" fontId="3" fillId="0" borderId="6" xfId="0" applyNumberFormat="1" applyFont="1" applyBorder="1" applyAlignment="1">
      <alignment vertical="center"/>
    </xf>
    <xf numFmtId="14" fontId="3" fillId="0" borderId="6" xfId="0" applyNumberFormat="1" applyFont="1" applyBorder="1" applyAlignment="1">
      <alignment horizontal="center" vertical="center"/>
    </xf>
    <xf numFmtId="0" fontId="26" fillId="0" borderId="6" xfId="0" applyFont="1" applyBorder="1" applyAlignment="1">
      <alignment vertical="center"/>
    </xf>
    <xf numFmtId="164" fontId="3" fillId="0" borderId="6" xfId="0" applyNumberFormat="1" applyFont="1" applyBorder="1" applyAlignment="1">
      <alignment horizontal="left" vertical="center"/>
    </xf>
    <xf numFmtId="0" fontId="3" fillId="0" borderId="6" xfId="0" applyFont="1" applyBorder="1" applyAlignment="1">
      <alignment horizontal="left" vertical="center"/>
    </xf>
    <xf numFmtId="0" fontId="1" fillId="7" borderId="6" xfId="0" applyFont="1" applyFill="1" applyBorder="1" applyAlignment="1">
      <alignment horizontal="center" vertical="center"/>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left" vertical="center"/>
    </xf>
    <xf numFmtId="14" fontId="1" fillId="0" borderId="6" xfId="0" applyNumberFormat="1" applyFont="1" applyBorder="1" applyAlignment="1">
      <alignment vertical="center"/>
    </xf>
    <xf numFmtId="0" fontId="1" fillId="0" borderId="6" xfId="0" applyFont="1" applyBorder="1" applyAlignment="1">
      <alignment horizontal="left" vertical="center"/>
    </xf>
    <xf numFmtId="1" fontId="1" fillId="0" borderId="6" xfId="0" applyNumberFormat="1" applyFont="1" applyBorder="1" applyAlignment="1">
      <alignment horizontal="center" vertical="center"/>
    </xf>
    <xf numFmtId="14" fontId="1" fillId="0" borderId="6" xfId="0" applyNumberFormat="1" applyFont="1" applyBorder="1" applyAlignment="1">
      <alignment horizontal="right"/>
    </xf>
    <xf numFmtId="0" fontId="3" fillId="0" borderId="0" xfId="0" applyFont="1"/>
    <xf numFmtId="14" fontId="0" fillId="0" borderId="0" xfId="0" applyNumberFormat="1"/>
    <xf numFmtId="0" fontId="0" fillId="0" borderId="0" xfId="0" applyAlignment="1">
      <alignment horizontal="center"/>
    </xf>
    <xf numFmtId="0" fontId="5" fillId="0" borderId="0" xfId="0" applyFont="1"/>
    <xf numFmtId="0" fontId="5" fillId="0" borderId="0" xfId="0" applyFont="1" applyAlignment="1">
      <alignment horizontal="left"/>
    </xf>
    <xf numFmtId="165" fontId="0" fillId="0" borderId="0" xfId="0" applyNumberFormat="1"/>
    <xf numFmtId="0" fontId="0" fillId="0" borderId="0" xfId="0"/>
  </cellXfs>
  <cellStyles count="2">
    <cellStyle name="Normal" xfId="0" builtinId="0"/>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sheetData sheetId="2"/>
      <sheetData sheetId="3">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02"/>
  <sheetViews>
    <sheetView tabSelected="1" zoomScale="85" zoomScaleNormal="100" workbookViewId="0">
      <pane xSplit="2" ySplit="2" topLeftCell="C4543" activePane="bottomRight" state="frozen"/>
      <selection pane="topRight" activeCell="D1" sqref="D1"/>
      <selection pane="bottomLeft" activeCell="A6" sqref="A6"/>
      <selection pane="bottomRight" activeCell="F4591" sqref="F4591"/>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32" customWidth="1"/>
    <col min="8" max="8" width="12" customWidth="1"/>
    <col min="9" max="9" width="14.1640625" customWidth="1"/>
    <col min="10" max="10" width="12" customWidth="1"/>
    <col min="11" max="12" width="9.33203125" customWidth="1"/>
    <col min="13" max="13" width="4.5" style="333" customWidth="1"/>
    <col min="14" max="14" width="12.1640625" style="334"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36" t="s">
        <v>4</v>
      </c>
      <c r="L1" s="336"/>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 t="shared" ref="I2436" si="50">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1">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1"/>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1"/>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1"/>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1"/>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1"/>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1"/>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1"/>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2">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2"/>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2"/>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2"/>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2"/>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2"/>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3">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3"/>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3"/>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3"/>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3"/>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3"/>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3"/>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3"/>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3"/>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3"/>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3"/>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3"/>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3"/>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3"/>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3"/>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3"/>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3"/>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3"/>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3"/>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3"/>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3"/>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4">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4"/>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4"/>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4"/>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4"/>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4"/>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4"/>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4"/>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4"/>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4"/>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4"/>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4"/>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4"/>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4"/>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4"/>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4"/>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4"/>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4"/>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4"/>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4"/>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4"/>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4"/>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4"/>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4"/>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4"/>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4"/>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4"/>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4"/>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4"/>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4"/>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4"/>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4"/>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4"/>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4"/>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4"/>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4"/>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4"/>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4"/>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4"/>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4"/>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4"/>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4"/>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4"/>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4"/>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4"/>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4"/>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4"/>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4"/>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4"/>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4"/>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4"/>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4"/>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4"/>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4"/>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5">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5"/>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5"/>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5"/>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5"/>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5"/>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5"/>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5"/>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5"/>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5"/>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5"/>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5"/>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5"/>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5"/>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5"/>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5"/>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5"/>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5"/>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5"/>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5"/>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5"/>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5"/>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5"/>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5"/>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5"/>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5"/>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5"/>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5"/>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5"/>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5"/>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5"/>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5"/>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5"/>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5"/>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5"/>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5"/>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5"/>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5"/>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5"/>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5"/>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5"/>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5"/>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5"/>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5"/>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5"/>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5"/>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5"/>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5"/>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5"/>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5"/>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5"/>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5"/>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5"/>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5"/>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5"/>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5"/>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5"/>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5"/>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5"/>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5"/>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5"/>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5"/>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5"/>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5"/>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6">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6"/>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6"/>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6"/>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6"/>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6"/>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6"/>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6"/>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6"/>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6"/>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6"/>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6"/>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6"/>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6"/>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6"/>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6"/>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6"/>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6"/>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6"/>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6"/>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6"/>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6"/>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6"/>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6"/>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6"/>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6"/>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6"/>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6"/>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6"/>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6"/>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6"/>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6"/>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6"/>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6"/>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6"/>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6"/>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6"/>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6"/>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7">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7"/>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7"/>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7"/>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7"/>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7"/>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7"/>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7"/>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7"/>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7"/>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7"/>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7"/>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7"/>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7"/>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7"/>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7"/>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7"/>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7"/>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7"/>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7"/>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7"/>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7"/>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7"/>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7"/>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7"/>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7"/>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7"/>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7"/>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7"/>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7"/>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7"/>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7"/>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7"/>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7"/>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7"/>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7"/>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7"/>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7"/>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7"/>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7"/>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7"/>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7"/>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7"/>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7"/>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7"/>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7"/>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7"/>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7"/>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7"/>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7"/>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7"/>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7"/>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7"/>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7"/>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7"/>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7"/>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7"/>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7"/>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7"/>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7"/>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7"/>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7"/>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7"/>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7"/>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8">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8"/>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8"/>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8"/>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8"/>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8"/>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8"/>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8"/>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8"/>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8"/>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8"/>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8"/>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8"/>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8"/>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8"/>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8"/>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8"/>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8"/>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8"/>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8"/>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8"/>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8"/>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8"/>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8"/>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8"/>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8"/>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8"/>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8"/>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8"/>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8"/>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8"/>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8"/>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8"/>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8"/>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8"/>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8"/>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8"/>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8"/>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8"/>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8"/>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8"/>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8"/>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8"/>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8"/>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8"/>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8"/>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8"/>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8"/>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8"/>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9">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9"/>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9"/>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9"/>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9"/>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9"/>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9"/>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9"/>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9"/>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9"/>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9"/>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9"/>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9"/>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9"/>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9"/>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9"/>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9"/>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9"/>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9"/>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9"/>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9"/>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9"/>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9"/>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9"/>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9"/>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9"/>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9"/>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9"/>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9"/>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9"/>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9"/>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9"/>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9"/>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9"/>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9"/>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9"/>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9"/>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9"/>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9"/>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9"/>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9"/>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9"/>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9"/>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9"/>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9"/>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9"/>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9"/>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9"/>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9"/>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9"/>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9"/>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9"/>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9"/>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9"/>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9"/>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9"/>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9"/>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9"/>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9"/>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9"/>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9"/>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9"/>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9"/>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9"/>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60">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60"/>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60"/>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60"/>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60"/>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60"/>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60"/>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60"/>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60"/>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60"/>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60"/>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60"/>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60"/>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60"/>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60"/>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60"/>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60"/>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60"/>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60"/>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60"/>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60"/>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60"/>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60"/>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60"/>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60"/>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60"/>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60"/>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60"/>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60"/>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60"/>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60"/>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60"/>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60"/>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60"/>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60"/>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60"/>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60"/>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60"/>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60"/>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60"/>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60"/>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60"/>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60"/>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60"/>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60"/>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60"/>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60"/>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60"/>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60"/>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60"/>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60"/>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60"/>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60"/>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60"/>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60"/>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60"/>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60"/>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60"/>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60"/>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1">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1"/>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1"/>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1"/>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1"/>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1"/>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1"/>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1"/>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1"/>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1"/>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1"/>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1"/>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1"/>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1"/>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1"/>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1"/>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1"/>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1"/>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1"/>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1"/>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1"/>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1"/>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1"/>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1"/>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1"/>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1"/>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1"/>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1"/>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1"/>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1"/>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2">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2"/>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2"/>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2"/>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2"/>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2"/>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2"/>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2"/>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2"/>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2"/>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2"/>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2"/>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2"/>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2"/>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2"/>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2"/>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2"/>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2"/>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2"/>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2"/>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2"/>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2"/>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2"/>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2"/>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2"/>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2"/>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2"/>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2"/>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2"/>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2"/>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2"/>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2"/>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2"/>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2"/>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2"/>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2"/>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2"/>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2"/>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2"/>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2"/>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2"/>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2"/>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2"/>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2"/>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2"/>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2"/>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2"/>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2"/>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2"/>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2"/>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2"/>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2"/>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2"/>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2"/>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2"/>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2"/>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2"/>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2"/>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2"/>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2"/>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2"/>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2"/>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2"/>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2"/>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3">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3"/>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3"/>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3"/>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3"/>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3"/>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3"/>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3"/>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3"/>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3"/>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3"/>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3"/>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3"/>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3"/>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3"/>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3"/>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3"/>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3"/>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3"/>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3"/>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3"/>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3"/>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3"/>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3"/>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3"/>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3"/>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3"/>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3"/>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3"/>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3"/>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3"/>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3"/>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3"/>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3"/>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3"/>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3"/>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3"/>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3"/>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3"/>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3"/>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3"/>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3"/>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3"/>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3"/>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3"/>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3"/>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3"/>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3"/>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3"/>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3"/>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3"/>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3"/>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3"/>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3"/>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3"/>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3"/>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3"/>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3"/>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3"/>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3"/>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3"/>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3"/>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3"/>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3"/>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4">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4"/>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4"/>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4"/>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4"/>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4"/>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4"/>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4"/>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4"/>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4"/>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4"/>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4"/>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4"/>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4"/>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4"/>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4"/>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4"/>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4"/>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4"/>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4"/>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4"/>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4"/>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4"/>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4"/>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4"/>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4"/>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4"/>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4"/>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4"/>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4"/>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4"/>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4"/>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4"/>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4"/>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4"/>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4"/>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4"/>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4"/>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4"/>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4"/>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4"/>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4"/>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4"/>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4"/>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4"/>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4"/>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4"/>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4"/>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4"/>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4"/>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4"/>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4"/>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4"/>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4"/>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4"/>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4"/>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4"/>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4"/>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4"/>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4"/>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4"/>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4"/>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4"/>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4"/>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5">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5"/>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5"/>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5"/>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5"/>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5"/>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5"/>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5"/>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5"/>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5"/>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5"/>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5"/>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5"/>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5"/>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5"/>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5"/>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5"/>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5"/>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5"/>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5"/>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5"/>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5"/>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5"/>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5"/>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5"/>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5"/>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5"/>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5"/>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5"/>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5"/>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5"/>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5"/>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5"/>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5"/>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5"/>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5"/>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5"/>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5"/>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5"/>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5"/>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5"/>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5"/>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5"/>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5"/>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5"/>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5"/>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5"/>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5"/>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5"/>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5"/>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5"/>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5"/>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5"/>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5"/>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5"/>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5"/>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5"/>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5"/>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5"/>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5"/>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5"/>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5"/>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5"/>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5"/>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6">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6"/>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6"/>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6"/>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6"/>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6"/>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6"/>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6"/>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6"/>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6"/>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6"/>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6"/>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6"/>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6"/>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6"/>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6"/>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6"/>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7">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7"/>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7"/>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7"/>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7"/>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7"/>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7"/>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7"/>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7"/>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7"/>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7"/>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7"/>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7"/>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7"/>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7"/>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7"/>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7"/>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7"/>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7"/>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7"/>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7"/>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7"/>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7"/>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7"/>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7"/>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7"/>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7"/>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7"/>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7"/>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7"/>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7"/>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7"/>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7"/>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7"/>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7"/>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7"/>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7"/>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7"/>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7"/>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7"/>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7"/>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7"/>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7"/>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7"/>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7"/>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7"/>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7"/>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7"/>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7"/>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7"/>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7"/>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7"/>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7"/>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7"/>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7"/>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7"/>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7"/>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7"/>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7"/>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7"/>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7"/>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7"/>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7"/>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7"/>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8">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8"/>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8"/>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8"/>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8"/>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8"/>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8"/>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8"/>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8"/>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8"/>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8"/>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8"/>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8"/>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8"/>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8"/>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8"/>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8"/>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8"/>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8"/>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8"/>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8"/>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8"/>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8"/>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8"/>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8"/>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8"/>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8"/>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8"/>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8"/>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8"/>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8"/>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9">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9"/>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9"/>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9"/>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9"/>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9"/>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9"/>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9"/>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9"/>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9"/>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9"/>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9"/>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9"/>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9"/>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9"/>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9"/>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9"/>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9"/>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9"/>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9"/>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9"/>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9"/>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9"/>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9"/>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9"/>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9"/>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9"/>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9"/>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9"/>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9"/>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9"/>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9"/>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9"/>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9"/>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9"/>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9"/>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9"/>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9"/>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9"/>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9"/>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9"/>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9"/>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9"/>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9"/>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9"/>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9"/>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9"/>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9"/>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9"/>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70">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70"/>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70"/>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70"/>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70"/>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70"/>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70"/>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70"/>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70"/>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70"/>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70"/>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70"/>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70"/>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70"/>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70"/>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70"/>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70"/>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70"/>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70"/>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70"/>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70"/>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70"/>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70"/>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70"/>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70"/>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70"/>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70"/>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70"/>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70"/>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70"/>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70"/>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70"/>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70"/>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70"/>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70"/>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70"/>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70"/>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70"/>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70"/>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70"/>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70"/>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70"/>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70"/>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70"/>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70"/>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70"/>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70"/>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70"/>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70"/>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70"/>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70"/>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70"/>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70"/>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70"/>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70"/>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70"/>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70"/>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70"/>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70"/>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70"/>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70"/>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70"/>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70"/>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70"/>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1">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1"/>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1"/>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1"/>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1"/>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1"/>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1"/>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1"/>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1"/>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1"/>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1"/>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1"/>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1"/>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1"/>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1"/>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1"/>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1"/>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1"/>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1"/>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1"/>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1"/>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1"/>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1"/>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1"/>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1"/>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1"/>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1"/>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1"/>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1"/>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1"/>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1"/>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1"/>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1"/>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1"/>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1"/>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1"/>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1"/>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1"/>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1"/>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1"/>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1"/>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1"/>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1"/>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1"/>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1"/>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1"/>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1"/>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1"/>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1"/>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1"/>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1"/>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1"/>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1"/>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1"/>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1"/>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1"/>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1"/>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1"/>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1"/>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1"/>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1"/>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1"/>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1"/>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1"/>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2">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2"/>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2"/>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2"/>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2"/>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2"/>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2"/>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2"/>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2"/>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2"/>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2"/>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2"/>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2"/>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2"/>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2"/>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2"/>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2"/>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2"/>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2"/>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2"/>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2"/>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2"/>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2"/>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2"/>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2"/>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2"/>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2"/>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2"/>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2"/>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2"/>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2"/>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2"/>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2"/>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2"/>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2"/>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2"/>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2"/>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2"/>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2"/>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2"/>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2"/>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2"/>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2"/>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2"/>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2"/>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2"/>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2"/>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2"/>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2"/>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2"/>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2"/>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2"/>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2"/>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2"/>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2"/>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2"/>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2"/>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2"/>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2"/>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2"/>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2"/>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2"/>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2"/>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2"/>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3">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3"/>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3"/>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3"/>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3"/>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3"/>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3"/>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3"/>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3"/>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3"/>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3"/>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3"/>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3"/>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3"/>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3"/>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3"/>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3"/>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3"/>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3"/>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3"/>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3"/>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3"/>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3"/>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3"/>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3"/>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3"/>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3"/>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3"/>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3"/>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3"/>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3"/>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3"/>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3"/>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3"/>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3"/>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3"/>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3"/>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3"/>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3"/>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3"/>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3"/>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3"/>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3"/>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3"/>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3"/>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3"/>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3"/>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3"/>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3"/>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3"/>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3"/>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3"/>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3"/>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3"/>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3"/>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3"/>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3"/>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3"/>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3"/>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3"/>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3"/>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3"/>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3"/>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3"/>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4">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4"/>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4"/>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4"/>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4"/>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4"/>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4"/>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4"/>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4"/>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4"/>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4"/>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4"/>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4"/>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4"/>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4"/>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4"/>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4"/>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4"/>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4"/>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4"/>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4"/>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4"/>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4"/>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4"/>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4"/>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4"/>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4"/>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4"/>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4"/>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4"/>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4"/>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4"/>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4"/>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4"/>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4"/>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4"/>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4"/>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4"/>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4"/>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4"/>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4"/>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4"/>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4"/>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4"/>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4"/>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4"/>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4"/>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4"/>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4"/>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4"/>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4"/>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4"/>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4"/>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4"/>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4"/>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4"/>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4"/>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4"/>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4"/>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4"/>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4"/>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4"/>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4"/>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4"/>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5">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5"/>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5"/>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5"/>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5"/>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5"/>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5"/>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5"/>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5"/>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5"/>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5"/>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5"/>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5"/>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5"/>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5"/>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5"/>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5"/>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5"/>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5"/>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5"/>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5"/>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5"/>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5"/>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5"/>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5"/>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5"/>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5"/>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5"/>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5"/>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5"/>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5"/>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5"/>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5"/>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5"/>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5"/>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5"/>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5"/>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5"/>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5"/>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5"/>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5"/>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5"/>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5"/>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5"/>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5"/>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5"/>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5"/>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5"/>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5"/>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5"/>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5"/>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5"/>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5"/>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5"/>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5"/>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5"/>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5"/>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5"/>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5"/>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5"/>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5"/>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5"/>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5"/>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5"/>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6">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6"/>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6"/>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6"/>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6"/>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6"/>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6"/>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6"/>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6"/>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6"/>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6"/>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6"/>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6"/>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6"/>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6"/>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6"/>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6"/>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6"/>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6"/>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6"/>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6"/>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6"/>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6"/>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6"/>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6"/>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6"/>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6"/>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6"/>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6"/>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6"/>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6"/>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6"/>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6"/>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6"/>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6"/>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6"/>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6"/>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6"/>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6"/>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6"/>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6"/>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6"/>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6"/>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6"/>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6"/>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6"/>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6"/>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6"/>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6"/>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6"/>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6"/>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6"/>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6"/>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6"/>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6"/>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6"/>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6"/>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6"/>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6"/>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6"/>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6"/>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6"/>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6"/>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6"/>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7">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7"/>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7"/>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7"/>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7"/>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7"/>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7"/>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7"/>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7"/>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7"/>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7"/>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7"/>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7"/>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7"/>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7"/>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7"/>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7"/>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7"/>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7"/>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7"/>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7"/>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7"/>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7"/>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7"/>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7"/>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7"/>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7"/>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7"/>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7"/>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7"/>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7"/>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7"/>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7"/>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7"/>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7"/>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7"/>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7"/>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7"/>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7"/>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7"/>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7"/>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7"/>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7"/>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7"/>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7"/>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7"/>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7"/>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7"/>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7"/>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7"/>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7"/>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7"/>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7"/>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7"/>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7"/>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7"/>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7"/>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7"/>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7"/>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7"/>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7"/>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7"/>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7"/>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7"/>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8">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8"/>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8"/>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8"/>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8"/>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8"/>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8"/>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8"/>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8"/>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8"/>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8"/>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8"/>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8"/>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8"/>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8"/>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8"/>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8"/>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8"/>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8"/>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8"/>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8"/>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8"/>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8"/>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8"/>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8"/>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8"/>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8"/>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8"/>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8"/>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8"/>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8"/>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8"/>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8"/>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8"/>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8"/>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8"/>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8"/>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8"/>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8"/>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8"/>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8"/>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8"/>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8"/>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8"/>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8"/>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8"/>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8"/>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8"/>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8"/>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8"/>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8"/>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8"/>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8"/>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8"/>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8"/>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8"/>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8"/>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8"/>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8"/>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8"/>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8"/>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8"/>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8"/>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8"/>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9">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9"/>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9"/>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9"/>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9"/>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9"/>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9"/>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9"/>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9"/>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9"/>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9"/>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9"/>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9"/>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9"/>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9"/>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9"/>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9"/>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9"/>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9"/>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9"/>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9"/>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9"/>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9"/>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9"/>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9"/>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9"/>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9"/>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9"/>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9"/>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9"/>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9"/>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9"/>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9"/>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9"/>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9"/>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9"/>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9"/>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9"/>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9"/>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9"/>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9"/>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9"/>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9"/>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9"/>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9"/>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9"/>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9"/>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9"/>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9"/>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9"/>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9"/>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9"/>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9"/>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9"/>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9"/>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9"/>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9"/>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9"/>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9"/>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9"/>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9"/>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9"/>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9"/>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9"/>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80">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80"/>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80"/>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80"/>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80"/>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80"/>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80"/>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80"/>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80"/>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80"/>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80"/>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80"/>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80"/>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80"/>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80"/>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80"/>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80"/>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80"/>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80"/>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80"/>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80"/>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80"/>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80"/>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80"/>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80"/>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80"/>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80"/>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80"/>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80"/>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80"/>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80"/>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80"/>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80"/>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80"/>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80"/>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80"/>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80"/>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80"/>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80"/>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80"/>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80"/>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80"/>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80"/>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80"/>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80"/>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80"/>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80"/>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80"/>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80"/>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80"/>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80"/>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80"/>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80"/>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80"/>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80"/>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80"/>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80"/>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80"/>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80"/>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80"/>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80"/>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80"/>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80"/>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80"/>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1">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1"/>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1"/>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1"/>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1"/>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1"/>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1"/>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1"/>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1"/>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1"/>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1"/>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1"/>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1"/>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1"/>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1"/>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1"/>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1"/>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1"/>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1"/>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1"/>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1"/>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1"/>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1"/>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1"/>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1"/>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1"/>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1"/>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1"/>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1"/>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1"/>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1"/>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1"/>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1"/>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1"/>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1"/>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1"/>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1"/>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2">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2"/>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2"/>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2"/>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2"/>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2"/>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2"/>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2"/>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2"/>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2"/>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2"/>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2"/>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2"/>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2"/>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2"/>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2"/>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2"/>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2"/>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2"/>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2"/>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2"/>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2"/>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2"/>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2"/>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2"/>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2"/>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2"/>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2"/>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2"/>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2"/>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2"/>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2"/>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2"/>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2"/>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2"/>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2"/>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2"/>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2"/>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2"/>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2"/>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2"/>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2"/>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2"/>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2"/>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2"/>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2"/>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2"/>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2"/>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2"/>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2"/>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2"/>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2"/>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2"/>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2"/>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2"/>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2"/>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2"/>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2"/>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2"/>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2"/>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2"/>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2"/>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2"/>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2"/>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3">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3"/>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3"/>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3"/>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3"/>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3"/>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3"/>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3"/>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3"/>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3"/>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3"/>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3"/>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3"/>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3"/>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3"/>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3"/>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3"/>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3"/>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3"/>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3"/>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3"/>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3"/>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3"/>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3"/>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3"/>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3"/>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3"/>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3"/>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3"/>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3"/>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3"/>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3"/>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3"/>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3"/>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3"/>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3"/>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3"/>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3"/>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3"/>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3"/>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3"/>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3"/>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3"/>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3"/>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3"/>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3"/>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3"/>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3"/>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3"/>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3"/>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3"/>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3"/>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3"/>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3"/>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3"/>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3"/>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3"/>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3"/>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3"/>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3"/>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3"/>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3"/>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3"/>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3"/>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4">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4"/>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4"/>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4"/>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4"/>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4"/>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4"/>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4"/>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4"/>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4"/>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4"/>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4"/>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4"/>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4"/>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4"/>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4"/>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4"/>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4"/>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4"/>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4"/>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4"/>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4"/>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4"/>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4"/>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4"/>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4"/>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4"/>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4"/>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4"/>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4"/>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4"/>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4"/>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4"/>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4"/>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4"/>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4"/>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4"/>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4"/>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4"/>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4"/>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4"/>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4"/>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4"/>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4"/>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4"/>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4"/>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4"/>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4"/>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4"/>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4"/>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4"/>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4"/>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4"/>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4"/>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4"/>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4"/>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4"/>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4"/>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4"/>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4"/>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4"/>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4"/>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4"/>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4"/>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5">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5"/>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5"/>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5"/>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5"/>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5"/>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5"/>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5"/>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5"/>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5"/>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5"/>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5"/>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5"/>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5"/>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5"/>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5"/>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5"/>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5"/>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5"/>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5"/>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5"/>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5"/>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5"/>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5"/>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5"/>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5"/>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5"/>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5"/>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5"/>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5"/>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5"/>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5"/>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5"/>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5"/>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5"/>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5"/>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5"/>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5"/>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5"/>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5"/>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5"/>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5"/>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5"/>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5"/>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5"/>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5"/>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5"/>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5"/>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5"/>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5"/>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5"/>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5"/>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5"/>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5"/>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5"/>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5"/>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5"/>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5"/>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5"/>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5"/>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5"/>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5"/>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5"/>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5"/>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6">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6"/>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6"/>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6"/>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6"/>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6"/>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6"/>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6"/>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6"/>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6"/>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6"/>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6"/>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6"/>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6"/>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6"/>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6"/>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6"/>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6"/>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6"/>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6"/>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6"/>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6"/>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6"/>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6"/>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6"/>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6"/>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6"/>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6"/>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6"/>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6"/>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6"/>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6"/>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6"/>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6"/>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6"/>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6"/>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6"/>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6"/>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6"/>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6"/>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6"/>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6"/>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6"/>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6"/>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6"/>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6"/>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6"/>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6"/>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6"/>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6"/>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6"/>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6"/>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6"/>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6"/>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6"/>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6"/>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6"/>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6"/>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6"/>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6"/>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6"/>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6"/>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6"/>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6"/>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7">IF(AND(H4391&gt;1/1/75, J4391&gt;0),"n/a",H4391+365)</f>
        <v>42732</v>
      </c>
      <c r="J4391" s="238"/>
      <c r="K4391" s="197" t="str">
        <f t="shared" ref="K4391:K4405" si="88">IF($J4391&gt;0,VLOOKUP($B4391,analyst,8,FALSE),"")</f>
        <v/>
      </c>
      <c r="L4391" s="197" t="str">
        <f t="shared" ref="L4391:L4405" si="89">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7"/>
        <v>42738</v>
      </c>
      <c r="J4392" s="238"/>
      <c r="K4392" s="197" t="str">
        <f t="shared" si="88"/>
        <v/>
      </c>
      <c r="L4392" s="197" t="str">
        <f t="shared" si="89"/>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7"/>
        <v>42753</v>
      </c>
      <c r="J4393" s="238"/>
      <c r="K4393" s="197" t="str">
        <f t="shared" si="88"/>
        <v/>
      </c>
      <c r="L4393" s="197" t="str">
        <f t="shared" si="89"/>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7"/>
        <v>42753</v>
      </c>
      <c r="J4394" s="238"/>
      <c r="K4394" s="197" t="str">
        <f t="shared" si="88"/>
        <v/>
      </c>
      <c r="L4394" s="197" t="str">
        <f t="shared" si="89"/>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7"/>
        <v>n/a</v>
      </c>
      <c r="J4395" s="238">
        <v>42430</v>
      </c>
      <c r="K4395" s="197" t="str">
        <f t="shared" si="88"/>
        <v xml:space="preserve"> </v>
      </c>
      <c r="L4395" s="197" t="str">
        <f t="shared" si="89"/>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7"/>
        <v>42763</v>
      </c>
      <c r="J4396" s="238"/>
      <c r="K4396" s="197" t="str">
        <f t="shared" si="88"/>
        <v/>
      </c>
      <c r="L4396" s="197" t="str">
        <f t="shared" si="89"/>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7"/>
        <v>n/a</v>
      </c>
      <c r="J4397" s="238">
        <v>42374</v>
      </c>
      <c r="K4397" s="197" t="str">
        <f t="shared" si="88"/>
        <v xml:space="preserve"> </v>
      </c>
      <c r="L4397" s="197" t="str">
        <f t="shared" si="89"/>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7"/>
        <v>n/a</v>
      </c>
      <c r="J4398" s="238">
        <v>42460</v>
      </c>
      <c r="K4398" s="197" t="str">
        <f t="shared" si="88"/>
        <v xml:space="preserve"> </v>
      </c>
      <c r="L4398" s="197" t="str">
        <f t="shared" si="89"/>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7"/>
        <v>n/a</v>
      </c>
      <c r="J4399" s="238">
        <v>42458</v>
      </c>
      <c r="K4399" s="197" t="str">
        <f t="shared" si="88"/>
        <v xml:space="preserve"> </v>
      </c>
      <c r="L4399" s="197" t="str">
        <f t="shared" si="89"/>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7"/>
        <v>n/a</v>
      </c>
      <c r="J4400" s="238">
        <v>42460</v>
      </c>
      <c r="K4400" s="197" t="str">
        <f t="shared" si="88"/>
        <v xml:space="preserve"> </v>
      </c>
      <c r="L4400" s="197" t="str">
        <f t="shared" si="89"/>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7"/>
        <v>n/a</v>
      </c>
      <c r="J4401" s="238">
        <v>42460</v>
      </c>
      <c r="K4401" s="197" t="str">
        <f t="shared" si="88"/>
        <v xml:space="preserve"> </v>
      </c>
      <c r="L4401" s="197" t="str">
        <f t="shared" si="89"/>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7"/>
        <v>n/a</v>
      </c>
      <c r="J4402" s="238">
        <v>42460</v>
      </c>
      <c r="K4402" s="197" t="str">
        <f t="shared" si="88"/>
        <v xml:space="preserve"> </v>
      </c>
      <c r="L4402" s="197" t="str">
        <f t="shared" si="89"/>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7"/>
        <v>42794</v>
      </c>
      <c r="J4403" s="238"/>
      <c r="K4403" s="197" t="str">
        <f t="shared" si="88"/>
        <v/>
      </c>
      <c r="L4403" s="197" t="str">
        <f t="shared" si="89"/>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7"/>
        <v>42794</v>
      </c>
      <c r="J4404" s="238"/>
      <c r="K4404" s="197" t="str">
        <f t="shared" si="88"/>
        <v/>
      </c>
      <c r="L4404" s="197" t="str">
        <f t="shared" si="89"/>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7"/>
        <v>n/a</v>
      </c>
      <c r="J4405" s="238">
        <v>42459</v>
      </c>
      <c r="K4405" s="197" t="str">
        <f t="shared" si="88"/>
        <v xml:space="preserve"> </v>
      </c>
      <c r="L4405" s="197" t="str">
        <f t="shared" si="89"/>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7"/>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7"/>
        <v>42795</v>
      </c>
      <c r="J4407" s="238"/>
      <c r="K4407" s="197" t="str">
        <f t="shared" ref="K4407:K4422" si="90">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7"/>
        <v>n/a</v>
      </c>
      <c r="J4408" s="238">
        <v>42460</v>
      </c>
      <c r="K4408" s="197" t="str">
        <f t="shared" si="90"/>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7"/>
        <v>n/a</v>
      </c>
      <c r="J4409" s="238">
        <v>42492</v>
      </c>
      <c r="K4409" s="197" t="str">
        <f t="shared" si="90"/>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7"/>
        <v>n/a</v>
      </c>
      <c r="J4410" s="238">
        <v>42521</v>
      </c>
      <c r="K4410" s="197" t="str">
        <f t="shared" si="90"/>
        <v xml:space="preserve"> </v>
      </c>
      <c r="L4410" s="197" t="str">
        <f t="shared" ref="L4410:L4441" si="91">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7"/>
        <v>n/a</v>
      </c>
      <c r="J4411" s="238">
        <v>42521</v>
      </c>
      <c r="K4411" s="197" t="str">
        <f t="shared" si="90"/>
        <v>approve</v>
      </c>
      <c r="L4411" s="197" t="str">
        <f t="shared" si="91"/>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7"/>
        <v>n/a</v>
      </c>
      <c r="J4412" s="238">
        <v>42517</v>
      </c>
      <c r="K4412" s="197" t="str">
        <f t="shared" si="90"/>
        <v xml:space="preserve"> </v>
      </c>
      <c r="L4412" s="197" t="str">
        <f t="shared" si="91"/>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7"/>
        <v>n/a</v>
      </c>
      <c r="J4413" s="238">
        <v>42517</v>
      </c>
      <c r="K4413" s="197" t="str">
        <f t="shared" si="90"/>
        <v>approve</v>
      </c>
      <c r="L4413" s="197" t="str">
        <f t="shared" si="91"/>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7"/>
        <v>n/a</v>
      </c>
      <c r="J4414" s="238">
        <v>42521</v>
      </c>
      <c r="K4414" s="197" t="str">
        <f t="shared" si="90"/>
        <v xml:space="preserve"> </v>
      </c>
      <c r="L4414" s="197" t="str">
        <f t="shared" si="91"/>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7"/>
        <v>n/a</v>
      </c>
      <c r="J4415" s="238">
        <v>42521</v>
      </c>
      <c r="K4415" s="197" t="str">
        <f t="shared" si="90"/>
        <v xml:space="preserve"> </v>
      </c>
      <c r="L4415" s="197" t="str">
        <f t="shared" si="91"/>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7"/>
        <v>42857</v>
      </c>
      <c r="J4416" s="238"/>
      <c r="K4416" s="197" t="str">
        <f t="shared" si="90"/>
        <v/>
      </c>
      <c r="L4416" s="197" t="str">
        <f t="shared" si="91"/>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7"/>
        <v>42857</v>
      </c>
      <c r="J4417" s="238"/>
      <c r="K4417" s="197" t="str">
        <f t="shared" si="90"/>
        <v/>
      </c>
      <c r="L4417" s="197" t="str">
        <f t="shared" si="91"/>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7"/>
        <v>42857</v>
      </c>
      <c r="J4418" s="238"/>
      <c r="K4418" s="197" t="str">
        <f t="shared" si="90"/>
        <v/>
      </c>
      <c r="L4418" s="197" t="str">
        <f t="shared" si="91"/>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7"/>
        <v>42854</v>
      </c>
      <c r="J4419" s="238"/>
      <c r="K4419" s="197" t="str">
        <f t="shared" si="90"/>
        <v/>
      </c>
      <c r="L4419" s="197" t="str">
        <f t="shared" si="91"/>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7"/>
        <v>42854</v>
      </c>
      <c r="J4420" s="238"/>
      <c r="K4420" s="197" t="str">
        <f t="shared" si="90"/>
        <v/>
      </c>
      <c r="L4420" s="197" t="str">
        <f t="shared" si="91"/>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7"/>
        <v>42854</v>
      </c>
      <c r="J4421" s="238"/>
      <c r="K4421" s="197" t="str">
        <f t="shared" si="90"/>
        <v/>
      </c>
      <c r="L4421" s="197" t="str">
        <f t="shared" si="91"/>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7"/>
        <v>n/a</v>
      </c>
      <c r="J4422" s="238">
        <v>42517</v>
      </c>
      <c r="K4422" s="197" t="str">
        <f t="shared" si="90"/>
        <v xml:space="preserve"> </v>
      </c>
      <c r="L4422" s="197" t="str">
        <f t="shared" si="91"/>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7"/>
        <v>n/a</v>
      </c>
      <c r="J4423" s="238">
        <v>42551</v>
      </c>
      <c r="K4423" s="197"/>
      <c r="L4423" s="197" t="str">
        <f t="shared" si="91"/>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7"/>
        <v>n/a</v>
      </c>
      <c r="J4424" s="238">
        <v>42552</v>
      </c>
      <c r="K4424" s="197" t="str">
        <f>IF($J4424&gt;0,VLOOKUP($B4424,analyst,8,FALSE),"")</f>
        <v>approve</v>
      </c>
      <c r="L4424" s="197" t="str">
        <f t="shared" si="91"/>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7"/>
        <v>n/a</v>
      </c>
      <c r="J4425" s="238">
        <v>42552</v>
      </c>
      <c r="K4425" s="197" t="str">
        <f>IF($J4425&gt;0,VLOOKUP($B4425,analyst,8,FALSE),"")</f>
        <v>approve</v>
      </c>
      <c r="L4425" s="197" t="str">
        <f t="shared" si="91"/>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7"/>
        <v>n/a</v>
      </c>
      <c r="J4426" s="238">
        <v>42583</v>
      </c>
      <c r="K4426" s="197" t="str">
        <f>IF($J4426&gt;0,VLOOKUP($B4426,analyst,8,FALSE),"")</f>
        <v>approve</v>
      </c>
      <c r="L4426" s="197" t="str">
        <f t="shared" si="91"/>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7"/>
        <v>42921</v>
      </c>
      <c r="J4427" s="238"/>
      <c r="K4427" s="197" t="str">
        <f>IF($J4427&gt;0,VLOOKUP($B4427,analyst,8,FALSE),"")</f>
        <v/>
      </c>
      <c r="L4427" s="197" t="str">
        <f t="shared" si="91"/>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7"/>
        <v>n/a</v>
      </c>
      <c r="J4428" s="238">
        <v>42643</v>
      </c>
      <c r="K4428" s="197"/>
      <c r="L4428" s="197" t="str">
        <f t="shared" si="91"/>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7"/>
        <v>n/a</v>
      </c>
      <c r="J4429" s="238">
        <v>42580</v>
      </c>
      <c r="K4429" s="197" t="str">
        <f t="shared" ref="K4429:K4460" si="92">IF($J4429&gt;0,VLOOKUP($B4429,analyst,8,FALSE),"")</f>
        <v>approve</v>
      </c>
      <c r="L4429" s="197" t="str">
        <f t="shared" si="91"/>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7"/>
        <v>n/a</v>
      </c>
      <c r="J4430" s="238">
        <v>42583</v>
      </c>
      <c r="K4430" s="197" t="str">
        <f t="shared" si="92"/>
        <v>approve</v>
      </c>
      <c r="L4430" s="197" t="str">
        <f t="shared" si="91"/>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7"/>
        <v>n/a</v>
      </c>
      <c r="J4431" s="238">
        <v>42613</v>
      </c>
      <c r="K4431" s="197" t="str">
        <f t="shared" si="92"/>
        <v>approve</v>
      </c>
      <c r="L4431" s="197" t="str">
        <f t="shared" si="91"/>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7"/>
        <v>n/a</v>
      </c>
      <c r="J4432" s="238">
        <v>42613</v>
      </c>
      <c r="K4432" s="197">
        <f t="shared" si="92"/>
        <v>0</v>
      </c>
      <c r="L4432" s="197" t="str">
        <f t="shared" si="91"/>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7"/>
        <v>42955</v>
      </c>
      <c r="J4433" s="238"/>
      <c r="K4433" s="197" t="str">
        <f t="shared" si="92"/>
        <v/>
      </c>
      <c r="L4433" s="197" t="str">
        <f t="shared" si="91"/>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7"/>
        <v>n/a</v>
      </c>
      <c r="J4434" s="238">
        <v>42642</v>
      </c>
      <c r="K4434" s="197">
        <f t="shared" si="92"/>
        <v>0</v>
      </c>
      <c r="L4434" s="197" t="str">
        <f t="shared" si="91"/>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7"/>
        <v>n/a</v>
      </c>
      <c r="J4435" s="198">
        <v>42643</v>
      </c>
      <c r="K4435" s="197">
        <f t="shared" si="92"/>
        <v>0</v>
      </c>
      <c r="L4435" s="197" t="str">
        <f t="shared" si="91"/>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7"/>
        <v>n/a</v>
      </c>
      <c r="J4436" s="238">
        <v>42646</v>
      </c>
      <c r="K4436" s="197">
        <f t="shared" si="92"/>
        <v>0</v>
      </c>
      <c r="L4436" s="197" t="str">
        <f t="shared" si="91"/>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7"/>
        <v>n/a</v>
      </c>
      <c r="J4437" s="238">
        <v>42643</v>
      </c>
      <c r="K4437" s="197">
        <f t="shared" si="92"/>
        <v>0</v>
      </c>
      <c r="L4437" s="197" t="str">
        <f t="shared" si="91"/>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7"/>
        <v>n/a</v>
      </c>
      <c r="J4438" s="238">
        <v>42646</v>
      </c>
      <c r="K4438" s="197">
        <f t="shared" si="92"/>
        <v>0</v>
      </c>
      <c r="L4438" s="197" t="str">
        <f t="shared" si="91"/>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7"/>
        <v>n/a</v>
      </c>
      <c r="J4439" s="238">
        <v>42646</v>
      </c>
      <c r="K4439" s="197">
        <f t="shared" si="92"/>
        <v>0</v>
      </c>
      <c r="L4439" s="197" t="str">
        <f t="shared" si="91"/>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7"/>
        <v>42984</v>
      </c>
      <c r="J4440" s="238"/>
      <c r="K4440" s="197" t="str">
        <f t="shared" si="92"/>
        <v/>
      </c>
      <c r="L4440" s="197" t="str">
        <f t="shared" si="91"/>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7"/>
        <v>n/a</v>
      </c>
      <c r="J4441" s="238">
        <v>42646</v>
      </c>
      <c r="K4441" s="197">
        <f t="shared" si="92"/>
        <v>0</v>
      </c>
      <c r="L4441" s="197" t="str">
        <f t="shared" si="91"/>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7"/>
        <v>n/a</v>
      </c>
      <c r="J4442" s="238">
        <v>42646</v>
      </c>
      <c r="K4442" s="197">
        <f t="shared" si="92"/>
        <v>0</v>
      </c>
      <c r="L4442" s="197" t="str">
        <f t="shared" ref="L4442:L4471" si="93">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7"/>
        <v>n/a</v>
      </c>
      <c r="J4443" s="238">
        <v>42674</v>
      </c>
      <c r="K4443" s="197">
        <f t="shared" si="92"/>
        <v>0</v>
      </c>
      <c r="L4443" s="197" t="str">
        <f t="shared" si="93"/>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7"/>
        <v>n/a</v>
      </c>
      <c r="J4444" s="238">
        <v>42704</v>
      </c>
      <c r="K4444" s="197">
        <f t="shared" si="92"/>
        <v>0</v>
      </c>
      <c r="L4444" s="197" t="str">
        <f t="shared" si="93"/>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7"/>
        <v>n/a</v>
      </c>
      <c r="J4445" s="238">
        <v>42705</v>
      </c>
      <c r="K4445" s="197" t="str">
        <f t="shared" si="92"/>
        <v>approve</v>
      </c>
      <c r="L4445" s="197" t="str">
        <f t="shared" si="93"/>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7"/>
        <v>n/a</v>
      </c>
      <c r="J4446" s="238">
        <v>42703</v>
      </c>
      <c r="K4446" s="197">
        <f t="shared" si="92"/>
        <v>0</v>
      </c>
      <c r="L4446" s="197" t="str">
        <f t="shared" si="93"/>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7"/>
        <v>n/a</v>
      </c>
      <c r="J4447" s="238">
        <v>42705</v>
      </c>
      <c r="K4447" s="197">
        <f t="shared" si="92"/>
        <v>0</v>
      </c>
      <c r="L4447" s="197" t="str">
        <f t="shared" si="93"/>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7"/>
        <v>n/a</v>
      </c>
      <c r="J4448" s="238">
        <v>42733</v>
      </c>
      <c r="K4448" s="197" t="str">
        <f t="shared" si="92"/>
        <v>approve</v>
      </c>
      <c r="L4448" s="197" t="str">
        <f t="shared" si="93"/>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7"/>
        <v>n/a</v>
      </c>
      <c r="J4449" s="238">
        <v>42738</v>
      </c>
      <c r="K4449" s="197" t="str">
        <f t="shared" si="92"/>
        <v>approve</v>
      </c>
      <c r="L4449" s="197" t="str">
        <f t="shared" si="93"/>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7"/>
        <v>n/a</v>
      </c>
      <c r="J4450" s="238">
        <v>42765</v>
      </c>
      <c r="K4450" s="197">
        <f t="shared" si="92"/>
        <v>0</v>
      </c>
      <c r="L4450" s="197" t="str">
        <f t="shared" si="93"/>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7"/>
        <v>n/a</v>
      </c>
      <c r="J4451" s="238">
        <v>42765</v>
      </c>
      <c r="K4451" s="197">
        <f t="shared" si="92"/>
        <v>0</v>
      </c>
      <c r="L4451" s="197" t="str">
        <f t="shared" si="93"/>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7"/>
        <v>n/a</v>
      </c>
      <c r="J4452" s="238">
        <v>42765</v>
      </c>
      <c r="K4452" s="197">
        <f t="shared" si="92"/>
        <v>0</v>
      </c>
      <c r="L4452" s="197" t="str">
        <f t="shared" si="93"/>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7"/>
        <v>n/a</v>
      </c>
      <c r="J4453" s="238">
        <v>42765</v>
      </c>
      <c r="K4453" s="197">
        <f t="shared" si="92"/>
        <v>0</v>
      </c>
      <c r="L4453" s="197">
        <f t="shared" si="93"/>
        <v>0</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7"/>
        <v>n/a</v>
      </c>
      <c r="J4454" s="238">
        <v>42765</v>
      </c>
      <c r="K4454" s="197">
        <f t="shared" si="92"/>
        <v>0</v>
      </c>
      <c r="L4454" s="197" t="str">
        <f t="shared" si="93"/>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4">IF(AND(H4455&gt;1/1/75, J4455&gt;0),"n/a",H4455+365)</f>
        <v>n/a</v>
      </c>
      <c r="J4455" s="238">
        <v>42765</v>
      </c>
      <c r="K4455" s="197" t="str">
        <f t="shared" si="92"/>
        <v>approve</v>
      </c>
      <c r="L4455" s="197" t="str">
        <f t="shared" si="93"/>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4"/>
        <v>n/a</v>
      </c>
      <c r="J4456" s="238">
        <v>42765</v>
      </c>
      <c r="K4456" s="197">
        <f t="shared" si="92"/>
        <v>0</v>
      </c>
      <c r="L4456" s="197" t="str">
        <f t="shared" si="93"/>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4"/>
        <v>43126</v>
      </c>
      <c r="J4457" s="238"/>
      <c r="K4457" s="197" t="str">
        <f t="shared" si="92"/>
        <v/>
      </c>
      <c r="L4457" s="197" t="str">
        <f t="shared" si="93"/>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4"/>
        <v>43130</v>
      </c>
      <c r="J4458" s="238"/>
      <c r="K4458" s="197" t="str">
        <f t="shared" si="92"/>
        <v/>
      </c>
      <c r="L4458" s="197" t="str">
        <f t="shared" si="93"/>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4"/>
        <v>n/a</v>
      </c>
      <c r="J4459" s="238">
        <v>42825</v>
      </c>
      <c r="K4459" s="197" t="str">
        <f t="shared" si="92"/>
        <v>approve</v>
      </c>
      <c r="L4459" s="197" t="str">
        <f t="shared" si="93"/>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4"/>
        <v>n/a</v>
      </c>
      <c r="J4460" s="238">
        <v>42825</v>
      </c>
      <c r="K4460" s="197" t="str">
        <f t="shared" si="92"/>
        <v>approve</v>
      </c>
      <c r="L4460" s="197" t="str">
        <f t="shared" si="93"/>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4"/>
        <v>43158</v>
      </c>
      <c r="J4461" s="238"/>
      <c r="K4461" s="197" t="str">
        <f t="shared" ref="K4461:K4492" si="95">IF($J4461&gt;0,VLOOKUP($B4461,analyst,8,FALSE),"")</f>
        <v/>
      </c>
      <c r="L4461" s="197" t="str">
        <f t="shared" si="93"/>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4"/>
        <v>n/a</v>
      </c>
      <c r="J4462" s="238">
        <v>42822</v>
      </c>
      <c r="K4462" s="197">
        <f t="shared" si="95"/>
        <v>0</v>
      </c>
      <c r="L4462" s="197" t="str">
        <f t="shared" si="93"/>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4"/>
        <v>43159</v>
      </c>
      <c r="J4463" s="238"/>
      <c r="K4463" s="197" t="str">
        <f t="shared" si="95"/>
        <v/>
      </c>
      <c r="L4463" s="197" t="str">
        <f t="shared" si="93"/>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4"/>
        <v>43160</v>
      </c>
      <c r="J4464" s="238"/>
      <c r="K4464" s="197" t="str">
        <f t="shared" si="95"/>
        <v/>
      </c>
      <c r="L4464" s="197" t="str">
        <f t="shared" si="93"/>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4"/>
        <v>n/a</v>
      </c>
      <c r="J4465" s="238">
        <v>42825</v>
      </c>
      <c r="K4465" s="197">
        <f t="shared" si="95"/>
        <v>0</v>
      </c>
      <c r="L4465" s="197" t="str">
        <f t="shared" si="93"/>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4"/>
        <v>n/a</v>
      </c>
      <c r="J4466" s="238">
        <v>42825</v>
      </c>
      <c r="K4466" s="197">
        <f t="shared" si="95"/>
        <v>0</v>
      </c>
      <c r="L4466" s="197" t="str">
        <f t="shared" si="93"/>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4"/>
        <v>n/a</v>
      </c>
      <c r="J4467" s="238">
        <v>42825</v>
      </c>
      <c r="K4467" s="197">
        <f t="shared" si="95"/>
        <v>0</v>
      </c>
      <c r="L4467" s="197" t="str">
        <f t="shared" si="93"/>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4"/>
        <v>n/a</v>
      </c>
      <c r="J4468" s="238">
        <v>42886</v>
      </c>
      <c r="K4468" s="197" t="str">
        <f t="shared" si="95"/>
        <v xml:space="preserve"> </v>
      </c>
      <c r="L4468" s="197" t="str">
        <f t="shared" si="93"/>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4"/>
        <v>n/a</v>
      </c>
      <c r="J4469" s="238">
        <v>42886</v>
      </c>
      <c r="K4469" s="197">
        <f t="shared" si="95"/>
        <v>0</v>
      </c>
      <c r="L4469" s="197">
        <f t="shared" si="93"/>
        <v>0</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4"/>
        <v>n/a</v>
      </c>
      <c r="J4470" s="238">
        <v>42916</v>
      </c>
      <c r="K4470" s="197">
        <f t="shared" si="95"/>
        <v>0</v>
      </c>
      <c r="L4470" s="197">
        <f t="shared" si="93"/>
        <v>0</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4"/>
        <v>n/a</v>
      </c>
      <c r="J4471" s="238">
        <v>42948</v>
      </c>
      <c r="K4471" s="197">
        <f t="shared" si="95"/>
        <v>0</v>
      </c>
      <c r="L4471" s="197">
        <f t="shared" si="93"/>
        <v>0</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4"/>
        <v>n/a</v>
      </c>
      <c r="J4472" s="238">
        <v>42948</v>
      </c>
      <c r="K4472" s="197">
        <f t="shared" si="95"/>
        <v>0</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4"/>
        <v>n/a</v>
      </c>
      <c r="J4473" s="238">
        <v>42947</v>
      </c>
      <c r="K4473" s="197" t="e">
        <f t="shared" si="95"/>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4"/>
        <v>n/a</v>
      </c>
      <c r="J4474" s="238">
        <v>42948</v>
      </c>
      <c r="K4474" s="197">
        <f t="shared" si="95"/>
        <v>0</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4"/>
        <v>n/a</v>
      </c>
      <c r="J4475" s="238">
        <v>42944</v>
      </c>
      <c r="K4475" s="197">
        <f t="shared" si="95"/>
        <v>0</v>
      </c>
      <c r="L4475" s="197">
        <f t="shared" ref="L4475:L4490" si="96">IF($J4475&gt;0,VLOOKUP($B4475,analyst,9,FALSE),"")</f>
        <v>0</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4"/>
        <v>n/a</v>
      </c>
      <c r="J4476" s="238">
        <v>42942</v>
      </c>
      <c r="K4476" s="197">
        <f t="shared" si="95"/>
        <v>0</v>
      </c>
      <c r="L4476" s="197">
        <f t="shared" si="96"/>
        <v>0</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4"/>
        <v>n/a</v>
      </c>
      <c r="J4477" s="238">
        <v>42942</v>
      </c>
      <c r="K4477" s="197">
        <f t="shared" si="95"/>
        <v>0</v>
      </c>
      <c r="L4477" s="197">
        <f t="shared" si="96"/>
        <v>0</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4"/>
        <v>n/a</v>
      </c>
      <c r="J4478" s="238">
        <v>42948</v>
      </c>
      <c r="K4478" s="197">
        <f t="shared" si="95"/>
        <v>0</v>
      </c>
      <c r="L4478" s="197">
        <f t="shared" si="96"/>
        <v>0</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4"/>
        <v>n/a</v>
      </c>
      <c r="J4479" s="238">
        <v>42944</v>
      </c>
      <c r="K4479" s="197">
        <f t="shared" si="95"/>
        <v>0</v>
      </c>
      <c r="L4479" s="197">
        <f t="shared" si="96"/>
        <v>0</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4"/>
        <v>n/a</v>
      </c>
      <c r="J4480" s="238">
        <v>42948</v>
      </c>
      <c r="K4480" s="197">
        <f t="shared" si="95"/>
        <v>0</v>
      </c>
      <c r="L4480" s="197">
        <f t="shared" si="96"/>
        <v>0</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4"/>
        <v>n/a</v>
      </c>
      <c r="J4481" s="238">
        <v>42944</v>
      </c>
      <c r="K4481" s="197">
        <f t="shared" si="95"/>
        <v>0</v>
      </c>
      <c r="L4481" s="197">
        <f t="shared" si="96"/>
        <v>0</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4"/>
        <v>n/a</v>
      </c>
      <c r="J4482" s="238">
        <v>42944</v>
      </c>
      <c r="K4482" s="197">
        <f t="shared" si="95"/>
        <v>0</v>
      </c>
      <c r="L4482" s="197">
        <f t="shared" si="96"/>
        <v>0</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4"/>
        <v>43291</v>
      </c>
      <c r="J4483" s="238"/>
      <c r="K4483" s="197" t="str">
        <f t="shared" si="95"/>
        <v/>
      </c>
      <c r="L4483" s="197" t="str">
        <f t="shared" si="96"/>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4"/>
        <v>43313</v>
      </c>
      <c r="J4484" s="238"/>
      <c r="K4484" s="197" t="str">
        <f t="shared" si="95"/>
        <v/>
      </c>
      <c r="L4484" s="197" t="str">
        <f t="shared" si="96"/>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4"/>
        <v>n/a</v>
      </c>
      <c r="J4485" s="238">
        <v>43006</v>
      </c>
      <c r="K4485" s="197">
        <f t="shared" si="95"/>
        <v>0</v>
      </c>
      <c r="L4485" s="197" t="str">
        <f t="shared" si="96"/>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4"/>
        <v>n/a</v>
      </c>
      <c r="J4486" s="238">
        <v>43007</v>
      </c>
      <c r="K4486" s="197">
        <f t="shared" si="95"/>
        <v>0</v>
      </c>
      <c r="L4486" s="197" t="str">
        <f t="shared" si="96"/>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4"/>
        <v>n/a</v>
      </c>
      <c r="J4487" s="238">
        <v>43010</v>
      </c>
      <c r="K4487" s="197">
        <f t="shared" si="95"/>
        <v>0</v>
      </c>
      <c r="L4487" s="197" t="str">
        <f t="shared" si="96"/>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4"/>
        <v>43342</v>
      </c>
      <c r="J4488" s="238"/>
      <c r="K4488" s="197" t="str">
        <f t="shared" si="95"/>
        <v/>
      </c>
      <c r="L4488" s="197" t="str">
        <f t="shared" si="96"/>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4"/>
        <v>n/a</v>
      </c>
      <c r="J4489" s="238">
        <v>43010</v>
      </c>
      <c r="K4489" s="197">
        <f t="shared" si="95"/>
        <v>0</v>
      </c>
      <c r="L4489" s="197" t="str">
        <f t="shared" si="96"/>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4"/>
        <v>n/a</v>
      </c>
      <c r="J4490" s="238">
        <v>43000</v>
      </c>
      <c r="K4490" s="197">
        <f t="shared" si="95"/>
        <v>0</v>
      </c>
      <c r="L4490" s="197" t="str">
        <f t="shared" si="96"/>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4"/>
        <v>n/a</v>
      </c>
      <c r="J4491" s="238">
        <v>43010</v>
      </c>
      <c r="K4491" s="197">
        <f t="shared" si="95"/>
        <v>0</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4"/>
        <v>43343</v>
      </c>
      <c r="J4492" s="238"/>
      <c r="K4492" s="197" t="str">
        <f t="shared" si="95"/>
        <v/>
      </c>
      <c r="L4492" s="197" t="str">
        <f t="shared" ref="L4492:L4499" si="97">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4"/>
        <v>n/a</v>
      </c>
      <c r="J4493" s="238">
        <v>43007</v>
      </c>
      <c r="K4493" s="197">
        <f t="shared" ref="K4493:K4499" si="98">IF($J4493&gt;0,VLOOKUP($B4493,analyst,8,FALSE),"")</f>
        <v>0</v>
      </c>
      <c r="L4493" s="197" t="str">
        <f t="shared" si="97"/>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4"/>
        <v>n/a</v>
      </c>
      <c r="J4494" s="238">
        <v>43010</v>
      </c>
      <c r="K4494" s="197">
        <f t="shared" si="98"/>
        <v>0</v>
      </c>
      <c r="L4494" s="197" t="str">
        <f t="shared" si="97"/>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4"/>
        <v>n/a</v>
      </c>
      <c r="J4495" s="238">
        <v>43010</v>
      </c>
      <c r="K4495" s="197">
        <f t="shared" si="98"/>
        <v>0</v>
      </c>
      <c r="L4495" s="197" t="str">
        <f t="shared" si="97"/>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4"/>
        <v>n/a</v>
      </c>
      <c r="J4496" s="238">
        <v>43007</v>
      </c>
      <c r="K4496" s="197">
        <f t="shared" si="98"/>
        <v>0</v>
      </c>
      <c r="L4496" s="197" t="str">
        <f t="shared" si="97"/>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4"/>
        <v>n/a</v>
      </c>
      <c r="J4497" s="238">
        <v>43007</v>
      </c>
      <c r="K4497" s="197">
        <f t="shared" si="98"/>
        <v>0</v>
      </c>
      <c r="L4497" s="197" t="str">
        <f t="shared" si="97"/>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4"/>
        <v>43344</v>
      </c>
      <c r="J4498" s="238"/>
      <c r="K4498" s="197" t="str">
        <f t="shared" si="98"/>
        <v/>
      </c>
      <c r="L4498" s="197" t="str">
        <f t="shared" si="97"/>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4"/>
        <v>n/a</v>
      </c>
      <c r="J4499" s="238">
        <v>43010</v>
      </c>
      <c r="K4499" s="197">
        <f t="shared" si="98"/>
        <v>0</v>
      </c>
      <c r="L4499" s="197" t="str">
        <f t="shared" si="97"/>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4"/>
        <v>43344</v>
      </c>
      <c r="J4501" s="238"/>
      <c r="K4501" s="197" t="str">
        <f t="shared" ref="K4501:K4514" si="99">IF($J4501&gt;0,VLOOKUP($B4501,analyst,8,FALSE),"")</f>
        <v/>
      </c>
      <c r="L4501" s="197" t="str">
        <f t="shared" ref="L4501:L4514" si="100">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4"/>
        <v>43344</v>
      </c>
      <c r="J4502" s="238"/>
      <c r="K4502" s="197" t="str">
        <f t="shared" si="99"/>
        <v/>
      </c>
      <c r="L4502" s="197" t="str">
        <f t="shared" si="100"/>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4"/>
        <v>43344</v>
      </c>
      <c r="J4503" s="238"/>
      <c r="K4503" s="197" t="str">
        <f t="shared" si="99"/>
        <v/>
      </c>
      <c r="L4503" s="197" t="str">
        <f t="shared" si="100"/>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4"/>
        <v>43344</v>
      </c>
      <c r="J4504" s="238"/>
      <c r="K4504" s="197" t="str">
        <f t="shared" si="99"/>
        <v/>
      </c>
      <c r="L4504" s="197" t="str">
        <f t="shared" si="100"/>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4"/>
        <v>n/a</v>
      </c>
      <c r="J4505" s="238">
        <v>43010</v>
      </c>
      <c r="K4505" s="197">
        <f t="shared" si="99"/>
        <v>0</v>
      </c>
      <c r="L4505" s="197" t="str">
        <f t="shared" si="100"/>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4"/>
        <v>43344</v>
      </c>
      <c r="J4506" s="238"/>
      <c r="K4506" s="197" t="str">
        <f t="shared" si="99"/>
        <v/>
      </c>
      <c r="L4506" s="197" t="str">
        <f t="shared" si="100"/>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4"/>
        <v>n/a</v>
      </c>
      <c r="J4507" s="238">
        <v>43010</v>
      </c>
      <c r="K4507" s="197" t="e">
        <f t="shared" si="99"/>
        <v>#N/A</v>
      </c>
      <c r="L4507" s="197" t="e">
        <f t="shared" si="100"/>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4"/>
        <v>n/a</v>
      </c>
      <c r="J4508" s="238">
        <v>43010</v>
      </c>
      <c r="K4508" s="197">
        <f t="shared" si="99"/>
        <v>0</v>
      </c>
      <c r="L4508" s="197" t="str">
        <f t="shared" si="100"/>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4"/>
        <v>n/a</v>
      </c>
      <c r="J4509" s="238">
        <v>43010</v>
      </c>
      <c r="K4509" s="197">
        <f t="shared" si="99"/>
        <v>0</v>
      </c>
      <c r="L4509" s="197" t="str">
        <f t="shared" si="100"/>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4"/>
        <v>n/a</v>
      </c>
      <c r="J4510" s="238">
        <v>43010</v>
      </c>
      <c r="K4510" s="197">
        <f t="shared" si="99"/>
        <v>0</v>
      </c>
      <c r="L4510" s="197" t="str">
        <f t="shared" si="100"/>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4"/>
        <v>43354</v>
      </c>
      <c r="J4511" s="238"/>
      <c r="K4511" s="197" t="str">
        <f t="shared" si="99"/>
        <v/>
      </c>
      <c r="L4511" s="197" t="str">
        <f t="shared" si="100"/>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4"/>
        <v>43354</v>
      </c>
      <c r="J4512" s="238"/>
      <c r="K4512" s="197" t="str">
        <f t="shared" si="99"/>
        <v/>
      </c>
      <c r="L4512" s="197" t="str">
        <f t="shared" si="100"/>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4"/>
        <v>43386</v>
      </c>
      <c r="J4513" s="238"/>
      <c r="K4513" s="197" t="str">
        <f t="shared" si="99"/>
        <v/>
      </c>
      <c r="L4513" s="197" t="str">
        <f t="shared" si="100"/>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4"/>
        <v>n/a</v>
      </c>
      <c r="J4514" s="238">
        <v>43070</v>
      </c>
      <c r="K4514" s="197">
        <f t="shared" si="99"/>
        <v>0</v>
      </c>
      <c r="L4514" s="197">
        <f t="shared" si="100"/>
        <v>0</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4"/>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4"/>
        <v>n/a</v>
      </c>
      <c r="J4516" s="238">
        <v>43070</v>
      </c>
      <c r="K4516" s="197">
        <f>IF($J4516&gt;0,VLOOKUP($B4516,analyst,8,FALSE),"")</f>
        <v>0</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4"/>
        <v>n/a</v>
      </c>
      <c r="J4517" s="238">
        <v>43069</v>
      </c>
      <c r="K4517" s="197">
        <f>IF($J4517&gt;0,VLOOKUP($B4517,analyst,8,FALSE),"")</f>
        <v>0</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4"/>
        <v>n/a</v>
      </c>
      <c r="J4518" s="238">
        <v>43069</v>
      </c>
      <c r="K4518" s="197">
        <f>IF($J4518&gt;0,VLOOKUP($B4518,analyst,8,FALSE),"")</f>
        <v>0</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1">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1" si="102">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 t="shared" ref="I4521:I4523" si="103">IF(AND(H4521&gt;1/1/75, J4521&gt;0),"n/a",H4521+365)</f>
        <v>n/a</v>
      </c>
      <c r="J4521" s="238">
        <v>43098</v>
      </c>
      <c r="K4521" s="197">
        <f t="shared" si="102"/>
        <v>0</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 t="shared" si="103"/>
        <v>n/a</v>
      </c>
      <c r="J4522" s="238">
        <v>43312</v>
      </c>
      <c r="K4522" s="197">
        <f t="shared" si="102"/>
        <v>0</v>
      </c>
      <c r="L4522" s="197">
        <f>IF($J4522&gt;0,VLOOKUP($B4522,analyst,9,FALSE),"")</f>
        <v>0</v>
      </c>
      <c r="M4522" s="275" t="s">
        <v>20</v>
      </c>
      <c r="N4522" s="96"/>
      <c r="O4522" s="238"/>
      <c r="P4522" s="201"/>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 t="shared" si="103"/>
        <v>n/a</v>
      </c>
      <c r="J4523" s="238">
        <v>43129</v>
      </c>
      <c r="K4523" s="197">
        <f t="shared" si="102"/>
        <v>0</v>
      </c>
      <c r="L4523" s="197" t="s">
        <v>1862</v>
      </c>
      <c r="M4523" s="275" t="s">
        <v>20</v>
      </c>
      <c r="N4523" s="96"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1"/>
        <v>n/a</v>
      </c>
      <c r="J4524" s="238">
        <v>43126</v>
      </c>
      <c r="K4524" s="197">
        <f t="shared" si="102"/>
        <v>0</v>
      </c>
      <c r="L4524" s="197" t="s">
        <v>4846</v>
      </c>
      <c r="M4524" s="275" t="s">
        <v>20</v>
      </c>
      <c r="N4524" s="96">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1"/>
        <v>n/a</v>
      </c>
      <c r="J4525" s="238">
        <v>43129</v>
      </c>
      <c r="K4525" s="197">
        <f t="shared" si="102"/>
        <v>0</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1"/>
        <v>n/a</v>
      </c>
      <c r="J4526" s="238">
        <v>43129</v>
      </c>
      <c r="K4526" s="197">
        <f t="shared" si="102"/>
        <v>0</v>
      </c>
      <c r="L4526" s="197" t="s">
        <v>1862</v>
      </c>
      <c r="M4526" s="275" t="s">
        <v>20</v>
      </c>
      <c r="N4526" s="96"/>
      <c r="O4526" s="238"/>
      <c r="P4526" s="201"/>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1"/>
        <v>n/a</v>
      </c>
      <c r="J4527" s="238">
        <v>43129</v>
      </c>
      <c r="K4527" s="197">
        <f t="shared" si="102"/>
        <v>0</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1"/>
        <v>43462</v>
      </c>
      <c r="J4528" s="238"/>
      <c r="K4528" s="197" t="str">
        <f t="shared" si="102"/>
        <v/>
      </c>
      <c r="L4528" s="197" t="str">
        <f>IF($J4528&gt;0,VLOOKUP($B4528,analyst,9,FALSE),"")</f>
        <v/>
      </c>
      <c r="M4528" s="275" t="s">
        <v>20</v>
      </c>
      <c r="N4528" s="96"/>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1"/>
        <v>43463</v>
      </c>
      <c r="J4529" s="238"/>
      <c r="K4529" s="197" t="str">
        <f t="shared" si="102"/>
        <v/>
      </c>
      <c r="L4529" s="197" t="str">
        <f>IF($J4529&gt;0,VLOOKUP($B4529,analyst,9,FALSE),"")</f>
        <v/>
      </c>
      <c r="M4529" s="275" t="s">
        <v>20</v>
      </c>
      <c r="N4529" s="96"/>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1"/>
        <v>43463</v>
      </c>
      <c r="J4530" s="238"/>
      <c r="K4530" s="197" t="str">
        <f t="shared" si="102"/>
        <v/>
      </c>
      <c r="L4530" s="197" t="str">
        <f>IF($J4530&gt;0,VLOOKUP($B4530,analyst,9,FALSE),"")</f>
        <v/>
      </c>
      <c r="M4530" s="275" t="s">
        <v>20</v>
      </c>
      <c r="N4530" s="96"/>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1"/>
        <v>n/a</v>
      </c>
      <c r="J4531" s="238">
        <v>43126</v>
      </c>
      <c r="K4531" s="197">
        <f t="shared" si="102"/>
        <v>0</v>
      </c>
      <c r="L4531" s="197" t="s">
        <v>1862</v>
      </c>
      <c r="M4531" s="275" t="s">
        <v>20</v>
      </c>
      <c r="N4531" s="96"/>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f>IF($J4538&gt;0,VLOOKUP($B4532,analyst,8,FALSE),"")</f>
        <v>0</v>
      </c>
      <c r="L4532" s="197"/>
      <c r="M4532" s="275" t="s">
        <v>20</v>
      </c>
      <c r="N4532" s="96" t="s">
        <v>5888</v>
      </c>
      <c r="O4532" s="238"/>
      <c r="P4532" s="201"/>
    </row>
    <row r="4533" spans="1:16" s="92" customFormat="1" x14ac:dyDescent="0.2">
      <c r="A4533" s="92" t="s">
        <v>20</v>
      </c>
      <c r="B4533" s="196">
        <v>8361</v>
      </c>
      <c r="C4533" s="92" t="s">
        <v>5889</v>
      </c>
      <c r="D4533" s="92" t="s">
        <v>5890</v>
      </c>
      <c r="E4533" s="197">
        <v>21</v>
      </c>
      <c r="F4533" s="197" t="s">
        <v>5055</v>
      </c>
      <c r="G4533" s="197" t="s">
        <v>334</v>
      </c>
      <c r="H4533" s="238">
        <v>43103</v>
      </c>
      <c r="I4533" s="199" t="str">
        <f t="shared" si="101"/>
        <v>n/a</v>
      </c>
      <c r="J4533" s="238">
        <v>43126</v>
      </c>
      <c r="K4533" s="197">
        <f>IF($J4533&gt;0,VLOOKUP($B4533,analyst,8,FALSE),"")</f>
        <v>0</v>
      </c>
      <c r="L4533" s="197" t="s">
        <v>1862</v>
      </c>
      <c r="M4533" s="275" t="s">
        <v>20</v>
      </c>
      <c r="N4533" s="96"/>
      <c r="O4533" s="238"/>
      <c r="P4533" s="201"/>
    </row>
    <row r="4534" spans="1:16" s="92" customFormat="1" x14ac:dyDescent="0.2">
      <c r="A4534" s="92" t="s">
        <v>20</v>
      </c>
      <c r="B4534" s="196">
        <v>8362</v>
      </c>
      <c r="C4534" s="92" t="s">
        <v>5891</v>
      </c>
      <c r="D4534" s="92" t="s">
        <v>5892</v>
      </c>
      <c r="E4534" s="197">
        <v>15</v>
      </c>
      <c r="F4534" s="197" t="s">
        <v>5071</v>
      </c>
      <c r="G4534" s="197" t="s">
        <v>334</v>
      </c>
      <c r="H4534" s="238">
        <v>43103</v>
      </c>
      <c r="I4534" s="199" t="str">
        <f t="shared" si="101"/>
        <v>n/a</v>
      </c>
      <c r="J4534" s="238">
        <v>43129</v>
      </c>
      <c r="K4534" s="197">
        <f>IF($J4534&gt;0,VLOOKUP($B4534,analyst,8,FALSE),"")</f>
        <v>0</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5893</v>
      </c>
      <c r="E4535" s="301">
        <v>16</v>
      </c>
      <c r="F4535" s="301" t="s">
        <v>5061</v>
      </c>
      <c r="G4535" s="301" t="s">
        <v>73</v>
      </c>
      <c r="H4535" s="302">
        <v>43119</v>
      </c>
      <c r="I4535" s="303" t="str">
        <f t="shared" si="101"/>
        <v>n/a</v>
      </c>
      <c r="J4535" s="302">
        <v>43160</v>
      </c>
      <c r="K4535" s="301">
        <f>IF($J4535&gt;0,VLOOKUP($B4535,analyst,8,FALSE),"")</f>
        <v>0</v>
      </c>
      <c r="L4535" s="301" t="s">
        <v>2067</v>
      </c>
      <c r="M4535" s="304" t="s">
        <v>20</v>
      </c>
      <c r="N4535" s="295">
        <v>4608</v>
      </c>
      <c r="O4535" s="302">
        <v>43297</v>
      </c>
      <c r="P4535" s="201" t="s">
        <v>5088</v>
      </c>
    </row>
    <row r="4536" spans="1:16" s="298" customFormat="1" x14ac:dyDescent="0.2">
      <c r="A4536" s="298" t="s">
        <v>20</v>
      </c>
      <c r="B4536" s="299">
        <v>8364</v>
      </c>
      <c r="C4536" s="298" t="s">
        <v>5894</v>
      </c>
      <c r="D4536" s="300" t="s">
        <v>5895</v>
      </c>
      <c r="E4536" s="301">
        <v>8</v>
      </c>
      <c r="F4536" s="301" t="s">
        <v>2499</v>
      </c>
      <c r="G4536" s="301" t="s">
        <v>334</v>
      </c>
      <c r="H4536" s="302">
        <v>43122</v>
      </c>
      <c r="I4536" s="303" t="str">
        <f>IF(AND(H4536&gt;1/1/75, J4536&gt;0),"n/a",H4536+365)</f>
        <v>n/a</v>
      </c>
      <c r="J4536" s="302">
        <v>43306</v>
      </c>
      <c r="K4536" s="301">
        <f>IF($J4536&gt;0,VLOOKUP($B4536,analyst,8,FALSE),"")</f>
        <v>0</v>
      </c>
      <c r="L4536" s="301">
        <f>IF($J4536&gt;0,VLOOKUP($B4536,analyst,9,FALSE),"")</f>
        <v>0</v>
      </c>
      <c r="M4536" s="304" t="s">
        <v>20</v>
      </c>
      <c r="N4536" s="305"/>
      <c r="O4536" s="302"/>
      <c r="P4536" s="297"/>
    </row>
    <row r="4537" spans="1:16" s="298" customFormat="1" x14ac:dyDescent="0.2">
      <c r="A4537" s="298" t="s">
        <v>20</v>
      </c>
      <c r="B4537" s="299">
        <v>8365</v>
      </c>
      <c r="C4537" s="300" t="s">
        <v>5536</v>
      </c>
      <c r="D4537" s="298" t="s">
        <v>5896</v>
      </c>
      <c r="E4537" s="301">
        <v>4</v>
      </c>
      <c r="F4537" s="299" t="s">
        <v>5075</v>
      </c>
      <c r="G4537" s="301" t="s">
        <v>73</v>
      </c>
      <c r="H4537" s="302">
        <v>43126</v>
      </c>
      <c r="I4537" s="303" t="str">
        <f t="shared" si="101"/>
        <v>n/a</v>
      </c>
      <c r="J4537" s="302">
        <v>43160</v>
      </c>
      <c r="K4537" s="301"/>
      <c r="L4537" s="301" t="s">
        <v>2067</v>
      </c>
      <c r="M4537" s="304" t="s">
        <v>20</v>
      </c>
      <c r="N4537" s="306">
        <v>4610</v>
      </c>
      <c r="O4537" s="302">
        <v>43297</v>
      </c>
      <c r="P4537" s="297" t="s">
        <v>4369</v>
      </c>
    </row>
    <row r="4538" spans="1:16" s="298" customFormat="1" x14ac:dyDescent="0.2">
      <c r="A4538" s="298" t="s">
        <v>20</v>
      </c>
      <c r="B4538" s="299">
        <v>8366</v>
      </c>
      <c r="C4538" s="298" t="s">
        <v>123</v>
      </c>
      <c r="D4538" s="298" t="s">
        <v>5897</v>
      </c>
      <c r="E4538" s="301">
        <v>20</v>
      </c>
      <c r="F4538" s="301" t="s">
        <v>5055</v>
      </c>
      <c r="G4538" s="301" t="s">
        <v>73</v>
      </c>
      <c r="H4538" s="302">
        <v>43130</v>
      </c>
      <c r="I4538" s="303" t="str">
        <f t="shared" si="101"/>
        <v>n/a</v>
      </c>
      <c r="J4538" s="302">
        <v>43160</v>
      </c>
      <c r="K4538" s="301"/>
      <c r="L4538" s="301" t="s">
        <v>2067</v>
      </c>
      <c r="M4538" s="304" t="s">
        <v>20</v>
      </c>
      <c r="N4538" s="295">
        <v>4609</v>
      </c>
      <c r="O4538" s="302">
        <v>43297</v>
      </c>
      <c r="P4538" s="297"/>
    </row>
    <row r="4539" spans="1:16" s="298" customFormat="1" x14ac:dyDescent="0.2">
      <c r="A4539" s="298" t="s">
        <v>20</v>
      </c>
      <c r="B4539" s="299">
        <v>8367</v>
      </c>
      <c r="C4539" s="298" t="s">
        <v>3955</v>
      </c>
      <c r="D4539" s="298" t="s">
        <v>5898</v>
      </c>
      <c r="E4539" s="301">
        <v>8</v>
      </c>
      <c r="F4539" s="301" t="s">
        <v>5075</v>
      </c>
      <c r="G4539" s="301" t="s">
        <v>73</v>
      </c>
      <c r="H4539" s="302">
        <v>43130</v>
      </c>
      <c r="I4539" s="303" t="str">
        <f t="shared" si="101"/>
        <v>n/a</v>
      </c>
      <c r="J4539" s="302">
        <v>43160</v>
      </c>
      <c r="K4539" s="301" t="s">
        <v>2067</v>
      </c>
      <c r="L4539" s="301" t="s">
        <v>2067</v>
      </c>
      <c r="M4539" s="304" t="s">
        <v>20</v>
      </c>
      <c r="N4539" s="306">
        <v>4611</v>
      </c>
      <c r="O4539" s="302">
        <v>43297</v>
      </c>
      <c r="P4539" s="297" t="s">
        <v>5078</v>
      </c>
    </row>
    <row r="4540" spans="1:16" s="298" customFormat="1" x14ac:dyDescent="0.2">
      <c r="A4540" s="298" t="s">
        <v>20</v>
      </c>
      <c r="B4540" s="299">
        <v>8368</v>
      </c>
      <c r="C4540" s="298" t="s">
        <v>5899</v>
      </c>
      <c r="D4540" s="298" t="s">
        <v>5900</v>
      </c>
      <c r="E4540" s="301">
        <v>6</v>
      </c>
      <c r="F4540" s="301" t="s">
        <v>5061</v>
      </c>
      <c r="G4540" s="301" t="s">
        <v>29</v>
      </c>
      <c r="H4540" s="302">
        <v>43143</v>
      </c>
      <c r="I4540" s="303" t="str">
        <f t="shared" si="101"/>
        <v>n/a</v>
      </c>
      <c r="J4540" s="302">
        <v>43192</v>
      </c>
      <c r="K4540" s="301">
        <f t="shared" ref="K4540:K4557" si="104">IF($J4540&gt;0,VLOOKUP($B4540,analyst,8,FALSE),"")</f>
        <v>0</v>
      </c>
      <c r="L4540" s="301" t="s">
        <v>2067</v>
      </c>
      <c r="M4540" s="304" t="s">
        <v>20</v>
      </c>
      <c r="N4540" s="305"/>
      <c r="O4540" s="302"/>
      <c r="P4540" s="297"/>
    </row>
    <row r="4541" spans="1:16" s="298" customFormat="1" x14ac:dyDescent="0.2">
      <c r="A4541" s="298" t="s">
        <v>20</v>
      </c>
      <c r="B4541" s="299">
        <v>8369</v>
      </c>
      <c r="C4541" s="298" t="s">
        <v>5901</v>
      </c>
      <c r="D4541" s="298" t="s">
        <v>5902</v>
      </c>
      <c r="E4541" s="301">
        <v>9</v>
      </c>
      <c r="F4541" s="301" t="s">
        <v>5061</v>
      </c>
      <c r="G4541" s="301" t="s">
        <v>78</v>
      </c>
      <c r="H4541" s="302">
        <v>43151</v>
      </c>
      <c r="I4541" s="303" t="str">
        <f t="shared" si="101"/>
        <v>n/a</v>
      </c>
      <c r="J4541" s="302">
        <v>43189</v>
      </c>
      <c r="K4541" s="301">
        <f t="shared" si="104"/>
        <v>0</v>
      </c>
      <c r="L4541" s="301" t="s">
        <v>2067</v>
      </c>
      <c r="M4541" s="304" t="s">
        <v>20</v>
      </c>
      <c r="N4541" s="305"/>
      <c r="O4541" s="302"/>
      <c r="P4541" s="297"/>
    </row>
    <row r="4542" spans="1:16" s="298" customFormat="1" x14ac:dyDescent="0.2">
      <c r="A4542" s="298" t="s">
        <v>20</v>
      </c>
      <c r="B4542" s="299">
        <v>8370</v>
      </c>
      <c r="C4542" s="298" t="s">
        <v>5903</v>
      </c>
      <c r="D4542" s="298" t="s">
        <v>5904</v>
      </c>
      <c r="E4542" s="301">
        <v>15</v>
      </c>
      <c r="F4542" s="301" t="s">
        <v>5071</v>
      </c>
      <c r="G4542" s="301" t="s">
        <v>78</v>
      </c>
      <c r="H4542" s="302">
        <v>43157</v>
      </c>
      <c r="I4542" s="303" t="str">
        <f t="shared" si="101"/>
        <v>n/a</v>
      </c>
      <c r="J4542" s="302">
        <v>43192</v>
      </c>
      <c r="K4542" s="301">
        <f t="shared" si="104"/>
        <v>0</v>
      </c>
      <c r="L4542" s="301" t="s">
        <v>2067</v>
      </c>
      <c r="M4542" s="304" t="s">
        <v>20</v>
      </c>
      <c r="N4542" s="305">
        <v>4617</v>
      </c>
      <c r="O4542" s="302">
        <v>43325</v>
      </c>
      <c r="P4542" s="297" t="s">
        <v>5905</v>
      </c>
    </row>
    <row r="4543" spans="1:16" s="298" customFormat="1" x14ac:dyDescent="0.2">
      <c r="A4543" s="298" t="s">
        <v>20</v>
      </c>
      <c r="B4543" s="299">
        <v>8371</v>
      </c>
      <c r="C4543" s="298" t="s">
        <v>5906</v>
      </c>
      <c r="D4543" s="298" t="s">
        <v>5907</v>
      </c>
      <c r="E4543" s="301">
        <v>15</v>
      </c>
      <c r="F4543" s="301" t="s">
        <v>5071</v>
      </c>
      <c r="G4543" s="301" t="s">
        <v>78</v>
      </c>
      <c r="H4543" s="302">
        <v>43158</v>
      </c>
      <c r="I4543" s="303">
        <f t="shared" si="101"/>
        <v>43523</v>
      </c>
      <c r="J4543" s="302"/>
      <c r="K4543" s="301" t="str">
        <f t="shared" si="104"/>
        <v/>
      </c>
      <c r="L4543" s="301" t="str">
        <f>IF($J4543&gt;0,VLOOKUP($B4543,analyst,9,FALSE),"")</f>
        <v/>
      </c>
      <c r="M4543" s="304" t="s">
        <v>20</v>
      </c>
      <c r="N4543" s="305"/>
      <c r="O4543" s="302"/>
      <c r="P4543" s="297"/>
    </row>
    <row r="4544" spans="1:16" s="92" customFormat="1" x14ac:dyDescent="0.2">
      <c r="A4544" s="92" t="s">
        <v>20</v>
      </c>
      <c r="B4544" s="196">
        <v>8372</v>
      </c>
      <c r="C4544" s="92" t="s">
        <v>1561</v>
      </c>
      <c r="D4544" s="92" t="s">
        <v>5908</v>
      </c>
      <c r="E4544" s="197">
        <v>10</v>
      </c>
      <c r="F4544" s="197" t="s">
        <v>5061</v>
      </c>
      <c r="G4544" s="197" t="s">
        <v>78</v>
      </c>
      <c r="H4544" s="238">
        <v>43158</v>
      </c>
      <c r="I4544" s="199" t="str">
        <f t="shared" si="101"/>
        <v>n/a</v>
      </c>
      <c r="J4544" s="238">
        <v>43182</v>
      </c>
      <c r="K4544" s="197">
        <f t="shared" si="104"/>
        <v>0</v>
      </c>
      <c r="L4544" s="197" t="s">
        <v>2067</v>
      </c>
      <c r="M4544" s="275" t="s">
        <v>20</v>
      </c>
      <c r="N4544" s="96">
        <v>4620</v>
      </c>
      <c r="O4544" s="238">
        <v>43325</v>
      </c>
      <c r="P4544" s="201"/>
    </row>
    <row r="4545" spans="1:16" s="92" customFormat="1" x14ac:dyDescent="0.2">
      <c r="A4545" s="92" t="s">
        <v>20</v>
      </c>
      <c r="B4545" s="196">
        <v>8373</v>
      </c>
      <c r="C4545" s="163" t="s">
        <v>5909</v>
      </c>
      <c r="D4545" s="92" t="s">
        <v>5910</v>
      </c>
      <c r="E4545" s="197">
        <v>5</v>
      </c>
      <c r="F4545" s="197" t="s">
        <v>5075</v>
      </c>
      <c r="G4545" s="197" t="s">
        <v>78</v>
      </c>
      <c r="H4545" s="238">
        <v>43159</v>
      </c>
      <c r="I4545" s="199" t="str">
        <f t="shared" si="101"/>
        <v>n/a</v>
      </c>
      <c r="J4545" s="238">
        <v>43188</v>
      </c>
      <c r="K4545" s="197">
        <f t="shared" si="104"/>
        <v>0</v>
      </c>
      <c r="L4545" s="197" t="s">
        <v>2067</v>
      </c>
      <c r="M4545" s="275" t="s">
        <v>20</v>
      </c>
      <c r="N4545" s="96">
        <v>4615</v>
      </c>
      <c r="O4545" s="238">
        <v>43320</v>
      </c>
      <c r="P4545" s="201" t="s">
        <v>5799</v>
      </c>
    </row>
    <row r="4546" spans="1:16" s="92" customFormat="1" x14ac:dyDescent="0.2">
      <c r="A4546" s="92" t="s">
        <v>20</v>
      </c>
      <c r="B4546" s="196">
        <v>8374</v>
      </c>
      <c r="C4546" s="92" t="s">
        <v>5911</v>
      </c>
      <c r="D4546" s="92" t="s">
        <v>5912</v>
      </c>
      <c r="E4546" s="197">
        <v>10</v>
      </c>
      <c r="F4546" s="197" t="s">
        <v>5061</v>
      </c>
      <c r="G4546" s="197" t="s">
        <v>78</v>
      </c>
      <c r="H4546" s="238">
        <v>43159</v>
      </c>
      <c r="I4546" s="199" t="str">
        <f t="shared" si="101"/>
        <v>n/a</v>
      </c>
      <c r="J4546" s="238">
        <v>43189</v>
      </c>
      <c r="K4546" s="197">
        <f t="shared" si="104"/>
        <v>0</v>
      </c>
      <c r="L4546" s="197" t="s">
        <v>1862</v>
      </c>
      <c r="M4546" s="275" t="s">
        <v>20</v>
      </c>
      <c r="N4546" s="96" t="s">
        <v>5913</v>
      </c>
      <c r="O4546" s="238"/>
      <c r="P4546" s="201"/>
    </row>
    <row r="4547" spans="1:16" s="92" customFormat="1" x14ac:dyDescent="0.2">
      <c r="A4547" s="92" t="s">
        <v>20</v>
      </c>
      <c r="B4547" s="196">
        <v>8375</v>
      </c>
      <c r="C4547" s="92" t="s">
        <v>5914</v>
      </c>
      <c r="D4547" s="92" t="s">
        <v>5915</v>
      </c>
      <c r="E4547" s="197">
        <v>20</v>
      </c>
      <c r="F4547" s="197" t="s">
        <v>5055</v>
      </c>
      <c r="G4547" s="197" t="s">
        <v>78</v>
      </c>
      <c r="H4547" s="238">
        <v>43159</v>
      </c>
      <c r="I4547" s="199" t="str">
        <f t="shared" si="101"/>
        <v>n/a</v>
      </c>
      <c r="J4547" s="238">
        <v>43189</v>
      </c>
      <c r="K4547" s="197">
        <f t="shared" si="104"/>
        <v>0</v>
      </c>
      <c r="L4547" s="197"/>
      <c r="M4547" s="275" t="s">
        <v>20</v>
      </c>
      <c r="N4547" s="96" t="s">
        <v>5916</v>
      </c>
      <c r="O4547" s="238"/>
      <c r="P4547" s="201"/>
    </row>
    <row r="4548" spans="1:16" s="92" customFormat="1" x14ac:dyDescent="0.2">
      <c r="A4548" s="92" t="s">
        <v>20</v>
      </c>
      <c r="B4548" s="196">
        <v>8376</v>
      </c>
      <c r="C4548" s="92" t="s">
        <v>5917</v>
      </c>
      <c r="D4548" s="92" t="s">
        <v>5918</v>
      </c>
      <c r="E4548" s="197">
        <v>11</v>
      </c>
      <c r="F4548" s="197" t="s">
        <v>5075</v>
      </c>
      <c r="G4548" s="197" t="s">
        <v>78</v>
      </c>
      <c r="H4548" s="238">
        <v>43160</v>
      </c>
      <c r="I4548" s="199" t="str">
        <f t="shared" si="101"/>
        <v>n/a</v>
      </c>
      <c r="J4548" s="238">
        <v>43192</v>
      </c>
      <c r="K4548" s="197">
        <f t="shared" si="104"/>
        <v>0</v>
      </c>
      <c r="L4548" s="197" t="s">
        <v>2067</v>
      </c>
      <c r="M4548" s="275" t="s">
        <v>20</v>
      </c>
      <c r="N4548" s="96">
        <v>4621</v>
      </c>
      <c r="O4548" s="238">
        <v>43325</v>
      </c>
      <c r="P4548" s="201"/>
    </row>
    <row r="4549" spans="1:16" s="92" customFormat="1" x14ac:dyDescent="0.2">
      <c r="A4549" s="92" t="s">
        <v>20</v>
      </c>
      <c r="B4549" s="196">
        <v>8377</v>
      </c>
      <c r="C4549" s="92" t="s">
        <v>5919</v>
      </c>
      <c r="D4549" s="92" t="s">
        <v>5920</v>
      </c>
      <c r="E4549" s="197">
        <v>7</v>
      </c>
      <c r="F4549" s="197" t="s">
        <v>5061</v>
      </c>
      <c r="G4549" s="197" t="s">
        <v>78</v>
      </c>
      <c r="H4549" s="238">
        <v>43160</v>
      </c>
      <c r="I4549" s="199" t="str">
        <f t="shared" si="101"/>
        <v>n/a</v>
      </c>
      <c r="J4549" s="238">
        <v>43189</v>
      </c>
      <c r="K4549" s="197">
        <f t="shared" si="104"/>
        <v>0</v>
      </c>
      <c r="L4549" s="197" t="s">
        <v>1862</v>
      </c>
      <c r="M4549" s="275" t="s">
        <v>20</v>
      </c>
      <c r="N4549" s="96" t="s">
        <v>5921</v>
      </c>
      <c r="O4549" s="238"/>
      <c r="P4549" s="201"/>
    </row>
    <row r="4550" spans="1:16" s="92" customFormat="1" x14ac:dyDescent="0.2">
      <c r="A4550" s="92" t="s">
        <v>20</v>
      </c>
      <c r="B4550" s="196">
        <v>8378</v>
      </c>
      <c r="C4550" s="92" t="s">
        <v>5922</v>
      </c>
      <c r="D4550" s="92" t="s">
        <v>5923</v>
      </c>
      <c r="E4550" s="197">
        <v>15</v>
      </c>
      <c r="F4550" s="197" t="s">
        <v>5071</v>
      </c>
      <c r="G4550" s="197" t="s">
        <v>78</v>
      </c>
      <c r="H4550" s="238">
        <v>43160</v>
      </c>
      <c r="I4550" s="199" t="str">
        <f t="shared" si="101"/>
        <v>n/a</v>
      </c>
      <c r="J4550" s="238">
        <v>43192</v>
      </c>
      <c r="K4550" s="197">
        <f t="shared" si="104"/>
        <v>0</v>
      </c>
      <c r="L4550" s="197" t="s">
        <v>2067</v>
      </c>
      <c r="M4550" s="275" t="s">
        <v>20</v>
      </c>
      <c r="N4550" s="96">
        <v>4618</v>
      </c>
      <c r="O4550" s="238">
        <v>43325</v>
      </c>
      <c r="P4550" s="201" t="s">
        <v>5924</v>
      </c>
    </row>
    <row r="4551" spans="1:16" s="92" customFormat="1" x14ac:dyDescent="0.2">
      <c r="A4551" s="92" t="s">
        <v>20</v>
      </c>
      <c r="B4551" s="196">
        <v>8379</v>
      </c>
      <c r="C4551" s="163" t="s">
        <v>5925</v>
      </c>
      <c r="D4551" s="92" t="s">
        <v>5926</v>
      </c>
      <c r="E4551" s="197">
        <v>15</v>
      </c>
      <c r="F4551" s="197" t="s">
        <v>5071</v>
      </c>
      <c r="G4551" s="197" t="s">
        <v>78</v>
      </c>
      <c r="H4551" s="238">
        <v>43160</v>
      </c>
      <c r="I4551" s="199" t="str">
        <f t="shared" si="101"/>
        <v>n/a</v>
      </c>
      <c r="J4551" s="238">
        <v>43189</v>
      </c>
      <c r="K4551" s="197">
        <f t="shared" si="104"/>
        <v>0</v>
      </c>
      <c r="L4551" s="197" t="s">
        <v>5927</v>
      </c>
      <c r="M4551" s="275" t="s">
        <v>20</v>
      </c>
      <c r="N4551" s="96" t="s">
        <v>5928</v>
      </c>
      <c r="O4551" s="238"/>
      <c r="P4551" s="201"/>
    </row>
    <row r="4552" spans="1:16" s="92" customFormat="1" x14ac:dyDescent="0.2">
      <c r="A4552" s="92" t="s">
        <v>20</v>
      </c>
      <c r="B4552" s="208">
        <v>8380</v>
      </c>
      <c r="C4552" s="236" t="s">
        <v>5929</v>
      </c>
      <c r="D4552" s="92" t="s">
        <v>5930</v>
      </c>
      <c r="E4552" s="209">
        <v>15</v>
      </c>
      <c r="F4552" s="209" t="s">
        <v>5071</v>
      </c>
      <c r="G4552" s="197" t="s">
        <v>78</v>
      </c>
      <c r="H4552" s="238">
        <v>43160</v>
      </c>
      <c r="I4552" s="211">
        <f t="shared" si="101"/>
        <v>43525</v>
      </c>
      <c r="J4552" s="238"/>
      <c r="K4552" s="209" t="str">
        <f t="shared" si="104"/>
        <v/>
      </c>
      <c r="L4552" s="209" t="str">
        <f>IF($J4552&gt;0,VLOOKUP($B4552,analyst,9,FALSE),"")</f>
        <v/>
      </c>
      <c r="M4552" s="307" t="s">
        <v>20</v>
      </c>
      <c r="N4552" s="308"/>
      <c r="O4552" s="238"/>
      <c r="P4552" s="214"/>
    </row>
    <row r="4553" spans="1:16" s="92" customFormat="1" x14ac:dyDescent="0.2">
      <c r="A4553" s="92" t="s">
        <v>20</v>
      </c>
      <c r="B4553" s="208">
        <v>8381</v>
      </c>
      <c r="C4553" s="163" t="s">
        <v>5931</v>
      </c>
      <c r="D4553" s="92" t="s">
        <v>5932</v>
      </c>
      <c r="E4553" s="209">
        <v>15</v>
      </c>
      <c r="F4553" s="209" t="s">
        <v>5071</v>
      </c>
      <c r="G4553" s="197" t="s">
        <v>78</v>
      </c>
      <c r="H4553" s="238">
        <v>43160</v>
      </c>
      <c r="I4553" s="211" t="str">
        <f t="shared" si="101"/>
        <v>n/a</v>
      </c>
      <c r="J4553" s="238">
        <v>43189</v>
      </c>
      <c r="K4553" s="209">
        <f t="shared" si="104"/>
        <v>0</v>
      </c>
      <c r="L4553" s="209" t="s">
        <v>2067</v>
      </c>
      <c r="M4553" s="307" t="s">
        <v>20</v>
      </c>
      <c r="N4553" s="288">
        <v>4619</v>
      </c>
      <c r="O4553" s="238">
        <v>43325</v>
      </c>
      <c r="P4553" s="214" t="s">
        <v>5924</v>
      </c>
    </row>
    <row r="4554" spans="1:16" s="92" customFormat="1" x14ac:dyDescent="0.2">
      <c r="A4554" s="92" t="s">
        <v>20</v>
      </c>
      <c r="B4554" s="208">
        <v>8382</v>
      </c>
      <c r="C4554" s="163" t="s">
        <v>5933</v>
      </c>
      <c r="D4554" s="163" t="s">
        <v>5934</v>
      </c>
      <c r="E4554" s="209">
        <v>9</v>
      </c>
      <c r="F4554" s="209" t="s">
        <v>5061</v>
      </c>
      <c r="G4554" s="197" t="s">
        <v>78</v>
      </c>
      <c r="H4554" s="238">
        <v>43161</v>
      </c>
      <c r="I4554" s="211" t="str">
        <f t="shared" si="101"/>
        <v>n/a</v>
      </c>
      <c r="J4554" s="238">
        <v>43192</v>
      </c>
      <c r="K4554" s="209">
        <f t="shared" si="104"/>
        <v>0</v>
      </c>
      <c r="L4554" s="209" t="s">
        <v>1862</v>
      </c>
      <c r="M4554" s="307" t="s">
        <v>20</v>
      </c>
      <c r="N4554" s="308"/>
      <c r="O4554" s="238"/>
      <c r="P4554" s="214"/>
    </row>
    <row r="4555" spans="1:16" s="92" customFormat="1" x14ac:dyDescent="0.2">
      <c r="A4555" s="92" t="s">
        <v>20</v>
      </c>
      <c r="B4555" s="208">
        <v>8383</v>
      </c>
      <c r="C4555" s="92" t="s">
        <v>2708</v>
      </c>
      <c r="D4555" s="163" t="s">
        <v>5935</v>
      </c>
      <c r="E4555" s="209">
        <v>7</v>
      </c>
      <c r="F4555" s="209" t="s">
        <v>5061</v>
      </c>
      <c r="G4555" s="197" t="s">
        <v>78</v>
      </c>
      <c r="H4555" s="238">
        <v>43160</v>
      </c>
      <c r="I4555" s="211">
        <f t="shared" si="101"/>
        <v>43525</v>
      </c>
      <c r="J4555" s="238"/>
      <c r="K4555" s="209" t="str">
        <f t="shared" si="104"/>
        <v/>
      </c>
      <c r="L4555" s="209" t="str">
        <f>IF($J4555&gt;0,VLOOKUP($B4555,analyst,9,FALSE),"")</f>
        <v/>
      </c>
      <c r="M4555" s="307" t="s">
        <v>20</v>
      </c>
      <c r="N4555" s="308"/>
      <c r="O4555" s="238"/>
      <c r="P4555" s="214"/>
    </row>
    <row r="4556" spans="1:16" s="92" customFormat="1" x14ac:dyDescent="0.2">
      <c r="A4556" s="92" t="s">
        <v>20</v>
      </c>
      <c r="B4556" s="208">
        <v>8384</v>
      </c>
      <c r="C4556" s="92" t="s">
        <v>5936</v>
      </c>
      <c r="D4556" s="163" t="s">
        <v>5937</v>
      </c>
      <c r="E4556" s="209">
        <v>10</v>
      </c>
      <c r="F4556" s="209" t="s">
        <v>5061</v>
      </c>
      <c r="G4556" s="197" t="s">
        <v>2599</v>
      </c>
      <c r="H4556" s="238">
        <v>43187</v>
      </c>
      <c r="I4556" s="211" t="str">
        <f t="shared" si="101"/>
        <v>n/a</v>
      </c>
      <c r="J4556" s="238">
        <v>43215</v>
      </c>
      <c r="K4556" s="209">
        <f t="shared" si="104"/>
        <v>0</v>
      </c>
      <c r="L4556" s="209">
        <f>IF($J4556&gt;0,VLOOKUP($B4556,analyst,9,FALSE),"")</f>
        <v>0</v>
      </c>
      <c r="M4556" s="307" t="s">
        <v>20</v>
      </c>
      <c r="N4556" s="308"/>
      <c r="O4556" s="238"/>
      <c r="P4556" s="214"/>
    </row>
    <row r="4557" spans="1:16" s="253" customFormat="1" x14ac:dyDescent="0.2">
      <c r="A4557" s="78" t="s">
        <v>20</v>
      </c>
      <c r="B4557" s="309">
        <v>8385</v>
      </c>
      <c r="C4557" s="78" t="s">
        <v>5938</v>
      </c>
      <c r="D4557" s="78" t="s">
        <v>5939</v>
      </c>
      <c r="E4557" s="310">
        <v>6</v>
      </c>
      <c r="F4557" s="310" t="s">
        <v>5061</v>
      </c>
      <c r="G4557" s="79" t="s">
        <v>236</v>
      </c>
      <c r="H4557" s="80">
        <v>43215</v>
      </c>
      <c r="I4557" s="311" t="str">
        <f t="shared" si="101"/>
        <v>n/a</v>
      </c>
      <c r="J4557" s="80">
        <v>43251</v>
      </c>
      <c r="K4557" s="310">
        <f t="shared" si="104"/>
        <v>0</v>
      </c>
      <c r="L4557" s="310">
        <f>IF($J4557&gt;0,VLOOKUP($B4557,analyst,9,FALSE),"")</f>
        <v>0</v>
      </c>
      <c r="M4557" s="307" t="s">
        <v>20</v>
      </c>
      <c r="N4557" s="312"/>
      <c r="O4557" s="248"/>
      <c r="P4557" s="313"/>
    </row>
    <row r="4558" spans="1:16" s="314" customFormat="1" ht="12.75" customHeight="1" x14ac:dyDescent="0.2">
      <c r="A4558" s="314" t="s">
        <v>20</v>
      </c>
      <c r="B4558" s="315">
        <v>8386</v>
      </c>
      <c r="C4558" s="314" t="s">
        <v>5940</v>
      </c>
      <c r="D4558" s="78" t="s">
        <v>5941</v>
      </c>
      <c r="E4558" s="316">
        <v>15</v>
      </c>
      <c r="F4558" s="316" t="s">
        <v>5071</v>
      </c>
      <c r="G4558" s="316" t="s">
        <v>5942</v>
      </c>
      <c r="H4558" s="317">
        <v>43220</v>
      </c>
      <c r="I4558" s="317">
        <v>43585</v>
      </c>
      <c r="J4558" s="317">
        <v>43251</v>
      </c>
      <c r="K4558" s="316">
        <f>IF($J4560&gt;0,VLOOKUP($B4558,analyst,8,FALSE),"")</f>
        <v>0</v>
      </c>
      <c r="L4558" s="316">
        <f>IF($J4560&gt;0,VLOOKUP($B4558,analyst,9,FALSE),"")</f>
        <v>0</v>
      </c>
      <c r="M4558" s="319" t="s">
        <v>20</v>
      </c>
      <c r="N4558" s="320"/>
      <c r="O4558" s="317"/>
      <c r="P4558" s="321"/>
    </row>
    <row r="4559" spans="1:16" s="226" customFormat="1" x14ac:dyDescent="0.2">
      <c r="A4559" s="314" t="s">
        <v>20</v>
      </c>
      <c r="B4559" s="315">
        <v>8387</v>
      </c>
      <c r="C4559" s="314" t="s">
        <v>5943</v>
      </c>
      <c r="D4559" s="78" t="s">
        <v>5944</v>
      </c>
      <c r="E4559" s="316">
        <v>8</v>
      </c>
      <c r="F4559" s="322" t="s">
        <v>5945</v>
      </c>
      <c r="G4559" s="316" t="s">
        <v>29</v>
      </c>
      <c r="H4559" s="317">
        <v>43221</v>
      </c>
      <c r="I4559" s="318" t="str">
        <f t="shared" si="101"/>
        <v>n/a</v>
      </c>
      <c r="J4559" s="317">
        <v>43250</v>
      </c>
      <c r="K4559" s="323">
        <f t="shared" ref="K4559:K4568" si="105">IF($J4559&gt;0,VLOOKUP($B4559,analyst,8,FALSE),"")</f>
        <v>0</v>
      </c>
      <c r="L4559" s="323">
        <f t="shared" ref="L4559:L4568" si="106">IF($J4559&gt;0,VLOOKUP($B4559,analyst,9,FALSE),"")</f>
        <v>0</v>
      </c>
      <c r="M4559" s="319" t="s">
        <v>20</v>
      </c>
      <c r="N4559" s="325"/>
      <c r="O4559" s="326"/>
      <c r="P4559" s="327"/>
    </row>
    <row r="4560" spans="1:16" s="226" customFormat="1" x14ac:dyDescent="0.2">
      <c r="A4560" s="226" t="s">
        <v>20</v>
      </c>
      <c r="B4560" s="328">
        <v>8388</v>
      </c>
      <c r="C4560" s="314" t="s">
        <v>2696</v>
      </c>
      <c r="D4560" s="78" t="s">
        <v>5946</v>
      </c>
      <c r="E4560" s="316">
        <v>8</v>
      </c>
      <c r="F4560" s="316" t="s">
        <v>5945</v>
      </c>
      <c r="G4560" s="316" t="s">
        <v>24</v>
      </c>
      <c r="H4560" s="317">
        <v>43245</v>
      </c>
      <c r="I4560" s="324" t="str">
        <f t="shared" si="101"/>
        <v>n/a</v>
      </c>
      <c r="J4560" s="317">
        <v>43280</v>
      </c>
      <c r="K4560" s="323">
        <f t="shared" si="105"/>
        <v>0</v>
      </c>
      <c r="L4560" s="323">
        <f t="shared" si="106"/>
        <v>0</v>
      </c>
      <c r="M4560" s="319" t="s">
        <v>20</v>
      </c>
      <c r="N4560" s="325"/>
      <c r="O4560" s="326"/>
      <c r="P4560" s="327"/>
    </row>
    <row r="4561" spans="1:16" s="226" customFormat="1" x14ac:dyDescent="0.2">
      <c r="A4561" s="226" t="s">
        <v>20</v>
      </c>
      <c r="B4561" s="328">
        <v>8389</v>
      </c>
      <c r="C4561" s="226" t="s">
        <v>3355</v>
      </c>
      <c r="D4561" s="163" t="s">
        <v>5947</v>
      </c>
      <c r="E4561" s="323">
        <v>20</v>
      </c>
      <c r="F4561" s="323" t="s">
        <v>5055</v>
      </c>
      <c r="G4561" s="323" t="s">
        <v>24</v>
      </c>
      <c r="H4561" s="326">
        <v>43252</v>
      </c>
      <c r="I4561" s="324" t="str">
        <f t="shared" si="101"/>
        <v>n/a</v>
      </c>
      <c r="J4561" s="326">
        <v>43283</v>
      </c>
      <c r="K4561" s="323">
        <f t="shared" si="105"/>
        <v>0</v>
      </c>
      <c r="L4561" s="323">
        <f t="shared" si="106"/>
        <v>0</v>
      </c>
      <c r="M4561" s="319" t="s">
        <v>20</v>
      </c>
      <c r="N4561" s="325"/>
      <c r="O4561" s="326"/>
      <c r="P4561" s="327"/>
    </row>
    <row r="4562" spans="1:16" s="226" customFormat="1" x14ac:dyDescent="0.2">
      <c r="A4562" s="226" t="s">
        <v>20</v>
      </c>
      <c r="B4562" s="328">
        <v>8390</v>
      </c>
      <c r="C4562" s="226" t="s">
        <v>5948</v>
      </c>
      <c r="D4562" s="163" t="s">
        <v>5949</v>
      </c>
      <c r="E4562" s="323">
        <v>20</v>
      </c>
      <c r="F4562" s="323" t="s">
        <v>5055</v>
      </c>
      <c r="G4562" s="323" t="s">
        <v>24</v>
      </c>
      <c r="H4562" s="326">
        <v>43258</v>
      </c>
      <c r="I4562" s="324" t="str">
        <f t="shared" si="101"/>
        <v>n/a</v>
      </c>
      <c r="J4562" s="326">
        <v>43280</v>
      </c>
      <c r="K4562" s="323">
        <f t="shared" si="105"/>
        <v>0</v>
      </c>
      <c r="L4562" s="323">
        <f t="shared" si="106"/>
        <v>0</v>
      </c>
      <c r="M4562" s="319" t="s">
        <v>20</v>
      </c>
      <c r="N4562" s="325"/>
      <c r="O4562" s="326"/>
      <c r="P4562" s="327"/>
    </row>
    <row r="4563" spans="1:16" s="226" customFormat="1" x14ac:dyDescent="0.2">
      <c r="A4563" s="226" t="s">
        <v>20</v>
      </c>
      <c r="B4563" s="328">
        <v>8391</v>
      </c>
      <c r="C4563" s="226" t="s">
        <v>5950</v>
      </c>
      <c r="D4563" s="163" t="s">
        <v>5951</v>
      </c>
      <c r="E4563" s="323">
        <v>5</v>
      </c>
      <c r="F4563" s="323" t="s">
        <v>5075</v>
      </c>
      <c r="G4563" s="323" t="s">
        <v>24</v>
      </c>
      <c r="H4563" s="326">
        <v>43252</v>
      </c>
      <c r="I4563" s="324" t="str">
        <f t="shared" si="101"/>
        <v>n/a</v>
      </c>
      <c r="J4563" s="326">
        <v>43283</v>
      </c>
      <c r="K4563" s="323">
        <f t="shared" si="105"/>
        <v>0</v>
      </c>
      <c r="L4563" s="323">
        <f t="shared" si="106"/>
        <v>0</v>
      </c>
      <c r="M4563" s="319" t="s">
        <v>20</v>
      </c>
      <c r="N4563" s="325"/>
      <c r="O4563" s="326"/>
      <c r="P4563" s="327"/>
    </row>
    <row r="4564" spans="1:16" s="92" customFormat="1" x14ac:dyDescent="0.2">
      <c r="A4564" s="92" t="s">
        <v>20</v>
      </c>
      <c r="B4564" s="208">
        <v>8392</v>
      </c>
      <c r="C4564" s="92" t="s">
        <v>2708</v>
      </c>
      <c r="D4564" s="92" t="s">
        <v>5952</v>
      </c>
      <c r="E4564" s="209">
        <v>7</v>
      </c>
      <c r="F4564" s="209" t="s">
        <v>5061</v>
      </c>
      <c r="G4564" s="197" t="s">
        <v>24</v>
      </c>
      <c r="H4564" s="238">
        <v>43252</v>
      </c>
      <c r="I4564" s="211" t="str">
        <f t="shared" si="101"/>
        <v>n/a</v>
      </c>
      <c r="J4564" s="238">
        <v>43278</v>
      </c>
      <c r="K4564" s="209">
        <f t="shared" si="105"/>
        <v>0</v>
      </c>
      <c r="L4564" s="209">
        <f t="shared" si="106"/>
        <v>0</v>
      </c>
      <c r="M4564" s="307" t="s">
        <v>20</v>
      </c>
      <c r="N4564" s="308"/>
      <c r="O4564" s="238"/>
      <c r="P4564" s="214"/>
    </row>
    <row r="4565" spans="1:16" s="92" customFormat="1" x14ac:dyDescent="0.2">
      <c r="A4565" s="92" t="s">
        <v>20</v>
      </c>
      <c r="B4565" s="208">
        <v>8393</v>
      </c>
      <c r="C4565" s="92" t="s">
        <v>5953</v>
      </c>
      <c r="D4565" s="163" t="s">
        <v>5983</v>
      </c>
      <c r="E4565" s="209">
        <v>3</v>
      </c>
      <c r="F4565" s="209" t="s">
        <v>5075</v>
      </c>
      <c r="G4565" s="197" t="s">
        <v>334</v>
      </c>
      <c r="H4565" s="238">
        <v>43279</v>
      </c>
      <c r="I4565" s="211" t="str">
        <f t="shared" si="101"/>
        <v>n/a</v>
      </c>
      <c r="J4565" s="238">
        <v>43308</v>
      </c>
      <c r="K4565" s="209">
        <f t="shared" si="105"/>
        <v>0</v>
      </c>
      <c r="L4565" s="209">
        <f t="shared" si="106"/>
        <v>0</v>
      </c>
      <c r="M4565" s="307" t="s">
        <v>20</v>
      </c>
      <c r="N4565" s="308"/>
      <c r="O4565" s="238"/>
      <c r="P4565" s="214"/>
    </row>
    <row r="4566" spans="1:16" s="92" customFormat="1" x14ac:dyDescent="0.2">
      <c r="A4566" s="92" t="s">
        <v>20</v>
      </c>
      <c r="B4566" s="208">
        <v>8394</v>
      </c>
      <c r="C4566" s="163" t="s">
        <v>5954</v>
      </c>
      <c r="D4566" s="163" t="s">
        <v>5955</v>
      </c>
      <c r="E4566" s="209">
        <v>5</v>
      </c>
      <c r="F4566" s="209" t="s">
        <v>5075</v>
      </c>
      <c r="G4566" s="197" t="s">
        <v>334</v>
      </c>
      <c r="H4566" s="238">
        <v>43279</v>
      </c>
      <c r="I4566" s="211" t="str">
        <f t="shared" si="101"/>
        <v>n/a</v>
      </c>
      <c r="J4566" s="238">
        <v>43312</v>
      </c>
      <c r="K4566" s="209">
        <f t="shared" si="105"/>
        <v>0</v>
      </c>
      <c r="L4566" s="209">
        <f t="shared" si="106"/>
        <v>0</v>
      </c>
      <c r="M4566" s="307" t="s">
        <v>20</v>
      </c>
      <c r="N4566" s="308"/>
      <c r="O4566" s="238"/>
      <c r="P4566" s="214"/>
    </row>
    <row r="4567" spans="1:16" s="92" customFormat="1" x14ac:dyDescent="0.2">
      <c r="A4567" s="92" t="s">
        <v>20</v>
      </c>
      <c r="B4567" s="208">
        <v>8395</v>
      </c>
      <c r="C4567" s="92" t="s">
        <v>5956</v>
      </c>
      <c r="D4567" s="92" t="s">
        <v>4799</v>
      </c>
      <c r="E4567" s="209">
        <v>20</v>
      </c>
      <c r="F4567" s="209" t="s">
        <v>5055</v>
      </c>
      <c r="G4567" s="197" t="s">
        <v>334</v>
      </c>
      <c r="H4567" s="238">
        <v>43283</v>
      </c>
      <c r="I4567" s="211" t="str">
        <f t="shared" si="101"/>
        <v>n/a</v>
      </c>
      <c r="J4567" s="238">
        <v>43312</v>
      </c>
      <c r="K4567" s="209">
        <f t="shared" si="105"/>
        <v>0</v>
      </c>
      <c r="L4567" s="209">
        <f t="shared" si="106"/>
        <v>0</v>
      </c>
      <c r="M4567" s="307" t="s">
        <v>20</v>
      </c>
      <c r="N4567" s="308"/>
      <c r="O4567" s="238"/>
      <c r="P4567" s="214"/>
    </row>
    <row r="4568" spans="1:16" s="92" customFormat="1" x14ac:dyDescent="0.2">
      <c r="A4568" s="92" t="s">
        <v>20</v>
      </c>
      <c r="B4568" s="208">
        <v>8396</v>
      </c>
      <c r="C4568" s="92" t="s">
        <v>4134</v>
      </c>
      <c r="D4568" s="92" t="s">
        <v>5957</v>
      </c>
      <c r="E4568" s="209">
        <v>21</v>
      </c>
      <c r="F4568" s="209" t="s">
        <v>5055</v>
      </c>
      <c r="G4568" s="197" t="s">
        <v>334</v>
      </c>
      <c r="H4568" s="238">
        <v>43283</v>
      </c>
      <c r="I4568" s="211" t="str">
        <f t="shared" si="101"/>
        <v>n/a</v>
      </c>
      <c r="J4568" s="238">
        <v>43313</v>
      </c>
      <c r="K4568" s="209">
        <f t="shared" si="105"/>
        <v>0</v>
      </c>
      <c r="L4568" s="209">
        <f t="shared" si="106"/>
        <v>0</v>
      </c>
      <c r="M4568" s="307" t="s">
        <v>20</v>
      </c>
      <c r="N4568" s="308"/>
      <c r="O4568" s="238"/>
      <c r="P4568" s="214"/>
    </row>
    <row r="4569" spans="1:16" s="92" customFormat="1" x14ac:dyDescent="0.2">
      <c r="A4569" s="92" t="s">
        <v>20</v>
      </c>
      <c r="B4569" s="208">
        <v>8397</v>
      </c>
      <c r="C4569" s="92" t="s">
        <v>5958</v>
      </c>
      <c r="D4569" s="92" t="s">
        <v>3853</v>
      </c>
      <c r="E4569" s="209">
        <v>20</v>
      </c>
      <c r="F4569" s="209" t="s">
        <v>5055</v>
      </c>
      <c r="G4569" s="197" t="s">
        <v>334</v>
      </c>
      <c r="H4569" s="238">
        <v>43291</v>
      </c>
      <c r="I4569" s="211" t="str">
        <f t="shared" si="101"/>
        <v>n/a</v>
      </c>
      <c r="J4569" s="238">
        <v>43313</v>
      </c>
      <c r="K4569" s="209">
        <f>IF($H4569&gt;0,VLOOKUP($B4569,analyst,8,FALSE),"")</f>
        <v>0</v>
      </c>
      <c r="L4569" s="209">
        <f>IF($H4569&gt;0,VLOOKUP($B4569,analyst,9,FALSE),"")</f>
        <v>0</v>
      </c>
      <c r="M4569" s="307" t="s">
        <v>20</v>
      </c>
      <c r="N4569" s="308"/>
      <c r="O4569" s="238"/>
      <c r="P4569" s="214"/>
    </row>
    <row r="4570" spans="1:16" s="92" customFormat="1" x14ac:dyDescent="0.2">
      <c r="A4570" s="92" t="s">
        <v>20</v>
      </c>
      <c r="B4570" s="208">
        <v>8398</v>
      </c>
      <c r="C4570" s="92" t="s">
        <v>5959</v>
      </c>
      <c r="D4570" s="92" t="s">
        <v>5960</v>
      </c>
      <c r="E4570" s="209">
        <v>15</v>
      </c>
      <c r="F4570" s="209" t="s">
        <v>5071</v>
      </c>
      <c r="G4570" s="197" t="s">
        <v>73</v>
      </c>
      <c r="H4570" s="238">
        <v>43313</v>
      </c>
      <c r="I4570" s="211" t="str">
        <f t="shared" si="101"/>
        <v>n/a</v>
      </c>
      <c r="J4570" s="238">
        <v>43343</v>
      </c>
      <c r="K4570" s="209" t="e">
        <f t="shared" ref="K4570:K4602" si="107">IF($J4570&gt;0,VLOOKUP($B4570,analyst,8,FALSE),"")</f>
        <v>#N/A</v>
      </c>
      <c r="L4570" s="209" t="e">
        <f t="shared" ref="L4570:L4602" si="108">IF($J4570&gt;0,VLOOKUP($B4570,analyst,9,FALSE),"")</f>
        <v>#N/A</v>
      </c>
      <c r="M4570" s="307" t="s">
        <v>20</v>
      </c>
      <c r="N4570" s="308"/>
      <c r="O4570" s="238"/>
      <c r="P4570" s="214"/>
    </row>
    <row r="4571" spans="1:16" s="92" customFormat="1" x14ac:dyDescent="0.2">
      <c r="A4571" s="92" t="s">
        <v>20</v>
      </c>
      <c r="B4571" s="208">
        <v>8399</v>
      </c>
      <c r="C4571" s="163" t="s">
        <v>5961</v>
      </c>
      <c r="D4571" s="163" t="s">
        <v>5962</v>
      </c>
      <c r="E4571" s="209">
        <v>20</v>
      </c>
      <c r="F4571" s="209" t="s">
        <v>5055</v>
      </c>
      <c r="G4571" s="197" t="s">
        <v>5963</v>
      </c>
      <c r="H4571" s="238">
        <v>43332</v>
      </c>
      <c r="I4571" s="211" t="str">
        <f t="shared" si="101"/>
        <v>n/a</v>
      </c>
      <c r="J4571" s="238">
        <v>43371</v>
      </c>
      <c r="K4571" s="209" t="e">
        <f t="shared" si="107"/>
        <v>#N/A</v>
      </c>
      <c r="L4571" s="209" t="e">
        <f t="shared" si="108"/>
        <v>#N/A</v>
      </c>
      <c r="M4571" s="307" t="s">
        <v>20</v>
      </c>
      <c r="N4571" s="308"/>
      <c r="O4571" s="238"/>
      <c r="P4571" s="214"/>
    </row>
    <row r="4572" spans="1:16" s="92" customFormat="1" x14ac:dyDescent="0.2">
      <c r="A4572" s="92" t="s">
        <v>20</v>
      </c>
      <c r="B4572" s="208">
        <v>8400</v>
      </c>
      <c r="C4572" s="92" t="s">
        <v>5659</v>
      </c>
      <c r="D4572" s="92" t="s">
        <v>5964</v>
      </c>
      <c r="E4572" s="209">
        <v>20</v>
      </c>
      <c r="F4572" s="209" t="s">
        <v>5055</v>
      </c>
      <c r="G4572" s="197" t="s">
        <v>5963</v>
      </c>
      <c r="H4572" s="238">
        <v>43336</v>
      </c>
      <c r="I4572" s="211" t="str">
        <f t="shared" si="101"/>
        <v>n/a</v>
      </c>
      <c r="J4572" s="238">
        <v>43374</v>
      </c>
      <c r="K4572" s="209" t="e">
        <f t="shared" si="107"/>
        <v>#N/A</v>
      </c>
      <c r="L4572" s="209" t="e">
        <f t="shared" si="108"/>
        <v>#N/A</v>
      </c>
      <c r="M4572" s="307" t="s">
        <v>20</v>
      </c>
      <c r="N4572" s="308"/>
      <c r="O4572" s="238"/>
      <c r="P4572" s="214"/>
    </row>
    <row r="4573" spans="1:16" s="92" customFormat="1" x14ac:dyDescent="0.2">
      <c r="A4573" s="92" t="s">
        <v>20</v>
      </c>
      <c r="B4573" s="208">
        <v>8401</v>
      </c>
      <c r="C4573" s="92" t="s">
        <v>5965</v>
      </c>
      <c r="D4573" s="92" t="s">
        <v>5966</v>
      </c>
      <c r="E4573" s="209">
        <v>21</v>
      </c>
      <c r="F4573" s="209" t="s">
        <v>5055</v>
      </c>
      <c r="G4573" s="197" t="s">
        <v>5963</v>
      </c>
      <c r="H4573" s="238">
        <v>43339</v>
      </c>
      <c r="I4573" s="211" t="str">
        <f t="shared" si="101"/>
        <v>n/a</v>
      </c>
      <c r="J4573" s="238">
        <v>43369</v>
      </c>
      <c r="K4573" s="209" t="e">
        <f t="shared" si="107"/>
        <v>#N/A</v>
      </c>
      <c r="L4573" s="209" t="e">
        <f t="shared" si="108"/>
        <v>#N/A</v>
      </c>
      <c r="M4573" s="307" t="s">
        <v>20</v>
      </c>
      <c r="N4573" s="308"/>
      <c r="O4573" s="238"/>
      <c r="P4573" s="214"/>
    </row>
    <row r="4574" spans="1:16" s="92" customFormat="1" x14ac:dyDescent="0.2">
      <c r="A4574" s="92" t="s">
        <v>20</v>
      </c>
      <c r="B4574" s="208">
        <v>8402</v>
      </c>
      <c r="C4574" s="92" t="s">
        <v>5967</v>
      </c>
      <c r="D4574" s="92" t="s">
        <v>5968</v>
      </c>
      <c r="E4574" s="209">
        <v>15</v>
      </c>
      <c r="F4574" s="209" t="s">
        <v>5071</v>
      </c>
      <c r="G4574" s="197" t="s">
        <v>5963</v>
      </c>
      <c r="H4574" s="238">
        <v>43341</v>
      </c>
      <c r="I4574" s="211" t="str">
        <f t="shared" si="101"/>
        <v>n/a</v>
      </c>
      <c r="J4574" s="238">
        <v>43374</v>
      </c>
      <c r="K4574" s="209" t="e">
        <f t="shared" si="107"/>
        <v>#N/A</v>
      </c>
      <c r="L4574" s="209" t="e">
        <f t="shared" si="108"/>
        <v>#N/A</v>
      </c>
      <c r="M4574" s="307" t="s">
        <v>20</v>
      </c>
      <c r="N4574" s="308"/>
      <c r="O4574" s="238"/>
      <c r="P4574" s="214"/>
    </row>
    <row r="4575" spans="1:16" s="92" customFormat="1" x14ac:dyDescent="0.2">
      <c r="A4575" s="92" t="s">
        <v>20</v>
      </c>
      <c r="B4575" s="208">
        <v>8403</v>
      </c>
      <c r="C4575" s="92" t="s">
        <v>5969</v>
      </c>
      <c r="D4575" s="92" t="s">
        <v>5970</v>
      </c>
      <c r="E4575" s="209">
        <v>5</v>
      </c>
      <c r="F4575" s="209" t="s">
        <v>5075</v>
      </c>
      <c r="G4575" s="197" t="s">
        <v>5963</v>
      </c>
      <c r="H4575" s="329">
        <v>43342</v>
      </c>
      <c r="I4575" s="211" t="str">
        <f t="shared" si="101"/>
        <v>n/a</v>
      </c>
      <c r="J4575" s="238">
        <v>43369</v>
      </c>
      <c r="K4575" s="209" t="e">
        <f t="shared" si="107"/>
        <v>#N/A</v>
      </c>
      <c r="L4575" s="209" t="e">
        <f t="shared" si="108"/>
        <v>#N/A</v>
      </c>
      <c r="M4575" s="307" t="s">
        <v>20</v>
      </c>
      <c r="N4575" s="308"/>
      <c r="O4575" s="238"/>
      <c r="P4575" s="214"/>
    </row>
    <row r="4576" spans="1:16" s="92" customFormat="1" x14ac:dyDescent="0.2">
      <c r="A4576" s="92" t="s">
        <v>20</v>
      </c>
      <c r="B4576" s="208">
        <v>8404</v>
      </c>
      <c r="C4576" s="92" t="s">
        <v>2885</v>
      </c>
      <c r="D4576" s="92" t="s">
        <v>5912</v>
      </c>
      <c r="E4576" s="209">
        <v>12</v>
      </c>
      <c r="F4576" s="209" t="s">
        <v>5075</v>
      </c>
      <c r="G4576" s="197" t="s">
        <v>5963</v>
      </c>
      <c r="H4576" s="238">
        <v>43342</v>
      </c>
      <c r="I4576" s="211">
        <f t="shared" si="101"/>
        <v>43707</v>
      </c>
      <c r="J4576" s="238"/>
      <c r="K4576" s="209" t="str">
        <f t="shared" si="107"/>
        <v/>
      </c>
      <c r="L4576" s="209" t="str">
        <f t="shared" si="108"/>
        <v/>
      </c>
      <c r="M4576" s="307" t="s">
        <v>20</v>
      </c>
      <c r="N4576" s="308"/>
      <c r="O4576" s="238"/>
      <c r="P4576" s="214"/>
    </row>
    <row r="4577" spans="1:16" s="92" customFormat="1" x14ac:dyDescent="0.2">
      <c r="A4577" s="92" t="s">
        <v>20</v>
      </c>
      <c r="B4577" s="208">
        <v>8405</v>
      </c>
      <c r="C4577" s="92" t="s">
        <v>5971</v>
      </c>
      <c r="D4577" s="92" t="s">
        <v>5972</v>
      </c>
      <c r="E4577" s="209">
        <v>8</v>
      </c>
      <c r="F4577" s="209" t="s">
        <v>5945</v>
      </c>
      <c r="G4577" s="197" t="s">
        <v>5963</v>
      </c>
      <c r="H4577" s="238">
        <v>43342</v>
      </c>
      <c r="I4577" s="211" t="str">
        <f t="shared" si="101"/>
        <v>n/a</v>
      </c>
      <c r="J4577" s="238">
        <v>43371</v>
      </c>
      <c r="K4577" s="209" t="e">
        <f t="shared" si="107"/>
        <v>#N/A</v>
      </c>
      <c r="L4577" s="209" t="e">
        <f t="shared" si="108"/>
        <v>#N/A</v>
      </c>
      <c r="M4577" s="307" t="s">
        <v>20</v>
      </c>
      <c r="N4577" s="308"/>
      <c r="O4577" s="238"/>
      <c r="P4577" s="214"/>
    </row>
    <row r="4578" spans="1:16" s="92" customFormat="1" x14ac:dyDescent="0.2">
      <c r="A4578" s="92" t="s">
        <v>20</v>
      </c>
      <c r="B4578" s="208">
        <v>8406</v>
      </c>
      <c r="C4578" s="92" t="s">
        <v>5973</v>
      </c>
      <c r="D4578" s="92" t="s">
        <v>5974</v>
      </c>
      <c r="E4578" s="209">
        <v>3</v>
      </c>
      <c r="F4578" s="209" t="s">
        <v>5075</v>
      </c>
      <c r="G4578" s="197" t="s">
        <v>5963</v>
      </c>
      <c r="H4578" s="238">
        <v>43342</v>
      </c>
      <c r="I4578" s="211" t="str">
        <f t="shared" si="101"/>
        <v>n/a</v>
      </c>
      <c r="J4578" s="238">
        <v>43371</v>
      </c>
      <c r="K4578" s="209" t="e">
        <f t="shared" si="107"/>
        <v>#N/A</v>
      </c>
      <c r="L4578" s="209" t="e">
        <f t="shared" si="108"/>
        <v>#N/A</v>
      </c>
      <c r="M4578" s="307" t="s">
        <v>20</v>
      </c>
      <c r="N4578" s="308"/>
      <c r="O4578" s="238"/>
      <c r="P4578" s="214"/>
    </row>
    <row r="4579" spans="1:16" s="92" customFormat="1" x14ac:dyDescent="0.2">
      <c r="A4579" s="92" t="s">
        <v>20</v>
      </c>
      <c r="B4579" s="208">
        <v>8407</v>
      </c>
      <c r="C4579" s="92" t="s">
        <v>5975</v>
      </c>
      <c r="D4579" s="92" t="s">
        <v>5976</v>
      </c>
      <c r="E4579" s="209">
        <v>20</v>
      </c>
      <c r="F4579" s="209" t="s">
        <v>5055</v>
      </c>
      <c r="G4579" s="197" t="s">
        <v>5963</v>
      </c>
      <c r="H4579" s="238">
        <v>43342</v>
      </c>
      <c r="I4579" s="211">
        <f t="shared" si="101"/>
        <v>43707</v>
      </c>
      <c r="J4579" s="238"/>
      <c r="K4579" s="209" t="str">
        <f t="shared" si="107"/>
        <v/>
      </c>
      <c r="L4579" s="209" t="str">
        <f t="shared" si="108"/>
        <v/>
      </c>
      <c r="M4579" s="307" t="s">
        <v>20</v>
      </c>
      <c r="N4579" s="308"/>
      <c r="O4579" s="238"/>
      <c r="P4579" s="214"/>
    </row>
    <row r="4580" spans="1:16" s="92" customFormat="1" x14ac:dyDescent="0.2">
      <c r="A4580" s="92" t="s">
        <v>20</v>
      </c>
      <c r="B4580" s="208">
        <v>8408</v>
      </c>
      <c r="C4580" s="92" t="s">
        <v>2346</v>
      </c>
      <c r="D4580" s="92" t="s">
        <v>5976</v>
      </c>
      <c r="E4580" s="209">
        <v>15</v>
      </c>
      <c r="F4580" s="209" t="s">
        <v>5071</v>
      </c>
      <c r="G4580" s="197" t="s">
        <v>5963</v>
      </c>
      <c r="H4580" s="238">
        <v>43343</v>
      </c>
      <c r="I4580" s="211">
        <f t="shared" si="101"/>
        <v>43708</v>
      </c>
      <c r="J4580" s="238"/>
      <c r="K4580" s="209" t="str">
        <f t="shared" si="107"/>
        <v/>
      </c>
      <c r="L4580" s="209" t="str">
        <f t="shared" si="108"/>
        <v/>
      </c>
      <c r="M4580" s="307" t="s">
        <v>20</v>
      </c>
      <c r="N4580" s="308"/>
      <c r="O4580" s="238"/>
      <c r="P4580" s="214"/>
    </row>
    <row r="4581" spans="1:16" s="92" customFormat="1" x14ac:dyDescent="0.2">
      <c r="A4581" s="92" t="s">
        <v>20</v>
      </c>
      <c r="B4581" s="208">
        <v>8409</v>
      </c>
      <c r="C4581" s="92" t="s">
        <v>4140</v>
      </c>
      <c r="D4581" s="92" t="s">
        <v>5976</v>
      </c>
      <c r="E4581" s="209">
        <v>15</v>
      </c>
      <c r="F4581" s="209" t="s">
        <v>5071</v>
      </c>
      <c r="G4581" s="197" t="s">
        <v>5963</v>
      </c>
      <c r="H4581" s="238">
        <v>43343</v>
      </c>
      <c r="I4581" s="211" t="str">
        <f t="shared" si="101"/>
        <v>n/a</v>
      </c>
      <c r="J4581" s="238">
        <v>43374</v>
      </c>
      <c r="K4581" s="209" t="e">
        <f t="shared" si="107"/>
        <v>#N/A</v>
      </c>
      <c r="L4581" s="209" t="e">
        <f t="shared" si="108"/>
        <v>#N/A</v>
      </c>
      <c r="M4581" s="307" t="s">
        <v>20</v>
      </c>
      <c r="N4581" s="308"/>
      <c r="O4581" s="238"/>
      <c r="P4581" s="214"/>
    </row>
    <row r="4582" spans="1:16" s="92" customFormat="1" x14ac:dyDescent="0.2">
      <c r="A4582" s="92" t="s">
        <v>20</v>
      </c>
      <c r="B4582" s="208">
        <v>8410</v>
      </c>
      <c r="C4582" s="92" t="s">
        <v>123</v>
      </c>
      <c r="D4582" s="92" t="s">
        <v>5977</v>
      </c>
      <c r="E4582" s="209">
        <v>20</v>
      </c>
      <c r="F4582" s="209" t="s">
        <v>5055</v>
      </c>
      <c r="G4582" s="197" t="s">
        <v>5963</v>
      </c>
      <c r="H4582" s="238">
        <v>43347</v>
      </c>
      <c r="I4582" s="211" t="str">
        <f t="shared" si="101"/>
        <v>n/a</v>
      </c>
      <c r="J4582" s="238">
        <v>43374</v>
      </c>
      <c r="K4582" s="209" t="e">
        <f t="shared" si="107"/>
        <v>#N/A</v>
      </c>
      <c r="L4582" s="209" t="e">
        <f t="shared" si="108"/>
        <v>#N/A</v>
      </c>
      <c r="M4582" s="307" t="s">
        <v>20</v>
      </c>
      <c r="N4582" s="308"/>
      <c r="O4582" s="238"/>
      <c r="P4582" s="214"/>
    </row>
    <row r="4583" spans="1:16" s="92" customFormat="1" x14ac:dyDescent="0.2">
      <c r="A4583" s="92" t="s">
        <v>20</v>
      </c>
      <c r="B4583" s="208">
        <v>8411</v>
      </c>
      <c r="C4583" s="92" t="s">
        <v>2480</v>
      </c>
      <c r="D4583" s="92" t="s">
        <v>5978</v>
      </c>
      <c r="E4583" s="209">
        <v>20</v>
      </c>
      <c r="F4583" s="209" t="s">
        <v>5055</v>
      </c>
      <c r="G4583" s="197" t="s">
        <v>5963</v>
      </c>
      <c r="H4583" s="238">
        <v>43347</v>
      </c>
      <c r="I4583" s="211">
        <f t="shared" ref="I4583:I4602" si="109">IF(AND(H4583&gt;1/1/75, J4583&gt;0),"n/a",H4583+365)</f>
        <v>43712</v>
      </c>
      <c r="J4583" s="238"/>
      <c r="K4583" s="209" t="str">
        <f t="shared" si="107"/>
        <v/>
      </c>
      <c r="L4583" s="209" t="str">
        <f t="shared" si="108"/>
        <v/>
      </c>
      <c r="M4583" s="307" t="s">
        <v>20</v>
      </c>
      <c r="N4583" s="308"/>
      <c r="O4583" s="238"/>
      <c r="P4583" s="214"/>
    </row>
    <row r="4584" spans="1:16" s="92" customFormat="1" x14ac:dyDescent="0.2">
      <c r="A4584" s="92" t="s">
        <v>20</v>
      </c>
      <c r="B4584" s="208">
        <v>8412</v>
      </c>
      <c r="C4584" s="92" t="s">
        <v>2480</v>
      </c>
      <c r="D4584" s="92" t="s">
        <v>5979</v>
      </c>
      <c r="E4584" s="209">
        <v>20</v>
      </c>
      <c r="F4584" s="209" t="s">
        <v>5055</v>
      </c>
      <c r="G4584" s="197" t="s">
        <v>5963</v>
      </c>
      <c r="H4584" s="238">
        <v>43347</v>
      </c>
      <c r="I4584" s="211" t="str">
        <f t="shared" si="109"/>
        <v>n/a</v>
      </c>
      <c r="J4584" s="238">
        <v>43374</v>
      </c>
      <c r="K4584" s="209" t="e">
        <f t="shared" si="107"/>
        <v>#N/A</v>
      </c>
      <c r="L4584" s="209" t="e">
        <f t="shared" si="108"/>
        <v>#N/A</v>
      </c>
      <c r="M4584" s="307" t="s">
        <v>20</v>
      </c>
      <c r="N4584" s="308"/>
      <c r="O4584" s="238"/>
      <c r="P4584" s="214"/>
    </row>
    <row r="4585" spans="1:16" s="92" customFormat="1" x14ac:dyDescent="0.2">
      <c r="A4585" s="92" t="s">
        <v>20</v>
      </c>
      <c r="B4585" s="208">
        <v>8413</v>
      </c>
      <c r="C4585" s="92" t="s">
        <v>3923</v>
      </c>
      <c r="D4585" s="92" t="s">
        <v>5980</v>
      </c>
      <c r="E4585" s="209">
        <v>15</v>
      </c>
      <c r="F4585" s="209" t="s">
        <v>5071</v>
      </c>
      <c r="G4585" s="197" t="s">
        <v>5963</v>
      </c>
      <c r="H4585" s="238">
        <v>43347</v>
      </c>
      <c r="I4585" s="211" t="str">
        <f t="shared" si="109"/>
        <v>n/a</v>
      </c>
      <c r="J4585" s="238">
        <v>43374</v>
      </c>
      <c r="K4585" s="209" t="e">
        <f t="shared" si="107"/>
        <v>#N/A</v>
      </c>
      <c r="L4585" s="209" t="e">
        <f t="shared" si="108"/>
        <v>#N/A</v>
      </c>
      <c r="M4585" s="307" t="s">
        <v>20</v>
      </c>
      <c r="N4585" s="308"/>
      <c r="O4585" s="238"/>
      <c r="P4585" s="214"/>
    </row>
    <row r="4586" spans="1:16" s="92" customFormat="1" x14ac:dyDescent="0.2">
      <c r="A4586" s="92" t="s">
        <v>20</v>
      </c>
      <c r="B4586" s="208">
        <v>8414</v>
      </c>
      <c r="C4586" s="92" t="s">
        <v>5984</v>
      </c>
      <c r="D4586" s="92" t="s">
        <v>5985</v>
      </c>
      <c r="E4586" s="209">
        <v>20</v>
      </c>
      <c r="F4586" s="209" t="s">
        <v>5055</v>
      </c>
      <c r="G4586" s="197" t="s">
        <v>2599</v>
      </c>
      <c r="H4586" s="238">
        <v>43363</v>
      </c>
      <c r="I4586" s="211">
        <f t="shared" si="109"/>
        <v>43728</v>
      </c>
      <c r="J4586" s="238"/>
      <c r="K4586" s="209" t="str">
        <f t="shared" si="107"/>
        <v/>
      </c>
      <c r="L4586" s="209" t="str">
        <f t="shared" si="108"/>
        <v/>
      </c>
      <c r="M4586" s="307" t="s">
        <v>20</v>
      </c>
      <c r="N4586" s="308"/>
      <c r="O4586" s="238"/>
      <c r="P4586" s="214"/>
    </row>
    <row r="4587" spans="1:16" s="92" customFormat="1" x14ac:dyDescent="0.2">
      <c r="A4587" s="92" t="s">
        <v>20</v>
      </c>
      <c r="B4587" s="208"/>
      <c r="E4587" s="209"/>
      <c r="F4587" s="209"/>
      <c r="G4587" s="197"/>
      <c r="H4587" s="238"/>
      <c r="I4587" s="211">
        <f t="shared" si="109"/>
        <v>365</v>
      </c>
      <c r="J4587" s="238"/>
      <c r="K4587" s="209" t="str">
        <f t="shared" si="107"/>
        <v/>
      </c>
      <c r="L4587" s="209" t="str">
        <f t="shared" si="108"/>
        <v/>
      </c>
      <c r="M4587" s="307" t="s">
        <v>20</v>
      </c>
      <c r="N4587" s="308"/>
      <c r="O4587" s="238"/>
      <c r="P4587" s="214"/>
    </row>
    <row r="4588" spans="1:16" s="92" customFormat="1" x14ac:dyDescent="0.2">
      <c r="A4588" s="92" t="s">
        <v>20</v>
      </c>
      <c r="B4588" s="208"/>
      <c r="E4588" s="209"/>
      <c r="F4588" s="209"/>
      <c r="G4588" s="197"/>
      <c r="H4588" s="238"/>
      <c r="I4588" s="211">
        <f t="shared" si="109"/>
        <v>365</v>
      </c>
      <c r="J4588" s="238"/>
      <c r="K4588" s="209" t="str">
        <f t="shared" si="107"/>
        <v/>
      </c>
      <c r="L4588" s="209" t="str">
        <f t="shared" si="108"/>
        <v/>
      </c>
      <c r="M4588" s="307" t="s">
        <v>20</v>
      </c>
      <c r="N4588" s="308"/>
      <c r="O4588" s="238"/>
      <c r="P4588" s="214"/>
    </row>
    <row r="4589" spans="1:16" s="92" customFormat="1" x14ac:dyDescent="0.2">
      <c r="A4589" s="92" t="s">
        <v>20</v>
      </c>
      <c r="B4589" s="208"/>
      <c r="E4589" s="209"/>
      <c r="F4589" s="209"/>
      <c r="G4589" s="197"/>
      <c r="H4589" s="238"/>
      <c r="I4589" s="211">
        <f t="shared" si="109"/>
        <v>365</v>
      </c>
      <c r="J4589" s="238"/>
      <c r="K4589" s="209" t="str">
        <f t="shared" si="107"/>
        <v/>
      </c>
      <c r="L4589" s="209" t="str">
        <f t="shared" si="108"/>
        <v/>
      </c>
      <c r="M4589" s="307" t="s">
        <v>20</v>
      </c>
      <c r="N4589" s="308"/>
      <c r="O4589" s="238"/>
      <c r="P4589" s="214"/>
    </row>
    <row r="4590" spans="1:16" s="92" customFormat="1" x14ac:dyDescent="0.2">
      <c r="A4590" s="92" t="s">
        <v>20</v>
      </c>
      <c r="B4590" s="208"/>
      <c r="E4590" s="209"/>
      <c r="F4590" s="209"/>
      <c r="G4590" s="197"/>
      <c r="H4590" s="238"/>
      <c r="I4590" s="211">
        <f t="shared" si="109"/>
        <v>365</v>
      </c>
      <c r="J4590" s="238"/>
      <c r="K4590" s="209" t="str">
        <f t="shared" si="107"/>
        <v/>
      </c>
      <c r="L4590" s="209" t="str">
        <f t="shared" si="108"/>
        <v/>
      </c>
      <c r="M4590" s="307" t="s">
        <v>20</v>
      </c>
      <c r="N4590" s="308"/>
      <c r="O4590" s="238"/>
      <c r="P4590" s="214"/>
    </row>
    <row r="4591" spans="1:16" s="92" customFormat="1" x14ac:dyDescent="0.2">
      <c r="A4591" s="92" t="s">
        <v>20</v>
      </c>
      <c r="B4591" s="208"/>
      <c r="E4591" s="209"/>
      <c r="F4591" s="209"/>
      <c r="G4591" s="197"/>
      <c r="H4591" s="238"/>
      <c r="I4591" s="211">
        <f t="shared" si="109"/>
        <v>365</v>
      </c>
      <c r="J4591" s="238"/>
      <c r="K4591" s="209" t="str">
        <f t="shared" si="107"/>
        <v/>
      </c>
      <c r="L4591" s="209" t="str">
        <f t="shared" si="108"/>
        <v/>
      </c>
      <c r="M4591" s="307" t="s">
        <v>20</v>
      </c>
      <c r="N4591" s="308"/>
      <c r="O4591" s="238"/>
      <c r="P4591" s="214"/>
    </row>
    <row r="4592" spans="1:16" s="92" customFormat="1" x14ac:dyDescent="0.2">
      <c r="A4592" s="92" t="s">
        <v>20</v>
      </c>
      <c r="B4592" s="208"/>
      <c r="E4592" s="209"/>
      <c r="F4592" s="209"/>
      <c r="G4592" s="197"/>
      <c r="H4592" s="238"/>
      <c r="I4592" s="211">
        <f t="shared" si="109"/>
        <v>365</v>
      </c>
      <c r="J4592" s="238"/>
      <c r="K4592" s="209" t="str">
        <f t="shared" si="107"/>
        <v/>
      </c>
      <c r="L4592" s="209" t="str">
        <f t="shared" si="108"/>
        <v/>
      </c>
      <c r="M4592" s="307" t="s">
        <v>20</v>
      </c>
      <c r="N4592" s="308"/>
      <c r="O4592" s="238"/>
      <c r="P4592" s="214"/>
    </row>
    <row r="4593" spans="1:16" s="92" customFormat="1" x14ac:dyDescent="0.2">
      <c r="A4593" s="92" t="s">
        <v>20</v>
      </c>
      <c r="B4593" s="208"/>
      <c r="E4593" s="209"/>
      <c r="F4593" s="209"/>
      <c r="G4593" s="197"/>
      <c r="H4593" s="238"/>
      <c r="I4593" s="211">
        <f t="shared" si="109"/>
        <v>365</v>
      </c>
      <c r="J4593" s="238"/>
      <c r="K4593" s="209" t="str">
        <f t="shared" si="107"/>
        <v/>
      </c>
      <c r="L4593" s="209" t="str">
        <f t="shared" si="108"/>
        <v/>
      </c>
      <c r="M4593" s="307" t="s">
        <v>20</v>
      </c>
      <c r="N4593" s="308"/>
      <c r="O4593" s="238"/>
      <c r="P4593" s="214"/>
    </row>
    <row r="4594" spans="1:16" s="92" customFormat="1" x14ac:dyDescent="0.2">
      <c r="A4594" s="92" t="s">
        <v>20</v>
      </c>
      <c r="B4594" s="208"/>
      <c r="E4594" s="209"/>
      <c r="F4594" s="209"/>
      <c r="G4594" s="197"/>
      <c r="H4594" s="238"/>
      <c r="I4594" s="211">
        <f t="shared" si="109"/>
        <v>365</v>
      </c>
      <c r="J4594" s="238"/>
      <c r="K4594" s="209" t="str">
        <f t="shared" si="107"/>
        <v/>
      </c>
      <c r="L4594" s="209" t="str">
        <f t="shared" si="108"/>
        <v/>
      </c>
      <c r="M4594" s="307" t="s">
        <v>20</v>
      </c>
      <c r="N4594" s="308"/>
      <c r="O4594" s="238"/>
      <c r="P4594" s="214"/>
    </row>
    <row r="4595" spans="1:16" s="92" customFormat="1" x14ac:dyDescent="0.2">
      <c r="A4595" s="92" t="s">
        <v>20</v>
      </c>
      <c r="B4595" s="208"/>
      <c r="E4595" s="209"/>
      <c r="F4595" s="209"/>
      <c r="G4595" s="197"/>
      <c r="H4595" s="238"/>
      <c r="I4595" s="211">
        <f t="shared" si="109"/>
        <v>365</v>
      </c>
      <c r="J4595" s="238"/>
      <c r="K4595" s="209" t="str">
        <f t="shared" si="107"/>
        <v/>
      </c>
      <c r="L4595" s="209" t="str">
        <f t="shared" si="108"/>
        <v/>
      </c>
      <c r="M4595" s="307" t="s">
        <v>20</v>
      </c>
      <c r="N4595" s="308"/>
      <c r="O4595" s="238"/>
      <c r="P4595" s="214"/>
    </row>
    <row r="4596" spans="1:16" s="92" customFormat="1" x14ac:dyDescent="0.2">
      <c r="A4596" s="92" t="s">
        <v>20</v>
      </c>
      <c r="B4596" s="208"/>
      <c r="E4596" s="209"/>
      <c r="F4596" s="209"/>
      <c r="G4596" s="197"/>
      <c r="H4596" s="238"/>
      <c r="I4596" s="211">
        <f t="shared" si="109"/>
        <v>365</v>
      </c>
      <c r="J4596" s="238"/>
      <c r="K4596" s="209" t="str">
        <f t="shared" si="107"/>
        <v/>
      </c>
      <c r="L4596" s="209" t="str">
        <f t="shared" si="108"/>
        <v/>
      </c>
      <c r="M4596" s="307" t="s">
        <v>20</v>
      </c>
      <c r="N4596" s="308"/>
      <c r="O4596" s="238"/>
      <c r="P4596" s="214"/>
    </row>
    <row r="4597" spans="1:16" s="92" customFormat="1" x14ac:dyDescent="0.2">
      <c r="A4597" s="92" t="s">
        <v>20</v>
      </c>
      <c r="B4597" s="208"/>
      <c r="E4597" s="209"/>
      <c r="F4597" s="209"/>
      <c r="G4597" s="197"/>
      <c r="H4597" s="238"/>
      <c r="I4597" s="211">
        <f t="shared" si="109"/>
        <v>365</v>
      </c>
      <c r="J4597" s="238"/>
      <c r="K4597" s="209" t="str">
        <f t="shared" si="107"/>
        <v/>
      </c>
      <c r="L4597" s="209" t="str">
        <f t="shared" si="108"/>
        <v/>
      </c>
      <c r="M4597" s="307" t="s">
        <v>20</v>
      </c>
      <c r="N4597" s="308"/>
      <c r="O4597" s="238"/>
      <c r="P4597" s="214"/>
    </row>
    <row r="4598" spans="1:16" s="92" customFormat="1" x14ac:dyDescent="0.2">
      <c r="A4598" s="92" t="s">
        <v>20</v>
      </c>
      <c r="B4598" s="208"/>
      <c r="E4598" s="209"/>
      <c r="F4598" s="209"/>
      <c r="G4598" s="197"/>
      <c r="H4598" s="238"/>
      <c r="I4598" s="211">
        <f t="shared" si="109"/>
        <v>365</v>
      </c>
      <c r="J4598" s="238"/>
      <c r="K4598" s="209" t="str">
        <f t="shared" si="107"/>
        <v/>
      </c>
      <c r="L4598" s="209" t="str">
        <f t="shared" si="108"/>
        <v/>
      </c>
      <c r="M4598" s="307" t="s">
        <v>20</v>
      </c>
      <c r="N4598" s="308"/>
      <c r="O4598" s="238"/>
      <c r="P4598" s="214"/>
    </row>
    <row r="4599" spans="1:16" s="92" customFormat="1" x14ac:dyDescent="0.2">
      <c r="A4599" s="92" t="s">
        <v>20</v>
      </c>
      <c r="B4599" s="208"/>
      <c r="E4599" s="209"/>
      <c r="F4599" s="209"/>
      <c r="G4599" s="197"/>
      <c r="H4599" s="238"/>
      <c r="I4599" s="211">
        <f t="shared" si="109"/>
        <v>365</v>
      </c>
      <c r="J4599" s="238"/>
      <c r="K4599" s="209" t="str">
        <f t="shared" si="107"/>
        <v/>
      </c>
      <c r="L4599" s="209" t="str">
        <f t="shared" si="108"/>
        <v/>
      </c>
      <c r="M4599" s="307" t="s">
        <v>20</v>
      </c>
      <c r="N4599" s="308"/>
      <c r="O4599" s="238"/>
      <c r="P4599" s="214"/>
    </row>
    <row r="4600" spans="1:16" s="92" customFormat="1" x14ac:dyDescent="0.2">
      <c r="A4600" s="92" t="s">
        <v>20</v>
      </c>
      <c r="B4600" s="208"/>
      <c r="E4600" s="209"/>
      <c r="F4600" s="209"/>
      <c r="G4600" s="197"/>
      <c r="H4600" s="238"/>
      <c r="I4600" s="211">
        <f t="shared" si="109"/>
        <v>365</v>
      </c>
      <c r="J4600" s="238"/>
      <c r="K4600" s="209" t="str">
        <f t="shared" si="107"/>
        <v/>
      </c>
      <c r="L4600" s="209" t="str">
        <f t="shared" si="108"/>
        <v/>
      </c>
      <c r="M4600" s="307" t="s">
        <v>20</v>
      </c>
      <c r="N4600" s="308"/>
      <c r="O4600" s="238"/>
      <c r="P4600" s="214"/>
    </row>
    <row r="4601" spans="1:16" s="92" customFormat="1" x14ac:dyDescent="0.2">
      <c r="A4601" s="92" t="s">
        <v>20</v>
      </c>
      <c r="B4601" s="208"/>
      <c r="E4601" s="209"/>
      <c r="F4601" s="209"/>
      <c r="G4601" s="197"/>
      <c r="H4601" s="238"/>
      <c r="I4601" s="211">
        <f t="shared" si="109"/>
        <v>365</v>
      </c>
      <c r="J4601" s="238"/>
      <c r="K4601" s="209" t="str">
        <f t="shared" si="107"/>
        <v/>
      </c>
      <c r="L4601" s="209" t="str">
        <f t="shared" si="108"/>
        <v/>
      </c>
      <c r="M4601" s="307" t="s">
        <v>20</v>
      </c>
      <c r="N4601" s="308"/>
      <c r="O4601" s="238"/>
      <c r="P4601" s="214"/>
    </row>
    <row r="4602" spans="1:16" s="92" customFormat="1" x14ac:dyDescent="0.2">
      <c r="A4602" s="92" t="s">
        <v>20</v>
      </c>
      <c r="B4602" s="208"/>
      <c r="E4602" s="209"/>
      <c r="F4602" s="209"/>
      <c r="G4602" s="197"/>
      <c r="H4602" s="238"/>
      <c r="I4602" s="211">
        <f t="shared" si="109"/>
        <v>365</v>
      </c>
      <c r="J4602" s="238"/>
      <c r="K4602" s="209" t="str">
        <f t="shared" si="107"/>
        <v/>
      </c>
      <c r="L4602" s="209" t="str">
        <f t="shared" si="108"/>
        <v/>
      </c>
      <c r="M4602" s="307" t="s">
        <v>20</v>
      </c>
      <c r="N4602" s="308"/>
      <c r="O4602" s="238"/>
      <c r="P4602" s="214"/>
    </row>
    <row r="4603" spans="1:16" x14ac:dyDescent="0.2">
      <c r="A4603" s="330" t="s">
        <v>5981</v>
      </c>
      <c r="C4603" s="331"/>
    </row>
    <row r="4604" spans="1:16" x14ac:dyDescent="0.2">
      <c r="J4604" s="335"/>
    </row>
    <row r="7202" spans="4:4" x14ac:dyDescent="0.2">
      <c r="D7202" s="333" t="s">
        <v>5982</v>
      </c>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Mannino, Piero (VDH)</cp:lastModifiedBy>
  <dcterms:created xsi:type="dcterms:W3CDTF">2018-09-06T17:27:45Z</dcterms:created>
  <dcterms:modified xsi:type="dcterms:W3CDTF">2018-10-03T14:12:20Z</dcterms:modified>
</cp:coreProperties>
</file>