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wr84763\Desktop\"/>
    </mc:Choice>
  </mc:AlternateContent>
  <bookViews>
    <workbookView xWindow="0" yWindow="0" windowWidth="26370" windowHeight="11610"/>
  </bookViews>
  <sheets>
    <sheet name="All" sheetId="1" r:id="rId1"/>
  </sheets>
  <externalReferences>
    <externalReference r:id="rId2"/>
  </externalReferences>
  <definedNames>
    <definedName name="_xlnm._FilterDatabase" localSheetId="0" hidden="1">All!$C$1:$C$7202</definedName>
    <definedName name="analyst">[1]Assignment!$B:$W</definedName>
    <definedName name="COPN">All!$N:$P</definedName>
    <definedName name="Fcycle">#REF!</definedName>
    <definedName name="reg">'[1]Equip and Cap Exp Reg.'!$A:$K</definedName>
    <definedName name="track">All!$B:$P</definedName>
    <definedName name="Z_00873FC9_BC91_4B2A_A45C_F6AEC4DC9E70_.wvu.FilterData" localSheetId="0" hidden="1">All!$A$1:$P$7202</definedName>
    <definedName name="Z_02329635_A5B6_47EB_BF52_FBF433C4357D_.wvu.FilterData" localSheetId="0" hidden="1">All!$A$1:$L$4491</definedName>
    <definedName name="Z_02680533_A577_4B4A_8FCF_F38A2C07911D_.wvu.FilterData" localSheetId="0" hidden="1">All!$A$1:$L$3856</definedName>
    <definedName name="Z_0375FE45_8E46_49DB_8B93_7D0D67C652F1_.wvu.FilterData" localSheetId="0" hidden="1">All!$A$1:$L$4491</definedName>
    <definedName name="Z_03F347BC_450A_4E73_ADAB_AE971AB864BD_.wvu.FilterData" localSheetId="0" hidden="1">All!$A$1:$L$3856</definedName>
    <definedName name="Z_048B03FF_A840_4476_9648_78368D7BD54C_.wvu.FilterData" localSheetId="0" hidden="1">All!$A$1:$L$3856</definedName>
    <definedName name="Z_07C2F317_B4CF_40FD_A61C_07F8C932FA66_.wvu.FilterData" localSheetId="0" hidden="1">All!$A$1:$L$4491</definedName>
    <definedName name="Z_085D3217_8D10_435A_8E60_982A4D071B1A_.wvu.FilterData" localSheetId="0" hidden="1">All!$A$1:$P$7202</definedName>
    <definedName name="Z_085DE841_38D2_491A_95EF_EF988F275F05_.wvu.FilterData" localSheetId="0" hidden="1">All!$A$1:$L$3856</definedName>
    <definedName name="Z_095D01D7_9563_4229_A03F_13F964E94B80_.wvu.FilterData" localSheetId="0" hidden="1">All!$A$1:$L$3856</definedName>
    <definedName name="Z_0A09544E_10B3_4FFA_888D_F451C93618F7_.wvu.FilterData" localSheetId="0" hidden="1">All!$A$1:$P$7202</definedName>
    <definedName name="Z_0A0C9C52_65EC_45B4_A077_5C26835D2D66_.wvu.FilterData" localSheetId="0" hidden="1">All!$A$1:$P$7202</definedName>
    <definedName name="Z_0B3BECBD_473F_4599_B515_644D55C3F881_.wvu.FilterData" localSheetId="0" hidden="1">All!$A$1:$L$3856</definedName>
    <definedName name="Z_0B61510E_065B_47EA_B759_7C1D031CD736_.wvu.FilterData" localSheetId="0" hidden="1">All!$A$1:$L$4491</definedName>
    <definedName name="Z_0BCDD3E8_7BC6_4DD4_9504_E8396FB78AC9_.wvu.FilterData" localSheetId="0" hidden="1">All!$A$1:$L$4491</definedName>
    <definedName name="Z_0E97B52E_FE1C_437B_93F9_8CD8EE895FAD_.wvu.FilterData" localSheetId="0" hidden="1">All!$A$1:$L$4491</definedName>
    <definedName name="Z_1084484E_026A_4D9C_A791_6816E80333C1_.wvu.FilterData" localSheetId="0" hidden="1">All!$A$1:$L$4491</definedName>
    <definedName name="Z_10D5B159_1CDE_4DFF_A6E9_AE88DF123870_.wvu.FilterData" localSheetId="0" hidden="1">All!$A$1:$L$4491</definedName>
    <definedName name="Z_11FA684D_BA34_4B70_8D64_0B78B7DA6BFD_.wvu.FilterData" localSheetId="0" hidden="1">All!$A$1:$L$3856</definedName>
    <definedName name="Z_12B4C79D_EBC3_4524_8EE4_3942A1084445_.wvu.FilterData" localSheetId="0" hidden="1">All!$A$1:$L$4491</definedName>
    <definedName name="Z_16367F5D_A670_4A2D_BC61_EA394F39FFEE_.wvu.FilterData" localSheetId="0" hidden="1">All!$A$1:$L$3856</definedName>
    <definedName name="Z_1662A8C3_233C_4E1B_B255_53982E9A281B_.wvu.FilterData" localSheetId="0" hidden="1">All!$A$1:$L$3856</definedName>
    <definedName name="Z_16E53BF9_C045_4D67_B308_B90D5ADDF727_.wvu.FilterData" localSheetId="0" hidden="1">All!$A$1:$P$7202</definedName>
    <definedName name="Z_16ECD3DF_B078_4EEC_9EA2_454FED4F2B9B_.wvu.FilterData" localSheetId="0" hidden="1">All!$A$1:$L$3856</definedName>
    <definedName name="Z_1946F964_83CF_40EA_BB53_E5EE45C97650_.wvu.FilterData" localSheetId="0" hidden="1">All!$A$1:$L$3856</definedName>
    <definedName name="Z_1A530F74_2C85_4910_BC3A_62C096A3A292_.wvu.FilterData" localSheetId="0" hidden="1">All!$A$1:$L$4491</definedName>
    <definedName name="Z_1B7F40C0_3D3B_4E9D_9515_83684D25F2E0_.wvu.FilterData" localSheetId="0" hidden="1">All!$A$1:$L$3856</definedName>
    <definedName name="Z_1C11B853_CC79_4B8F_8F56_2F57CE833FD7_.wvu.FilterData" localSheetId="0" hidden="1">All!$A$1:$L$3856</definedName>
    <definedName name="Z_1C2375CE_BACE_4E48_AE60_97872F0700F7_.wvu.FilterData" localSheetId="0" hidden="1">All!$A$1:$P$7202</definedName>
    <definedName name="Z_1DA1B43A_3276_40EB_BCAE_00A61C117377_.wvu.FilterData" localSheetId="0" hidden="1">All!$A$1:$P$7202</definedName>
    <definedName name="Z_1F130B27_132F_48A9_877F_22D440565B94_.wvu.FilterData" localSheetId="0" hidden="1">All!$A$1:$P$7202</definedName>
    <definedName name="Z_2015114A_C37F_4A02_9F20_8184FF3AC6CE_.wvu.FilterData" localSheetId="0" hidden="1">All!$A$1:$P$7202</definedName>
    <definedName name="Z_206DB0AD_792A_4D57_B84F_D67A420D9459_.wvu.FilterData" localSheetId="0" hidden="1">All!$A$1:$L$3856</definedName>
    <definedName name="Z_231E1C8D_50D0_4703_ACD6_2835E2A0B712_.wvu.FilterData" localSheetId="0" hidden="1">All!$A$1:$L$4491</definedName>
    <definedName name="Z_24A6D309_8B24_4887_87C7_90AC3C594EA0_.wvu.FilterData" localSheetId="0" hidden="1">All!$A$1:$P$7202</definedName>
    <definedName name="Z_251D9524_FE22_49CD_A168_1C5C56750A96_.wvu.FilterData" localSheetId="0" hidden="1">All!$A$1:$L$4491</definedName>
    <definedName name="Z_25F9B25E_FD45_4017_AF7E_21E24477EAEE_.wvu.FilterData" localSheetId="0" hidden="1">All!$A$1:$L$4491</definedName>
    <definedName name="Z_26761316_A8D9_4559_9516_2E78151A6483_.wvu.FilterData" localSheetId="0" hidden="1">All!$A$1:$L$4491</definedName>
    <definedName name="Z_279D482D_7A6A_496C_AF25_BBFB0A03854C_.wvu.FilterData" localSheetId="0" hidden="1">All!$A$1:$P$7202</definedName>
    <definedName name="Z_2AB91793_37C8_426B_8299_59524C7B2971_.wvu.FilterData" localSheetId="0" hidden="1">All!$A$1:$P$7202</definedName>
    <definedName name="Z_2AFD3CDF_F298_4896_A1EC_367CA8481BC4_.wvu.FilterData" localSheetId="0" hidden="1">All!$A$1:$L$4491</definedName>
    <definedName name="Z_2B9C39D5_B03F_415B_8B4A_66BD9EC09CF2_.wvu.FilterData" localSheetId="0" hidden="1">All!$A$1:$L$4491</definedName>
    <definedName name="Z_2C4F576C_DF4F_4269_A272_5CE03EFECB70_.wvu.FilterData" localSheetId="0" hidden="1">All!$A$1:$P$7202</definedName>
    <definedName name="Z_2D04F306_B5EB_4150_A82E_9A7EE7A84A5A_.wvu.FilterData" localSheetId="0" hidden="1">All!$A$1:$L$3856</definedName>
    <definedName name="Z_2D63BD89_4BCC_40BE_BB4D_EBE39684453B_.wvu.FilterData" localSheetId="0" hidden="1">All!$A$1:$L$3856</definedName>
    <definedName name="Z_2E6C0919_C856_4521_8BAA_00C8EF155FAB_.wvu.FilterData" localSheetId="0" hidden="1">All!$A$1:$P$7202</definedName>
    <definedName name="Z_2F533217_758D_48F1_B13C_A1DD985D0AD3_.wvu.FilterData" localSheetId="0" hidden="1">All!$A$1:$L$3856</definedName>
    <definedName name="Z_2F6C0ECA_2542_4C65_8429_05B3AECC0ADF_.wvu.FilterData" localSheetId="0" hidden="1">All!$A$1:$L$3856</definedName>
    <definedName name="Z_32B8ADD2_4E6D_4316_8D0B_246C365139E2_.wvu.FilterData" localSheetId="0" hidden="1">All!$A$1:$P$7202</definedName>
    <definedName name="Z_32BC261A_79D0_4A3D_BC15_124496776AD0_.wvu.FilterData" localSheetId="0" hidden="1">All!$A$1:$P$7202</definedName>
    <definedName name="Z_336098CD_6501_4817_B009_DD36A17135B8_.wvu.FilterData" localSheetId="0" hidden="1">All!$A$1:$L$4491</definedName>
    <definedName name="Z_33784775_9893_49FD_B4F5_C83232F09AE3_.wvu.FilterData" localSheetId="0" hidden="1">All!$A$1:$L$3856</definedName>
    <definedName name="Z_33CB3873_4FF3_4E6F_900B_C07887ECB02F_.wvu.FilterData" localSheetId="0" hidden="1">All!$A$1:$L$4491</definedName>
    <definedName name="Z_345492CD_CEDF_4BF1_9B75_C16B8A5B836A_.wvu.FilterData" localSheetId="0" hidden="1">All!$A$1:$L$4491</definedName>
    <definedName name="Z_34BED6F4_6021_44BE_8C12_0328179512B5_.wvu.FilterData" localSheetId="0" hidden="1">All!$A$1:$L$4491</definedName>
    <definedName name="Z_34E9D6DC_0B7A_4024_9AE7_D47D587485CB_.wvu.FilterData" localSheetId="0" hidden="1">All!$A$1:$L$4491</definedName>
    <definedName name="Z_350E2488_7586_46FC_A9D7_3664AF01DF07_.wvu.FilterData" localSheetId="0" hidden="1">All!$A$1:$L$4491</definedName>
    <definedName name="Z_35970812_37D5_4138_839D_6E92EF693D31_.wvu.FilterData" localSheetId="0" hidden="1">All!$A$1:$P$7202</definedName>
    <definedName name="Z_36C2D9BC_1C5E_4EB0_BF67_E68943B81ED9_.wvu.FilterData" localSheetId="0" hidden="1">All!$A$1:$L$4491</definedName>
    <definedName name="Z_3786B066_CB6D_430C_A568_6F5638BF589D_.wvu.FilterData" localSheetId="0" hidden="1">All!$A$1:$L$4491</definedName>
    <definedName name="Z_38B7EF33_F2E6_479E_AA14_58E1EFBF0F4F_.wvu.FilterData" localSheetId="0" hidden="1">All!$A$1:$P$7202</definedName>
    <definedName name="Z_390DCF82_9A42_4535_AB4F_E0AFB6C86EEC_.wvu.FilterData" localSheetId="0" hidden="1">All!$A$1:$L$3856</definedName>
    <definedName name="Z_39699E5C_61DC_49AE_8D19_623F6D9B7062_.wvu.FilterData" localSheetId="0" hidden="1">All!$A$1:$P$7202</definedName>
    <definedName name="Z_3A5F4727_B7DA_410B_B449_B0C57304512C_.wvu.FilterData" localSheetId="0" hidden="1">All!$A$1:$L$3856</definedName>
    <definedName name="Z_3BAA6AF2_BB1D_4988_B77A_73CA671A1330_.wvu.FilterData" localSheetId="0" hidden="1">All!$A$1:$L$4491</definedName>
    <definedName name="Z_3BE6EEFF_1D01_4D25_83F1_CC9A15BB76CC_.wvu.FilterData" localSheetId="0" hidden="1">All!$A$1:$L$3856</definedName>
    <definedName name="Z_3C504D75_8393_4E73_BABE_DB4D84C0FB9F_.wvu.FilterData" localSheetId="0" hidden="1">All!$A$1:$P$7202</definedName>
    <definedName name="Z_3CC34281_ECF3_4AF1_A524_1BC1C21054D8_.wvu.FilterData" localSheetId="0" hidden="1">All!$A$1:$L$4491</definedName>
    <definedName name="Z_3CCB7078_356D_462B_A3EC_7206D7CE832C_.wvu.FilterData" localSheetId="0" hidden="1">All!$A$1:$P$7202</definedName>
    <definedName name="Z_3D6F56FF_5915_491B_B298_FFA10BE2BC97_.wvu.FilterData" localSheetId="0" hidden="1">All!$A$1:$L$3856</definedName>
    <definedName name="Z_3D7EA548_E863_4F4F_A8FF_81FB62B8EE80_.wvu.FilterData" localSheetId="0" hidden="1">All!$A$1:$L$4491</definedName>
    <definedName name="Z_3EC78567_6FD2_4A64_80C9_2E1B29C1B630_.wvu.FilterData" localSheetId="0" hidden="1">All!$A$1:$L$3856</definedName>
    <definedName name="Z_406C60B9_A6E6_4011_A45C_9C8DA2D73F83_.wvu.FilterData" localSheetId="0" hidden="1">All!$A$1:$L$4491</definedName>
    <definedName name="Z_40D2ABFC_430A_422D_91E3_53E372D9B836_.wvu.FilterData" localSheetId="0" hidden="1">All!$A$1:$P$7202</definedName>
    <definedName name="Z_41FB16E0_AD69_4964_A850_CB3E08453027_.wvu.FilterData" localSheetId="0" hidden="1">All!$A$1:$L$3856</definedName>
    <definedName name="Z_4222E9A8_DF67_4857_8EE2_EFB08080D95C_.wvu.FilterData" localSheetId="0" hidden="1">All!$C$1:$C$7202</definedName>
    <definedName name="Z_436A8C16_EC56_462B_AF7C_4381D58FA694_.wvu.FilterData" localSheetId="0" hidden="1">All!$A$1:$L$3856</definedName>
    <definedName name="Z_43831884_7290_4AEF_B38A_AAB2BE80EEC7_.wvu.FilterData" localSheetId="0" hidden="1">All!$A$1:$L$3856</definedName>
    <definedName name="Z_4517176B_E7AA_4107_B663_C16A82F1F318_.wvu.FilterData" localSheetId="0" hidden="1">All!$A$1:$L$4491</definedName>
    <definedName name="Z_46241176_F4CA_40FE_8BEE_D6756680B519_.wvu.FilterData" localSheetId="0" hidden="1">All!$A$1:$L$3856</definedName>
    <definedName name="Z_4A10AEF5_92CB_4695_B1BE_B90CDA8FE7B0_.wvu.FilterData" localSheetId="0" hidden="1">All!$A$1:$L$3856</definedName>
    <definedName name="Z_4B09C366_D5F4_496F_A23D_AC0FE2AB5B81_.wvu.FilterData" localSheetId="0" hidden="1">All!$A$1:$L$3856</definedName>
    <definedName name="Z_4BB66B77_0B26_4E95_A0BB_D984E5F09F37_.wvu.FilterData" localSheetId="0" hidden="1">All!$A$1:$L$4491</definedName>
    <definedName name="Z_4BBCE482_3177_4FAD_A675_EB4B7D169BC2_.wvu.FilterData" localSheetId="0" hidden="1">All!$A$1:$P$7202</definedName>
    <definedName name="Z_4BF8315D_D9C1_4EAA_A40C_B982D1A57A72_.wvu.FilterData" localSheetId="0" hidden="1">All!$A$1:$L$4491</definedName>
    <definedName name="Z_4C7A8A1E_AE6C_43A0_B18F_B81877ED9D51_.wvu.FilterData" localSheetId="0" hidden="1">All!$A$1:$L$3856</definedName>
    <definedName name="Z_4C81A68A_B6A7_402A_9335_4BE1251D379C_.wvu.FilterData" localSheetId="0" hidden="1">All!$A$1:$L$4491</definedName>
    <definedName name="Z_4E533F88_3CC4_4DB3_BF3F_A833E68B37C8_.wvu.FilterData" localSheetId="0" hidden="1">All!$A$1:$L$4491</definedName>
    <definedName name="Z_4E93170C_C357_4688_BCA9_B0595994585D_.wvu.FilterData" localSheetId="0" hidden="1">All!$A$1:$L$3856</definedName>
    <definedName name="Z_4F28FB06_E752_44FB_9494_2EDEC20A1519_.wvu.FilterData" localSheetId="0" hidden="1">All!$D$1:$D$7202</definedName>
    <definedName name="Z_4FA26526_222C_4F7C_8CFF_70B4DFB6B812_.wvu.FilterData" localSheetId="0" hidden="1">All!$A$1:$L$3856</definedName>
    <definedName name="Z_4FC9BB0E_AABB_42C2_BE3F_20D8FD4041F5_.wvu.FilterData" localSheetId="0" hidden="1">All!$A$1:$P$7202</definedName>
    <definedName name="Z_5045D4AA_CF1C_4D98_BFEA_FFE500A1B64C_.wvu.FilterData" localSheetId="0" hidden="1">All!$A$1:$P$7202</definedName>
    <definedName name="Z_5164B24D_17A4_4030_87D6_A94D1BD9E99C_.wvu.FilterData" localSheetId="0" hidden="1">All!$A$1:$L$4491</definedName>
    <definedName name="Z_51E467D3_B824_4756_8303_C9A1C84E8EDE_.wvu.FilterData" localSheetId="0" hidden="1">All!$A$1:$L$4491</definedName>
    <definedName name="Z_52207A25_2A49_4FCC_8F27_930F7D26EBBE_.wvu.FilterData" localSheetId="0" hidden="1">All!$A$1:$L$4491</definedName>
    <definedName name="Z_524E1D21_5F7D_4598_9CE9_2083B884CD28_.wvu.FilterData" localSheetId="0" hidden="1">All!$A$1:$L$4491</definedName>
    <definedName name="Z_53BC8DC7_3972_4807_BD92_926F8DC5B5B9_.wvu.FilterData" localSheetId="0" hidden="1">All!$A$1:$L$3856</definedName>
    <definedName name="Z_546C169B_D131_416C_8BA7_CF9C65F1A596_.wvu.FilterData" localSheetId="0" hidden="1">All!$A$1:$L$3856</definedName>
    <definedName name="Z_5A35D6C8_C289_4495_B14C_A26B5C52BC91_.wvu.FilterData" localSheetId="0" hidden="1">All!$A$1:$L$3856</definedName>
    <definedName name="Z_5C6A0679_D71C_4D4A_8A14_AF2EF0EE6CE3_.wvu.FilterData" localSheetId="0" hidden="1">All!$A$1:$L$4491</definedName>
    <definedName name="Z_5CD21803_9520_41EB_B0AE_72F398176BA5_.wvu.FilterData" localSheetId="0" hidden="1">All!$A$1:$L$3856</definedName>
    <definedName name="Z_5CF01FDC_A45A_47A2_9CAB_56F6C8EE1811_.wvu.FilterData" localSheetId="0" hidden="1">All!$A$1:$L$4491</definedName>
    <definedName name="Z_5E54DF6A_0F3D_48E9_AD84_57BEAD4AFB47_.wvu.FilterData" localSheetId="0" hidden="1">All!$A$1:$L$3856</definedName>
    <definedName name="Z_5F302E39_9997_4A0E_B74D_7AE3805072A3_.wvu.FilterData" localSheetId="0" hidden="1">All!$A$1:$P$7202</definedName>
    <definedName name="Z_5F4107F1_306E_49EA_987A_34C71FB370DB_.wvu.FilterData" localSheetId="0" hidden="1">All!$A$1:$L$4491</definedName>
    <definedName name="Z_5F554556_99E8_4A58_9E3B_A29F9A701BAF_.wvu.FilterData" localSheetId="0" hidden="1">All!$A$1:$L$4491</definedName>
    <definedName name="Z_6420D4E4_2A12_4766_A206_0AFD1276D760_.wvu.FilterData" localSheetId="0" hidden="1">All!$A$1:$L$3856</definedName>
    <definedName name="Z_6504EF53_FE95_4E56_B588_4EF5DEBB6289_.wvu.FilterData" localSheetId="0" hidden="1">All!$A$1:$L$3856</definedName>
    <definedName name="Z_65214C4A_D28E_4B0D_887D_BACD5BC7789A_.wvu.FilterData" localSheetId="0" hidden="1">All!$A$1:$L$4491</definedName>
    <definedName name="Z_6599FEEC_E4DF_4778_AFEB_494F4BD28699_.wvu.FilterData" localSheetId="0" hidden="1">All!$A$1:$L$4491</definedName>
    <definedName name="Z_68129752_04FC_41D9_B40F_FD52B531B1D0_.wvu.FilterData" localSheetId="0" hidden="1">All!$A$1:$P$7202</definedName>
    <definedName name="Z_686CA77E_9334_41F2_B15F_ABC31B0E0920_.wvu.FilterData" localSheetId="0" hidden="1">All!$A$1:$L$4491</definedName>
    <definedName name="Z_68F98865_6654_4E1D_B5AC_9F02C6C78BF7_.wvu.FilterData" localSheetId="0" hidden="1">All!$A$1:$P$7202</definedName>
    <definedName name="Z_699AA6DB_B5A1_403A_95B3_35F08363144F_.wvu.FilterData" localSheetId="0" hidden="1">All!$A$1:$L$4491</definedName>
    <definedName name="Z_6A166128_EE41_470E_B591_AC716679C767_.wvu.FilterData" localSheetId="0" hidden="1">All!$A$1:$L$4491</definedName>
    <definedName name="Z_6A47CC80_88DA_4E55_8CBD_32A97D20F5D2_.wvu.FilterData" localSheetId="0" hidden="1">All!$A$1:$L$3856</definedName>
    <definedName name="Z_6C441416_E0D9_442D_8C8A_6C476423C759_.wvu.FilterData" localSheetId="0" hidden="1">All!$A$1:$L$3856</definedName>
    <definedName name="Z_6EB3D896_0C66_42CD_B116_E35110C50CEF_.wvu.FilterData" localSheetId="0" hidden="1">All!$A$1:$P$7202</definedName>
    <definedName name="Z_6FDE8920_37BA_4562_AC93_207720038011_.wvu.FilterData" localSheetId="0" hidden="1">All!$A$1:$L$4491</definedName>
    <definedName name="Z_7017AF42_3B28_410A_8383_64991C99BB16_.wvu.FilterData" localSheetId="0" hidden="1">All!$A$1:$L$4491</definedName>
    <definedName name="Z_7127D642_6679_413E_AE15_CF6BB7F43D75_.wvu.FilterData" localSheetId="0" hidden="1">All!$A$1:$P$7202</definedName>
    <definedName name="Z_717EC92C_3631_4AC6_985F_F3196E697C10_.wvu.FilterData" localSheetId="0" hidden="1">All!$A$1:$L$3856</definedName>
    <definedName name="Z_71E0FEDF_E828_445C_9CAA_4A116FF658A0_.wvu.FilterData" localSheetId="0" hidden="1">All!$A$1:$L$3856</definedName>
    <definedName name="Z_733B7B77_1E02_485D_9269_C5BF1190E95E_.wvu.FilterData" localSheetId="0" hidden="1">All!$A$1:$L$3856</definedName>
    <definedName name="Z_73491005_3377_4091_930D_16AFF63537F5_.wvu.FilterData" localSheetId="0" hidden="1">All!$A$1:$L$3856</definedName>
    <definedName name="Z_73FBA982_F6B7_42E9_ACDC_2CDB1C33F008_.wvu.FilterData" localSheetId="0" hidden="1">All!$A$1:$P$7202</definedName>
    <definedName name="Z_751007AB_3792_4E6F_81FF_396DA3143FAD_.wvu.FilterData" localSheetId="0" hidden="1">All!$A$1:$L$4491</definedName>
    <definedName name="Z_75636685_C21E_4091_A4AC_7EE49DD16252_.wvu.FilterData" localSheetId="0" hidden="1">All!$A$1:$L$3856</definedName>
    <definedName name="Z_76B2B95E_C49A_413F_9DD3_B2C94472B162_.wvu.FilterData" localSheetId="0" hidden="1">All!$A$1:$P$7202</definedName>
    <definedName name="Z_7A0C65B9_81A4_47FA_89C8_75D9AB283F9B_.wvu.FilterData" localSheetId="0" hidden="1">All!$A$1:$L$4491</definedName>
    <definedName name="Z_7C27EE8A_6A7C_4CB3_B640_CA847B135885_.wvu.FilterData" localSheetId="0" hidden="1">All!$A$1:$P$7202</definedName>
    <definedName name="Z_7CA0D031_0A62_4B80_A2C6_A83A223C47C7_.wvu.FilterData" localSheetId="0" hidden="1">All!$A$1:$L$4491</definedName>
    <definedName name="Z_7DC52F1E_1C8A_4412_BEEA_31DBBCA7CB41_.wvu.FilterData" localSheetId="0" hidden="1">All!$A$1:$L$3856</definedName>
    <definedName name="Z_7E200C59_2A24_44FE_9042_BE54DB1740AC_.wvu.FilterData" localSheetId="0" hidden="1">All!$A$1:$L$4491</definedName>
    <definedName name="Z_7EC4D7A6_3532_4AF8_AA9A_F28E3BDD4B14_.wvu.FilterData" localSheetId="0" hidden="1">All!$A$1:$L$3856</definedName>
    <definedName name="Z_7F3F3E8F_FF0B_4B41_8BB5_928B94AB9886_.wvu.FilterData" localSheetId="0" hidden="1">All!$A$1:$L$3856</definedName>
    <definedName name="Z_7F56DDED_2A3A_40F1_ACDA_66B2C4E062B9_.wvu.FilterData" localSheetId="0" hidden="1">All!$A$1:$L$3856</definedName>
    <definedName name="Z_7F74B75A_98D9_4BA6_886B_9DA1B4E0DDF9_.wvu.FilterData" localSheetId="0" hidden="1">All!$A$1:$L$4491</definedName>
    <definedName name="Z_7FCBD361_7FD7_4ECE_9DB9_364B2D033315_.wvu.FilterData" localSheetId="0" hidden="1">All!$A$1:$L$3856</definedName>
    <definedName name="Z_7FCC97A5_89AE_40FC_A9C3_EE23FD046AE3_.wvu.FilterData" localSheetId="0" hidden="1">All!$A$1:$L$3856</definedName>
    <definedName name="Z_8078B146_95E9_4D94_9D49_A846E5F0F6E2_.wvu.FilterData" localSheetId="0" hidden="1">All!$A$1:$L$3856</definedName>
    <definedName name="Z_817CFE81_AFA5_4365_AB11_A86F42266BD2_.wvu.FilterData" localSheetId="0" hidden="1">All!$A$1:$L$4491</definedName>
    <definedName name="Z_81E9CB15_D5C5_4098_B5E1_DE549F7DFA99_.wvu.FilterData" localSheetId="0" hidden="1">All!$A$1:$L$3856</definedName>
    <definedName name="Z_83169085_1059_4FCF_9583_C3BE59B90914_.wvu.FilterData" localSheetId="0" hidden="1">All!$A$1:$L$3856</definedName>
    <definedName name="Z_831E40A4_EDAE_4F7A_A518_DA6CA706A686_.wvu.FilterData" localSheetId="0" hidden="1">All!$A$1:$L$3856</definedName>
    <definedName name="Z_839BFE2C_C644_47D9_901C_3D9D3C1BB7E1_.wvu.FilterData" localSheetId="0" hidden="1">All!$A$1:$L$4491</definedName>
    <definedName name="Z_8444E957_B693_4B4C_8EAB_74E87E564307_.wvu.FilterData" localSheetId="0" hidden="1">All!$A$1:$L$3856</definedName>
    <definedName name="Z_863330CC_4330_4970_9541_1A1D8B5CDCC4_.wvu.FilterData" localSheetId="0" hidden="1">All!$A$1:$L$4491</definedName>
    <definedName name="Z_86CF34CD_8D8A_4206_A9FC_9C0917F955AE_.wvu.FilterData" localSheetId="0" hidden="1">All!$A$1:$L$3856</definedName>
    <definedName name="Z_87602491_C1B2_4126_87E8_A3CBE3C724BF_.wvu.FilterData" localSheetId="0" hidden="1">All!$A$1:$L$3856</definedName>
    <definedName name="Z_87C6FE78_5503_4725_8140_8B6D4247FBCD_.wvu.FilterData" localSheetId="0" hidden="1">All!$A$1:$L$4491</definedName>
    <definedName name="Z_8848936C_41B5_4345_A814_AFA432841AE5_.wvu.FilterData" localSheetId="0" hidden="1">All!$A$1:$L$3856</definedName>
    <definedName name="Z_8891C3F6_F8F9_42CF_BD2C_EB047B03FF76_.wvu.FilterData" localSheetId="0" hidden="1">All!$A$1:$L$3856</definedName>
    <definedName name="Z_88936AF3_B704_451A_ACC7_6B684D51A1A1_.wvu.FilterData" localSheetId="0" hidden="1">All!$A$1:$L$4491</definedName>
    <definedName name="Z_89139E56_4273_4654_88C4_C58157EA4628_.wvu.FilterData" localSheetId="0" hidden="1">All!$A$1:$L$3856</definedName>
    <definedName name="Z_89B3804F_9FFA_43AB_8EC4_E21F75B379FD_.wvu.FilterData" localSheetId="0" hidden="1">All!$A$1:$L$4491</definedName>
    <definedName name="Z_89E0F799_4BB2_4151_9C02_EB77B5A89395_.wvu.FilterData" localSheetId="0" hidden="1">All!$A$1:$P$7202</definedName>
    <definedName name="Z_8BD3874E_F948_443E_ABF0_B1B675DFC315_.wvu.FilterData" localSheetId="0" hidden="1">All!$A$1:$L$4491</definedName>
    <definedName name="Z_8C543924_DB95_4F93_AA2B_CCD64032E9F2_.wvu.FilterData" localSheetId="0" hidden="1">All!$A$1:$L$3856</definedName>
    <definedName name="Z_8D6C930B_254E_4DA4_A53E_44FE4CA5AB2B_.wvu.FilterData" localSheetId="0" hidden="1">All!$A$1:$L$3856</definedName>
    <definedName name="Z_8DD75F2A_5D92_49CA_8097_19A8FFA97316_.wvu.FilterData" localSheetId="0" hidden="1">All!$A$1:$L$3856</definedName>
    <definedName name="Z_8DED1A74_B38F_47BF_9216_A520BB5CE553_.wvu.FilterData" localSheetId="0" hidden="1">All!$D$1:$D$7202</definedName>
    <definedName name="Z_8F9DB66A_BF8D_49A7_816B_1CA95AA30242_.wvu.FilterData" localSheetId="0" hidden="1">All!$A$1:$P$7202</definedName>
    <definedName name="Z_912A4582_CFFF_4979_9691_A339383B8FA4_.wvu.FilterData" localSheetId="0" hidden="1">All!$A$1:$L$4491</definedName>
    <definedName name="Z_932CC2CC_16F4_48CD_B1AD_020BDE0E61A4_.wvu.FilterData" localSheetId="0" hidden="1">All!$A$1:$L$4491</definedName>
    <definedName name="Z_934EDB4D_6442_45B2_AE79_2AE21A01A051_.wvu.FilterData" localSheetId="0" hidden="1">All!$A$1:$L$3856</definedName>
    <definedName name="Z_95A10313_BD5E_4C31_9F89_69E4A1EF826A_.wvu.FilterData" localSheetId="0" hidden="1">All!$C$1:$C$7202</definedName>
    <definedName name="Z_96B4858E_1F5C_42CA_B888_AE4900A23559_.wvu.FilterData" localSheetId="0" hidden="1">All!$A$1:$L$4491</definedName>
    <definedName name="Z_97336F11_F510_42D3_9C24_914B06A44536_.wvu.FilterData" localSheetId="0" hidden="1">All!$A$1:$P$7202</definedName>
    <definedName name="Z_97940C4C_55D5_4757_8A5E_52697B71CBCE_.wvu.FilterData" localSheetId="0" hidden="1">All!$A$1:$L$4491</definedName>
    <definedName name="Z_97ED605A_C2A2_4B7B_B168_DDD1B5C63088_.wvu.FilterData" localSheetId="0" hidden="1">All!$A$1:$L$3856</definedName>
    <definedName name="Z_97F230F5_18C7_4C13_809A_00D6BE0F1F3D_.wvu.FilterData" localSheetId="0" hidden="1">All!$A$1:$L$4491</definedName>
    <definedName name="Z_9A2DFA1D_7004_4A97_AA15_9197951B50A0_.wvu.FilterData" localSheetId="0" hidden="1">All!$A$1:$L$4491</definedName>
    <definedName name="Z_9AB3455E_E3D3_4476_84B9_B12855C4160D_.wvu.FilterData" localSheetId="0" hidden="1">All!$A$1:$L$3856</definedName>
    <definedName name="Z_9BD94BE9_90CA_4E97_A5E3_49A74FA92563_.wvu.FilterData" localSheetId="0" hidden="1">All!$A$1:$P$7202</definedName>
    <definedName name="Z_A11B5985_60C2_4181_A41E_7873F270421B_.wvu.FilterData" localSheetId="0" hidden="1">All!$A$1:$L$3856</definedName>
    <definedName name="Z_A23427C2_74BD_4C43_BC16_99C2F31382B6_.wvu.FilterData" localSheetId="0" hidden="1">All!$A$1:$L$3856</definedName>
    <definedName name="Z_A24C8B0A_384C_4094_8B71_7A0FD9DDAACE_.wvu.FilterData" localSheetId="0" hidden="1">All!$A$1:$P$7202</definedName>
    <definedName name="Z_A32117BD_CD1C_4465_AD4A_3892A2B4ADD4_.wvu.FilterData" localSheetId="0" hidden="1">All!$A$1:$P$7202</definedName>
    <definedName name="Z_A33B95BF_6329_4BB5_BCC8_806635759229_.wvu.FilterData" localSheetId="0" hidden="1">All!$A$1:$L$3856</definedName>
    <definedName name="Z_A33E66A8_9F58_4245_A0BA_BB2798C2414F_.wvu.FilterData" localSheetId="0" hidden="1">All!$A$1:$P$7202</definedName>
    <definedName name="Z_A40516F7_BEF9_495C_909E_8E4A549078F1_.wvu.FilterData" localSheetId="0" hidden="1">All!$A$1:$L$3856</definedName>
    <definedName name="Z_A6280755_8A3A_4CA4_B4FE_63DAE101FAC1_.wvu.FilterData" localSheetId="0" hidden="1">All!$A$1:$L$4491</definedName>
    <definedName name="Z_A6ADA841_D63E_4F5E_9AD5_08438C94AF24_.wvu.FilterData" localSheetId="0" hidden="1">All!$A$1:$P$7202</definedName>
    <definedName name="Z_A6FB4DFB_9450_460F_B2D1_C6A51130498D_.wvu.FilterData" localSheetId="0" hidden="1">All!$A$1:$L$3856</definedName>
    <definedName name="Z_A88438A3_2F10_4C11_A7B9_A09B41841500_.wvu.FilterData" localSheetId="0" hidden="1">All!$A$1:$P$7202</definedName>
    <definedName name="Z_AB070A8E_1B7B_4FA1_9DE4_66F8AB38770B_.wvu.FilterData" localSheetId="0" hidden="1">All!$A$1:$P$7202</definedName>
    <definedName name="Z_AB0F9E34_71D0_497B_80EA_1E100F657AE5_.wvu.FilterData" localSheetId="0" hidden="1">All!$A$1:$L$4491</definedName>
    <definedName name="Z_ABE3007B_F0D9_47D2_A387_03E3E61CA37B_.wvu.FilterData" localSheetId="0" hidden="1">All!$A$1:$L$4491</definedName>
    <definedName name="Z_AC016359_6CB0_4000_BBB5_001F898DD2B3_.wvu.FilterData" localSheetId="0" hidden="1">All!$A$1:$L$4491</definedName>
    <definedName name="Z_ACABEEB1_6EB5_4FB7_8B2C_3879FFF62096_.wvu.FilterData" localSheetId="0" hidden="1">All!$A$1:$P$7202</definedName>
    <definedName name="Z_AE3A1630_03C8_40F9_B20E_133B2319FA0B_.wvu.FilterData" localSheetId="0" hidden="1">All!$A$1:$L$4491</definedName>
    <definedName name="Z_AEA40C91_616B_45A2_9006_92A1826E9B2A_.wvu.FilterData" localSheetId="0" hidden="1">All!$A$1:$L$4491</definedName>
    <definedName name="Z_AEAAF1A3_0A0C_4E7E_831F_15FB47B6BB61_.wvu.FilterData" localSheetId="0" hidden="1">All!$A$1:$L$3856</definedName>
    <definedName name="Z_AECBD8C6_523A_4305_A2A7_D23DCAA551CE_.wvu.FilterData" localSheetId="0" hidden="1">All!$A$1:$L$3856</definedName>
    <definedName name="Z_AFC5B8B8_11EB_4184_BACC_7338BAC603E2_.wvu.FilterData" localSheetId="0" hidden="1">All!$A$1:$L$4491</definedName>
    <definedName name="Z_B01CE335_E342_4A22_96F0_7C9CE581A4B1_.wvu.FilterData" localSheetId="0" hidden="1">All!$A$1:$L$4491</definedName>
    <definedName name="Z_B0963738_BB6D_4A4C_910A_A3DB6C18AA48_.wvu.FilterData" localSheetId="0" hidden="1">All!$A$1:$L$4491</definedName>
    <definedName name="Z_B0D260F7_B8A3_40E6_8051_35803F16C567_.wvu.FilterData" localSheetId="0" hidden="1">All!$A$1:$L$3856</definedName>
    <definedName name="Z_B125A2AB_5247_45FF_91FB_FD09FFA5C79C_.wvu.FilterData" localSheetId="0" hidden="1">All!$A$1:$P$7202</definedName>
    <definedName name="Z_B12C6A68_D296_4759_A6FB_6670CA24BF23_.wvu.FilterData" localSheetId="0" hidden="1">All!$A$1:$L$3856</definedName>
    <definedName name="Z_B12EB341_73F3_45BD_A556_AFA3022445B5_.wvu.FilterData" localSheetId="0" hidden="1">All!$A$1:$L$4491</definedName>
    <definedName name="Z_B166413D_561C_423C_84B1_94C8480A3767_.wvu.FilterData" localSheetId="0" hidden="1">All!$A$1:$L$4491</definedName>
    <definedName name="Z_B2CB14D5_0582_4B35_A9DF_C32659B53A4C_.wvu.FilterData" localSheetId="0" hidden="1">All!$A$1:$L$3856</definedName>
    <definedName name="Z_B2F22346_248B_48BE_8D61_7B32A6D8D078_.wvu.FilterData" localSheetId="0" hidden="1">All!$A$1:$L$3856</definedName>
    <definedName name="Z_B5888989_812C_4B72_A229_19FF3F3A153F_.wvu.FilterData" localSheetId="0" hidden="1">All!$A$1:$L$4491</definedName>
    <definedName name="Z_B5B7D5EB_7DB4_46FE_AE58_D94BDB28CF7C_.wvu.FilterData" localSheetId="0" hidden="1">All!$A$1:$L$4491</definedName>
    <definedName name="Z_B5CA0295_A577_4CA9_A963_5D4D2901D6A4_.wvu.FilterData" localSheetId="0" hidden="1">All!$A$1:$L$3856</definedName>
    <definedName name="Z_B652B0D9_2E9E_42C0_84E6_CE43210ED512_.wvu.FilterData" localSheetId="0" hidden="1">All!$A$1:$L$4491</definedName>
    <definedName name="Z_B65E9A70_A2E8_4CC8_99A8_66C38415E886_.wvu.FilterData" localSheetId="0" hidden="1">All!$A$1:$L$4491</definedName>
    <definedName name="Z_B6FFC8FE_2726_4026_A924_2F7984C60EA0_.wvu.FilterData" localSheetId="0" hidden="1">All!$D$1:$D$7202</definedName>
    <definedName name="Z_B8BDB9C9_AE30_4923_8F16_967B1CDF73E7_.wvu.FilterData" localSheetId="0" hidden="1">All!$A$1:$P$7202</definedName>
    <definedName name="Z_B8F025E3_4219_4675_99EA_666F2F7AD821_.wvu.FilterData" localSheetId="0" hidden="1">All!$A$1:$L$3856</definedName>
    <definedName name="Z_BC376AD9_1F32_4CFA_908A_9E0BE4033E6B_.wvu.FilterData" localSheetId="0" hidden="1">All!$A$1:$L$3856</definedName>
    <definedName name="Z_BC8B5992_0763_4B9A_8976_CE9DFF47BB1A_.wvu.FilterData" localSheetId="0" hidden="1">All!$A$1:$L$4491</definedName>
    <definedName name="Z_BCA8F7BC_C293_43C0_93AD_9A74AFC629BE_.wvu.FilterData" localSheetId="0" hidden="1">All!$A$1:$L$3856</definedName>
    <definedName name="Z_BCB70D0E_022A_482E_9E2F_1B368C59D2BB_.wvu.FilterData" localSheetId="0" hidden="1">All!$A$1:$L$4491</definedName>
    <definedName name="Z_BD7B18F4_ADF7_4CFF_B7F2_6D2C30123847_.wvu.FilterData" localSheetId="0" hidden="1">All!$A$1:$P$7202</definedName>
    <definedName name="Z_BD80226E_D003_47A8_898B_643635321FFD_.wvu.FilterData" localSheetId="0" hidden="1">All!$A$1:$L$3856</definedName>
    <definedName name="Z_BD908961_D2FB_4CF3_8C97_BF8040860C91_.wvu.FilterData" localSheetId="0" hidden="1">All!$A$1:$L$3856</definedName>
    <definedName name="Z_BE1BB27B_CA4D_41FC_9C3B_8DFA4CB10C25_.wvu.FilterData" localSheetId="0" hidden="1">All!$A$1:$L$3856</definedName>
    <definedName name="Z_BF604BE8_CF47_4C41_A45C_39346BE699E4_.wvu.FilterData" localSheetId="0" hidden="1">All!$A$1:$P$7202</definedName>
    <definedName name="Z_BF7FB836_3BA8_4388_90E5_B7EF0F27AE6B_.wvu.FilterData" localSheetId="0" hidden="1">All!$A$1:$L$4491</definedName>
    <definedName name="Z_C0238E57_8105_432D_BF41_F7C807F58625_.wvu.FilterData" localSheetId="0" hidden="1">All!$A$1:$L$3856</definedName>
    <definedName name="Z_C0976CDC_11DF_4630_873D_3ED6DCB92F9F_.wvu.FilterData" localSheetId="0" hidden="1">All!$A$1:$L$3856</definedName>
    <definedName name="Z_C27B06BB_A66A_4FBD_BBDB_FB82421C3E89_.wvu.FilterData" localSheetId="0" hidden="1">All!$A$1:$L$3856</definedName>
    <definedName name="Z_C2DDC3CA_FEF9_46BB_B5B8_C55291D65642_.wvu.FilterData" localSheetId="0" hidden="1">All!$A$1:$L$4491</definedName>
    <definedName name="Z_C40E92B5_5ACF_4A30_BDC8_8640C0419EA8_.wvu.FilterData" localSheetId="0" hidden="1">All!$A$1:$L$3856</definedName>
    <definedName name="Z_C521E4B9_6A65_403F_905D_6F03FA1D01BB_.wvu.FilterData" localSheetId="0" hidden="1">All!$A$1:$L$3856</definedName>
    <definedName name="Z_C5AD660D_5605_45A4_80AB_F410F8270E2A_.wvu.FilterData" localSheetId="0" hidden="1">All!$A$1:$L$3856</definedName>
    <definedName name="Z_C6D052CF_A1F3_4A07_8954_7BB38770D771_.wvu.FilterData" localSheetId="0" hidden="1">All!$A$1:$L$4491</definedName>
    <definedName name="Z_C6F85A48_6207_4251_800B_6B77DE2A25F9_.wvu.FilterData" localSheetId="0" hidden="1">All!$A$1:$L$3856</definedName>
    <definedName name="Z_C7B0C2AC_87C2_44E9_BFDF_88EAA6F75372_.wvu.FilterData" localSheetId="0" hidden="1">All!$A$1:$P$7202</definedName>
    <definedName name="Z_CBD54C27_9DF4_48CF_8074_24CBEB188F11_.wvu.FilterData" localSheetId="0" hidden="1">All!$A$1:$L$4491</definedName>
    <definedName name="Z_CC48CDAF_2CCF_4789_9E1B_86F0EDAC769B_.wvu.FilterData" localSheetId="0" hidden="1">All!$A$1:$L$4491</definedName>
    <definedName name="Z_CC49B023_92DB_49DB_9E00_89911AD04D30_.wvu.FilterData" localSheetId="0" hidden="1">All!$A$1:$P$7202</definedName>
    <definedName name="Z_CCEA8F96_F885_4799_96DB_4B12FB29F5D2_.wvu.FilterData" localSheetId="0" hidden="1">All!$A$1:$L$3856</definedName>
    <definedName name="Z_CDA81CF7_C33A_4690_9039_80CFAE063F9B_.wvu.FilterData" localSheetId="0" hidden="1">All!$A$1:$L$3856</definedName>
    <definedName name="Z_CF1085F0_035F_448C_B684_77FED0DC3CF4_.wvu.FilterData" localSheetId="0" hidden="1">All!$A$1:$L$3856</definedName>
    <definedName name="Z_D08E6A50_283D_47B0_99B7_1C4AD5D8928C_.wvu.FilterData" localSheetId="0" hidden="1">All!$A$1:$L$3856</definedName>
    <definedName name="Z_D15001D8_91A8_41FB_A835_91EFF6C3AD9D_.wvu.FilterData" localSheetId="0" hidden="1">All!$A$1:$L$3856</definedName>
    <definedName name="Z_D1B91106_1F13_4F53_A012_E257B69FEE99_.wvu.FilterData" localSheetId="0" hidden="1">All!$A$1:$P$7202</definedName>
    <definedName name="Z_D1BCDA89_4B28_4562_B940_CE882C6A269E_.wvu.FilterData" localSheetId="0" hidden="1">All!$A$1:$L$4491</definedName>
    <definedName name="Z_D207D770_2BBB_44E9_BCD8_86C62508EC5D_.wvu.FilterData" localSheetId="0" hidden="1">All!$C$1:$C$7202</definedName>
    <definedName name="Z_D20B368E_5747_4481_81A7_FB1C8CFAD9D0_.wvu.FilterData" localSheetId="0" hidden="1">All!$A$1:$L$3856</definedName>
    <definedName name="Z_D2CE360F_C84B_4E62_8603_BB1EC2510194_.wvu.FilterData" localSheetId="0" hidden="1">All!$A$1:$L$3856</definedName>
    <definedName name="Z_D3B8B41D_CB9C_4E6A_9915_26E5D3BB8F27_.wvu.FilterData" localSheetId="0" hidden="1">All!$A$1:$L$4491</definedName>
    <definedName name="Z_D5DBC8AC_AAEE_4D63_BE00_6A9AD144EA35_.wvu.FilterData" localSheetId="0" hidden="1">All!$A$1:$P$7202</definedName>
    <definedName name="Z_D6369F11_EDD1_408D_A701_9A0B397A60A5_.wvu.FilterData" localSheetId="0" hidden="1">All!$A$1:$L$3856</definedName>
    <definedName name="Z_D86EC275_1DE8_454B_A419_0269B18CA861_.wvu.FilterData" localSheetId="0" hidden="1">All!$A$1:$L$3856</definedName>
    <definedName name="Z_D9559405_462A_489E_8E44_FA2394A27F9D_.wvu.FilterData" localSheetId="0" hidden="1">All!$A$1:$P$7202</definedName>
    <definedName name="Z_DA0CBF97_69EC_4716_8B40_A737CDF99F56_.wvu.FilterData" localSheetId="0" hidden="1">All!$A$1:$L$3856</definedName>
    <definedName name="Z_DC801414_5438_42DE_9C84_1302AC60EA69_.wvu.FilterData" localSheetId="0" hidden="1">All!$A$1:$L$3856</definedName>
    <definedName name="Z_DDD2BFD3_49C1_48FD_8790_0A82FC3388B5_.wvu.FilterData" localSheetId="0" hidden="1">All!$A$1:$L$3856</definedName>
    <definedName name="Z_DE75DDBC_AFCB_411C_A439_FF34EF455493_.wvu.FilterData" localSheetId="0" hidden="1">All!$A$1:$L$3856</definedName>
    <definedName name="Z_DEC9672D_BC46_406E_A6F7_08B5FBB3943E_.wvu.FilterData" localSheetId="0" hidden="1">All!$A$1:$L$3856</definedName>
    <definedName name="Z_E025078A_0F45_4D29_8683_7261AF4E3E20_.wvu.FilterData" localSheetId="0" hidden="1">All!$A$1:$L$4491</definedName>
    <definedName name="Z_E1C07DCC_C411_4EA4_A4C8_889680A03C68_.wvu.FilterData" localSheetId="0" hidden="1">All!$A$1:$L$4491</definedName>
    <definedName name="Z_E2E6A45A_AA9F_4612_81FF_B352A5160568_.wvu.FilterData" localSheetId="0" hidden="1">All!$A$1:$L$4491</definedName>
    <definedName name="Z_E3B5C1E1_9B8F_4137_86CD_6D5219BA7078_.wvu.FilterData" localSheetId="0" hidden="1">All!$A$1:$L$3856</definedName>
    <definedName name="Z_E5125BB4_F018_4FB6_8A63_36E01660E798_.wvu.FilterData" localSheetId="0" hidden="1">All!$A$1:$L$3856</definedName>
    <definedName name="Z_E60DADC8_BBD0_4BC5_9256_01725548BF0C_.wvu.FilterData" localSheetId="0" hidden="1">All!$A$1:$L$3856</definedName>
    <definedName name="Z_E647E9EB_BCE4_4113_A8F0_BAA9369BFCE6_.wvu.FilterData" localSheetId="0" hidden="1">All!$A$1:$L$3856</definedName>
    <definedName name="Z_E832677F_930C_43F2_9A32_729F89CBC8C0_.wvu.FilterData" localSheetId="0" hidden="1">All!$A$1:$L$3856</definedName>
    <definedName name="Z_E876F2F1_0B62_4AAB_81AD_82786A965814_.wvu.FilterData" localSheetId="0" hidden="1">All!$A$1:$L$3856</definedName>
    <definedName name="Z_E8EBDE07_1727_4DF6_AD95_C183E895F3D6_.wvu.FilterData" localSheetId="0" hidden="1">All!$A$1:$L$3856</definedName>
    <definedName name="Z_E92527FF_6AEC_41E3_83C5_37C19B03797C_.wvu.FilterData" localSheetId="0" hidden="1">All!$A$1:$L$3856</definedName>
    <definedName name="Z_E9283B51_96BB_49E0_8624_D5E47FCF0DEE_.wvu.FilterData" localSheetId="0" hidden="1">All!$A$1:$L$3856</definedName>
    <definedName name="Z_E94C38D3_F6ED_4EC7_8552_BEBE35D9A220_.wvu.FilterData" localSheetId="0" hidden="1">All!$A$1:$L$3856</definedName>
    <definedName name="Z_EA0EAA86_EE42_4292_8556_35E3E35BDEDA_.wvu.FilterData" localSheetId="0" hidden="1">All!$A$1:$L$3856</definedName>
    <definedName name="Z_EA54C1F6_E0E3_4932_B1D2_E688221CADB7_.wvu.FilterData" localSheetId="0" hidden="1">All!$A$1:$L$3856</definedName>
    <definedName name="Z_EE344028_E8BB_45F2_ABBD_9CD6ED36A4A3_.wvu.FilterData" localSheetId="0" hidden="1">All!$A$1:$L$4491</definedName>
    <definedName name="Z_EE763B90_0DD0_4E6F_B8A3_5716F074134E_.wvu.FilterData" localSheetId="0" hidden="1">All!$A$1:$L$3856</definedName>
    <definedName name="Z_EF60123C_115B_410D_9645_1D9A84213A22_.wvu.FilterData" localSheetId="0" hidden="1">All!$A$1:$L$3856</definedName>
    <definedName name="Z_EF61CAE6_50D7_4DFD_9C50_C33388BE398F_.wvu.FilterData" localSheetId="0" hidden="1">All!$A$1:$L$4491</definedName>
    <definedName name="Z_F059BBF1_496F_4762_B84C_CC6428C475DD_.wvu.FilterData" localSheetId="0" hidden="1">All!$A$1:$P$7202</definedName>
    <definedName name="Z_F0EC63D3_33C2_44A1_95C5_63A519BE6BA8_.wvu.FilterData" localSheetId="0" hidden="1">All!$A$1:$L$3856</definedName>
    <definedName name="Z_F0F6B483_962B_4367_88C3_79AA747C8C3A_.wvu.FilterData" localSheetId="0" hidden="1">All!$A$1:$P$7202</definedName>
    <definedName name="Z_F272ADBA_71C6_40F5_9FD1_355D9C7DD674_.wvu.FilterData" localSheetId="0" hidden="1">All!$A$1:$L$3856</definedName>
    <definedName name="Z_F29E0530_AF1A_431C_84AF_D4040C2CB3D9_.wvu.FilterData" localSheetId="0" hidden="1">All!$D$1:$D$7202</definedName>
    <definedName name="Z_F317D929_2872_48DA_8804_D9DEF74D77DC_.wvu.FilterData" localSheetId="0" hidden="1">All!$A$1:$P$7202</definedName>
    <definedName name="Z_F32FD9C9_5FBE_4AD9_99D5_738EFD536D54_.wvu.FilterData" localSheetId="0" hidden="1">All!$A$1:$L$4491</definedName>
    <definedName name="Z_F363E6EA_3BCE_4CAE_97B6_4BBD76C8B265_.wvu.FilterData" localSheetId="0" hidden="1">All!$A$1:$L$4491</definedName>
    <definedName name="Z_F3879ECE_3524_42FE_A758_5E5D52D5B94D_.wvu.FilterData" localSheetId="0" hidden="1">All!$A$1:$L$3856</definedName>
    <definedName name="Z_F4AE7EC5_EDDB_4D35_AF88_4814F8C13FE0_.wvu.FilterData" localSheetId="0" hidden="1">All!$A$1:$P$7202</definedName>
    <definedName name="Z_F56FC267_98B0_4393_BB3F_68B0F2BC92E5_.wvu.FilterData" localSheetId="0" hidden="1">All!$A$1:$L$3856</definedName>
    <definedName name="Z_F5AA98FA_6463_4B32_AE54_509A607436B6_.wvu.FilterData" localSheetId="0" hidden="1">All!$A$1:$P$7202</definedName>
    <definedName name="Z_F5BAAFC9_307F_42D7_B7DC_09A2C08C1DDA_.wvu.FilterData" localSheetId="0" hidden="1">All!$A$1:$L$3856</definedName>
    <definedName name="Z_F701E779_C7A4_4A5A_AE26_42246A2E6910_.wvu.FilterData" localSheetId="0" hidden="1">All!$A$1:$L$4491</definedName>
    <definedName name="Z_F7725E03_0AE6_44EE_8B1D_CF75A48A1723_.wvu.FilterData" localSheetId="0" hidden="1">All!$A$1:$P$7202</definedName>
    <definedName name="Z_F79950C7_9575_486B_A676_9BA2930BBE2F_.wvu.FilterData" localSheetId="0" hidden="1">All!$A$1:$P$7202</definedName>
    <definedName name="Z_F8DBE888_252D_4EE2_8386_A61F6CB841F0_.wvu.FilterData" localSheetId="0" hidden="1">All!$A$1:$L$3856</definedName>
    <definedName name="Z_F9E6FB64_0B6B_442D_926E_6F0E9FBA17D5_.wvu.FilterData" localSheetId="0" hidden="1">All!$A$1:$L$4491</definedName>
    <definedName name="Z_FA83FC4F_AAAD_4640_A45A_D9210E0E2E4B_.wvu.FilterData" localSheetId="0" hidden="1">All!$A$1:$L$3856</definedName>
    <definedName name="Z_FAF24411_8F68_4F18_AD11_912B37A4F563_.wvu.FilterData" localSheetId="0" hidden="1">All!$A$1:$L$4491</definedName>
    <definedName name="Z_FAFFFBBE_B48B_4FEB_8860_80322BFF4AC6_.wvu.FilterData" localSheetId="0" hidden="1">All!$A$1:$L$3856</definedName>
    <definedName name="Z_FB95F416_6173_4E3B_9B05_1D9EB9D3D3B7_.wvu.FilterData" localSheetId="0" hidden="1">All!$A$1:$L$3856</definedName>
    <definedName name="Z_FD9D8C70_8AA9_483C_AFA4_437EAA5D07E9_.wvu.FilterData" localSheetId="0" hidden="1">All!$A$1:$L$4491</definedName>
    <definedName name="Z_FDADC346_4B8A_4541_8206_B6E5832844E3_.wvu.FilterData" localSheetId="0" hidden="1">All!$A$1:$L$4491</definedName>
    <definedName name="Z_FDC128F0_FC9C_42B4_B36D_F60643247446_.wvu.FilterData" localSheetId="0" hidden="1">All!$A$1:$L$3856</definedName>
    <definedName name="Z_FDC68CBB_4A92_4F0D_B6A4_5D04A4F1948C_.wvu.FilterData" localSheetId="0" hidden="1">All!$A$1:$P$7202</definedName>
    <definedName name="Z_FE19A170_1748_451C_BE91_69E176A78CC1_.wvu.FilterData" localSheetId="0" hidden="1">All!$A$1:$L$3856</definedName>
    <definedName name="Z_FE3C66BF_ED15_4038_B032_B2DB503D6AD5_.wvu.FilterData" localSheetId="0" hidden="1">All!$A$1:$L$3856</definedName>
    <definedName name="Z_FEC9AA2D_E8B4_4CF9_A741_1A60EA50B817_.wvu.FilterData" localSheetId="0" hidden="1">All!$A$1:$L$4491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586" i="1" l="1"/>
  <c r="L4602" i="1" l="1"/>
  <c r="K4602" i="1"/>
  <c r="I4602" i="1"/>
  <c r="L4601" i="1"/>
  <c r="K4601" i="1"/>
  <c r="I4601" i="1"/>
  <c r="L4600" i="1"/>
  <c r="K4600" i="1"/>
  <c r="I4600" i="1"/>
  <c r="L4599" i="1"/>
  <c r="K4599" i="1"/>
  <c r="I4599" i="1"/>
  <c r="L4598" i="1"/>
  <c r="K4598" i="1"/>
  <c r="I4598" i="1"/>
  <c r="L4597" i="1"/>
  <c r="K4597" i="1"/>
  <c r="I4597" i="1"/>
  <c r="L4596" i="1"/>
  <c r="K4596" i="1"/>
  <c r="I4596" i="1"/>
  <c r="L4595" i="1"/>
  <c r="K4595" i="1"/>
  <c r="I4595" i="1"/>
  <c r="L4594" i="1"/>
  <c r="K4594" i="1"/>
  <c r="I4594" i="1"/>
  <c r="L4593" i="1"/>
  <c r="K4593" i="1"/>
  <c r="I4593" i="1"/>
  <c r="L4592" i="1"/>
  <c r="K4592" i="1"/>
  <c r="I4592" i="1"/>
  <c r="L4591" i="1"/>
  <c r="K4591" i="1"/>
  <c r="I4591" i="1"/>
  <c r="L4590" i="1"/>
  <c r="K4590" i="1"/>
  <c r="I4590" i="1"/>
  <c r="L4589" i="1"/>
  <c r="K4589" i="1"/>
  <c r="I4589" i="1"/>
  <c r="L4588" i="1"/>
  <c r="K4588" i="1"/>
  <c r="I4588" i="1"/>
  <c r="L4587" i="1"/>
  <c r="K4587" i="1"/>
  <c r="I4587" i="1"/>
  <c r="L4586" i="1"/>
  <c r="K4586" i="1"/>
  <c r="L4585" i="1"/>
  <c r="K4585" i="1"/>
  <c r="I4585" i="1"/>
  <c r="L4584" i="1"/>
  <c r="K4584" i="1"/>
  <c r="I4584" i="1"/>
  <c r="L4583" i="1"/>
  <c r="K4583" i="1"/>
  <c r="I4583" i="1"/>
  <c r="L4582" i="1"/>
  <c r="K4582" i="1"/>
  <c r="I4582" i="1"/>
  <c r="L4581" i="1"/>
  <c r="K4581" i="1"/>
  <c r="I4581" i="1"/>
  <c r="L4580" i="1"/>
  <c r="K4580" i="1"/>
  <c r="I4580" i="1"/>
  <c r="L4579" i="1"/>
  <c r="K4579" i="1"/>
  <c r="I4579" i="1"/>
  <c r="L4578" i="1"/>
  <c r="K4578" i="1"/>
  <c r="I4578" i="1"/>
  <c r="L4577" i="1"/>
  <c r="K4577" i="1"/>
  <c r="I4577" i="1"/>
  <c r="L4576" i="1"/>
  <c r="K4576" i="1"/>
  <c r="I4576" i="1"/>
  <c r="L4575" i="1"/>
  <c r="K4575" i="1"/>
  <c r="I4575" i="1"/>
  <c r="L4574" i="1"/>
  <c r="K4574" i="1"/>
  <c r="I4574" i="1"/>
  <c r="L4573" i="1"/>
  <c r="K4573" i="1"/>
  <c r="I4573" i="1"/>
  <c r="L4572" i="1"/>
  <c r="K4572" i="1"/>
  <c r="I4572" i="1"/>
  <c r="L4571" i="1"/>
  <c r="K4571" i="1"/>
  <c r="I4571" i="1"/>
  <c r="L4570" i="1"/>
  <c r="K4570" i="1"/>
  <c r="I4570" i="1"/>
  <c r="L4569" i="1"/>
  <c r="K4569" i="1"/>
  <c r="I4569" i="1"/>
  <c r="L4568" i="1"/>
  <c r="K4568" i="1"/>
  <c r="I4568" i="1"/>
  <c r="L4567" i="1"/>
  <c r="K4567" i="1"/>
  <c r="I4567" i="1"/>
  <c r="L4566" i="1"/>
  <c r="K4566" i="1"/>
  <c r="I4566" i="1"/>
  <c r="L4565" i="1"/>
  <c r="K4565" i="1"/>
  <c r="I4565" i="1"/>
  <c r="L4564" i="1"/>
  <c r="K4564" i="1"/>
  <c r="I4564" i="1"/>
  <c r="L4563" i="1"/>
  <c r="K4563" i="1"/>
  <c r="I4563" i="1"/>
  <c r="L4562" i="1"/>
  <c r="K4562" i="1"/>
  <c r="I4562" i="1"/>
  <c r="L4561" i="1"/>
  <c r="K4561" i="1"/>
  <c r="I4561" i="1"/>
  <c r="L4560" i="1"/>
  <c r="K4560" i="1"/>
  <c r="I4560" i="1"/>
  <c r="L4559" i="1"/>
  <c r="K4559" i="1"/>
  <c r="I4559" i="1"/>
  <c r="L4558" i="1"/>
  <c r="K4558" i="1"/>
  <c r="L4557" i="1"/>
  <c r="K4557" i="1"/>
  <c r="I4557" i="1"/>
  <c r="L4556" i="1"/>
  <c r="K4556" i="1"/>
  <c r="I4556" i="1"/>
  <c r="L4555" i="1"/>
  <c r="K4555" i="1"/>
  <c r="I4555" i="1"/>
  <c r="K4554" i="1"/>
  <c r="I4554" i="1"/>
  <c r="K4553" i="1"/>
  <c r="I4553" i="1"/>
  <c r="L4552" i="1"/>
  <c r="K4552" i="1"/>
  <c r="I4552" i="1"/>
  <c r="K4551" i="1"/>
  <c r="I4551" i="1"/>
  <c r="K4550" i="1"/>
  <c r="I4550" i="1"/>
  <c r="K4549" i="1"/>
  <c r="I4549" i="1"/>
  <c r="K4548" i="1"/>
  <c r="I4548" i="1"/>
  <c r="K4547" i="1"/>
  <c r="I4547" i="1"/>
  <c r="K4546" i="1"/>
  <c r="I4546" i="1"/>
  <c r="K4545" i="1"/>
  <c r="I4545" i="1"/>
  <c r="K4544" i="1"/>
  <c r="I4544" i="1"/>
  <c r="L4543" i="1"/>
  <c r="K4543" i="1"/>
  <c r="I4543" i="1"/>
  <c r="K4542" i="1"/>
  <c r="I4542" i="1"/>
  <c r="K4541" i="1"/>
  <c r="I4541" i="1"/>
  <c r="K4540" i="1"/>
  <c r="I4540" i="1"/>
  <c r="I4539" i="1"/>
  <c r="I4538" i="1"/>
  <c r="I4537" i="1"/>
  <c r="L4536" i="1"/>
  <c r="K4536" i="1"/>
  <c r="I4536" i="1"/>
  <c r="K4535" i="1"/>
  <c r="I4535" i="1"/>
  <c r="K4534" i="1"/>
  <c r="I4534" i="1"/>
  <c r="K4533" i="1"/>
  <c r="I4533" i="1"/>
  <c r="K4532" i="1"/>
  <c r="I4532" i="1"/>
  <c r="K4531" i="1"/>
  <c r="I4531" i="1"/>
  <c r="L4530" i="1"/>
  <c r="K4530" i="1"/>
  <c r="I4530" i="1"/>
  <c r="L4529" i="1"/>
  <c r="K4529" i="1"/>
  <c r="I4529" i="1"/>
  <c r="L4528" i="1"/>
  <c r="K4528" i="1"/>
  <c r="I4528" i="1"/>
  <c r="K4527" i="1"/>
  <c r="I4527" i="1"/>
  <c r="K4526" i="1"/>
  <c r="I4526" i="1"/>
  <c r="K4525" i="1"/>
  <c r="I4525" i="1"/>
  <c r="K4524" i="1"/>
  <c r="I4524" i="1"/>
  <c r="K4523" i="1"/>
  <c r="I4523" i="1"/>
  <c r="L4522" i="1"/>
  <c r="K4522" i="1"/>
  <c r="I4522" i="1"/>
  <c r="K4521" i="1"/>
  <c r="I4521" i="1"/>
  <c r="L4520" i="1"/>
  <c r="K4520" i="1"/>
  <c r="I4520" i="1"/>
  <c r="I4519" i="1"/>
  <c r="K4518" i="1"/>
  <c r="I4518" i="1"/>
  <c r="K4517" i="1"/>
  <c r="I4517" i="1"/>
  <c r="K4516" i="1"/>
  <c r="I4516" i="1"/>
  <c r="I4515" i="1"/>
  <c r="L4514" i="1"/>
  <c r="K4514" i="1"/>
  <c r="I4514" i="1"/>
  <c r="L4513" i="1"/>
  <c r="K4513" i="1"/>
  <c r="I4513" i="1"/>
  <c r="L4512" i="1"/>
  <c r="K4512" i="1"/>
  <c r="I4512" i="1"/>
  <c r="L4511" i="1"/>
  <c r="K4511" i="1"/>
  <c r="I4511" i="1"/>
  <c r="L4510" i="1"/>
  <c r="K4510" i="1"/>
  <c r="I4510" i="1"/>
  <c r="L4509" i="1"/>
  <c r="K4509" i="1"/>
  <c r="I4509" i="1"/>
  <c r="L4508" i="1"/>
  <c r="K4508" i="1"/>
  <c r="I4508" i="1"/>
  <c r="L4507" i="1"/>
  <c r="K4507" i="1"/>
  <c r="I4507" i="1"/>
  <c r="L4506" i="1"/>
  <c r="K4506" i="1"/>
  <c r="I4506" i="1"/>
  <c r="L4505" i="1"/>
  <c r="K4505" i="1"/>
  <c r="I4505" i="1"/>
  <c r="L4504" i="1"/>
  <c r="K4504" i="1"/>
  <c r="I4504" i="1"/>
  <c r="L4503" i="1"/>
  <c r="K4503" i="1"/>
  <c r="I4503" i="1"/>
  <c r="L4502" i="1"/>
  <c r="K4502" i="1"/>
  <c r="I4502" i="1"/>
  <c r="L4501" i="1"/>
  <c r="K4501" i="1"/>
  <c r="I4501" i="1"/>
  <c r="L4499" i="1"/>
  <c r="K4499" i="1"/>
  <c r="I4499" i="1"/>
  <c r="L4498" i="1"/>
  <c r="K4498" i="1"/>
  <c r="I4498" i="1"/>
  <c r="L4497" i="1"/>
  <c r="K4497" i="1"/>
  <c r="I4497" i="1"/>
  <c r="L4496" i="1"/>
  <c r="K4496" i="1"/>
  <c r="I4496" i="1"/>
  <c r="L4495" i="1"/>
  <c r="K4495" i="1"/>
  <c r="I4495" i="1"/>
  <c r="L4494" i="1"/>
  <c r="K4494" i="1"/>
  <c r="I4494" i="1"/>
  <c r="L4493" i="1"/>
  <c r="K4493" i="1"/>
  <c r="I4493" i="1"/>
  <c r="L4492" i="1"/>
  <c r="K4492" i="1"/>
  <c r="I4492" i="1"/>
  <c r="K4491" i="1"/>
  <c r="I4491" i="1"/>
  <c r="L4490" i="1"/>
  <c r="K4490" i="1"/>
  <c r="I4490" i="1"/>
  <c r="L4489" i="1"/>
  <c r="K4489" i="1"/>
  <c r="I4489" i="1"/>
  <c r="L4488" i="1"/>
  <c r="K4488" i="1"/>
  <c r="I4488" i="1"/>
  <c r="L4487" i="1"/>
  <c r="K4487" i="1"/>
  <c r="I4487" i="1"/>
  <c r="L4486" i="1"/>
  <c r="K4486" i="1"/>
  <c r="I4486" i="1"/>
  <c r="L4485" i="1"/>
  <c r="K4485" i="1"/>
  <c r="I4485" i="1"/>
  <c r="L4484" i="1"/>
  <c r="K4484" i="1"/>
  <c r="I4484" i="1"/>
  <c r="L4483" i="1"/>
  <c r="K4483" i="1"/>
  <c r="I4483" i="1"/>
  <c r="L4482" i="1"/>
  <c r="K4482" i="1"/>
  <c r="I4482" i="1"/>
  <c r="L4481" i="1"/>
  <c r="K4481" i="1"/>
  <c r="I4481" i="1"/>
  <c r="L4480" i="1"/>
  <c r="K4480" i="1"/>
  <c r="I4480" i="1"/>
  <c r="L4479" i="1"/>
  <c r="K4479" i="1"/>
  <c r="I4479" i="1"/>
  <c r="L4478" i="1"/>
  <c r="K4478" i="1"/>
  <c r="I4478" i="1"/>
  <c r="L4477" i="1"/>
  <c r="K4477" i="1"/>
  <c r="I4477" i="1"/>
  <c r="L4476" i="1"/>
  <c r="K4476" i="1"/>
  <c r="I4476" i="1"/>
  <c r="L4475" i="1"/>
  <c r="K4475" i="1"/>
  <c r="I4475" i="1"/>
  <c r="K4474" i="1"/>
  <c r="I4474" i="1"/>
  <c r="L4473" i="1"/>
  <c r="K4473" i="1"/>
  <c r="I4473" i="1"/>
  <c r="K4472" i="1"/>
  <c r="I4472" i="1"/>
  <c r="L4471" i="1"/>
  <c r="K4471" i="1"/>
  <c r="I4471" i="1"/>
  <c r="L4470" i="1"/>
  <c r="K4470" i="1"/>
  <c r="I4470" i="1"/>
  <c r="L4469" i="1"/>
  <c r="K4469" i="1"/>
  <c r="I4469" i="1"/>
  <c r="L4468" i="1"/>
  <c r="K4468" i="1"/>
  <c r="I4468" i="1"/>
  <c r="L4467" i="1"/>
  <c r="K4467" i="1"/>
  <c r="I4467" i="1"/>
  <c r="L4466" i="1"/>
  <c r="K4466" i="1"/>
  <c r="I4466" i="1"/>
  <c r="L4465" i="1"/>
  <c r="K4465" i="1"/>
  <c r="I4465" i="1"/>
  <c r="L4464" i="1"/>
  <c r="K4464" i="1"/>
  <c r="I4464" i="1"/>
  <c r="L4463" i="1"/>
  <c r="K4463" i="1"/>
  <c r="I4463" i="1"/>
  <c r="L4462" i="1"/>
  <c r="K4462" i="1"/>
  <c r="I4462" i="1"/>
  <c r="L4461" i="1"/>
  <c r="K4461" i="1"/>
  <c r="I4461" i="1"/>
  <c r="L4460" i="1"/>
  <c r="K4460" i="1"/>
  <c r="I4460" i="1"/>
  <c r="L4459" i="1"/>
  <c r="K4459" i="1"/>
  <c r="I4459" i="1"/>
  <c r="L4458" i="1"/>
  <c r="K4458" i="1"/>
  <c r="I4458" i="1"/>
  <c r="L4457" i="1"/>
  <c r="K4457" i="1"/>
  <c r="I4457" i="1"/>
  <c r="L4456" i="1"/>
  <c r="K4456" i="1"/>
  <c r="I4456" i="1"/>
  <c r="L4455" i="1"/>
  <c r="K4455" i="1"/>
  <c r="I4455" i="1"/>
  <c r="L4454" i="1"/>
  <c r="K4454" i="1"/>
  <c r="I4454" i="1"/>
  <c r="L4453" i="1"/>
  <c r="K4453" i="1"/>
  <c r="I4453" i="1"/>
  <c r="L4452" i="1"/>
  <c r="K4452" i="1"/>
  <c r="I4452" i="1"/>
  <c r="L4451" i="1"/>
  <c r="K4451" i="1"/>
  <c r="I4451" i="1"/>
  <c r="L4450" i="1"/>
  <c r="K4450" i="1"/>
  <c r="I4450" i="1"/>
  <c r="L4449" i="1"/>
  <c r="K4449" i="1"/>
  <c r="I4449" i="1"/>
  <c r="L4448" i="1"/>
  <c r="K4448" i="1"/>
  <c r="I4448" i="1"/>
  <c r="L4447" i="1"/>
  <c r="K4447" i="1"/>
  <c r="I4447" i="1"/>
  <c r="L4446" i="1"/>
  <c r="K4446" i="1"/>
  <c r="I4446" i="1"/>
  <c r="L4445" i="1"/>
  <c r="K4445" i="1"/>
  <c r="I4445" i="1"/>
  <c r="L4444" i="1"/>
  <c r="K4444" i="1"/>
  <c r="I4444" i="1"/>
  <c r="L4443" i="1"/>
  <c r="K4443" i="1"/>
  <c r="I4443" i="1"/>
  <c r="L4442" i="1"/>
  <c r="K4442" i="1"/>
  <c r="I4442" i="1"/>
  <c r="L4441" i="1"/>
  <c r="K4441" i="1"/>
  <c r="I4441" i="1"/>
  <c r="L4440" i="1"/>
  <c r="K4440" i="1"/>
  <c r="I4440" i="1"/>
  <c r="L4439" i="1"/>
  <c r="K4439" i="1"/>
  <c r="I4439" i="1"/>
  <c r="L4438" i="1"/>
  <c r="K4438" i="1"/>
  <c r="I4438" i="1"/>
  <c r="L4437" i="1"/>
  <c r="K4437" i="1"/>
  <c r="I4437" i="1"/>
  <c r="L4436" i="1"/>
  <c r="K4436" i="1"/>
  <c r="I4436" i="1"/>
  <c r="L4435" i="1"/>
  <c r="K4435" i="1"/>
  <c r="I4435" i="1"/>
  <c r="L4434" i="1"/>
  <c r="K4434" i="1"/>
  <c r="I4434" i="1"/>
  <c r="L4433" i="1"/>
  <c r="K4433" i="1"/>
  <c r="I4433" i="1"/>
  <c r="L4432" i="1"/>
  <c r="K4432" i="1"/>
  <c r="I4432" i="1"/>
  <c r="L4431" i="1"/>
  <c r="K4431" i="1"/>
  <c r="I4431" i="1"/>
  <c r="L4430" i="1"/>
  <c r="K4430" i="1"/>
  <c r="I4430" i="1"/>
  <c r="L4429" i="1"/>
  <c r="K4429" i="1"/>
  <c r="I4429" i="1"/>
  <c r="L4428" i="1"/>
  <c r="I4428" i="1"/>
  <c r="L4427" i="1"/>
  <c r="K4427" i="1"/>
  <c r="I4427" i="1"/>
  <c r="L4426" i="1"/>
  <c r="K4426" i="1"/>
  <c r="I4426" i="1"/>
  <c r="L4425" i="1"/>
  <c r="K4425" i="1"/>
  <c r="I4425" i="1"/>
  <c r="L4424" i="1"/>
  <c r="K4424" i="1"/>
  <c r="I4424" i="1"/>
  <c r="L4423" i="1"/>
  <c r="I4423" i="1"/>
  <c r="L4422" i="1"/>
  <c r="K4422" i="1"/>
  <c r="I4422" i="1"/>
  <c r="L4421" i="1"/>
  <c r="K4421" i="1"/>
  <c r="I4421" i="1"/>
  <c r="L4420" i="1"/>
  <c r="K4420" i="1"/>
  <c r="I4420" i="1"/>
  <c r="L4419" i="1"/>
  <c r="K4419" i="1"/>
  <c r="I4419" i="1"/>
  <c r="L4418" i="1"/>
  <c r="K4418" i="1"/>
  <c r="I4418" i="1"/>
  <c r="L4417" i="1"/>
  <c r="K4417" i="1"/>
  <c r="I4417" i="1"/>
  <c r="L4416" i="1"/>
  <c r="K4416" i="1"/>
  <c r="I4416" i="1"/>
  <c r="L4415" i="1"/>
  <c r="K4415" i="1"/>
  <c r="I4415" i="1"/>
  <c r="L4414" i="1"/>
  <c r="K4414" i="1"/>
  <c r="I4414" i="1"/>
  <c r="L4413" i="1"/>
  <c r="K4413" i="1"/>
  <c r="I4413" i="1"/>
  <c r="L4412" i="1"/>
  <c r="K4412" i="1"/>
  <c r="I4412" i="1"/>
  <c r="L4411" i="1"/>
  <c r="K4411" i="1"/>
  <c r="I4411" i="1"/>
  <c r="L4410" i="1"/>
  <c r="K4410" i="1"/>
  <c r="I4410" i="1"/>
  <c r="K4409" i="1"/>
  <c r="I4409" i="1"/>
  <c r="L4408" i="1"/>
  <c r="K4408" i="1"/>
  <c r="I4408" i="1"/>
  <c r="L4407" i="1"/>
  <c r="K4407" i="1"/>
  <c r="I4407" i="1"/>
  <c r="I4406" i="1"/>
  <c r="L4405" i="1"/>
  <c r="K4405" i="1"/>
  <c r="I4405" i="1"/>
  <c r="L4404" i="1"/>
  <c r="K4404" i="1"/>
  <c r="I4404" i="1"/>
  <c r="L4403" i="1"/>
  <c r="K4403" i="1"/>
  <c r="I4403" i="1"/>
  <c r="L4402" i="1"/>
  <c r="K4402" i="1"/>
  <c r="I4402" i="1"/>
  <c r="L4401" i="1"/>
  <c r="K4401" i="1"/>
  <c r="I4401" i="1"/>
  <c r="L4400" i="1"/>
  <c r="K4400" i="1"/>
  <c r="I4400" i="1"/>
  <c r="L4399" i="1"/>
  <c r="K4399" i="1"/>
  <c r="I4399" i="1"/>
  <c r="L4398" i="1"/>
  <c r="K4398" i="1"/>
  <c r="I4398" i="1"/>
  <c r="L4397" i="1"/>
  <c r="K4397" i="1"/>
  <c r="I4397" i="1"/>
  <c r="L4396" i="1"/>
  <c r="K4396" i="1"/>
  <c r="I4396" i="1"/>
  <c r="L4395" i="1"/>
  <c r="K4395" i="1"/>
  <c r="I4395" i="1"/>
  <c r="L4394" i="1"/>
  <c r="K4394" i="1"/>
  <c r="I4394" i="1"/>
  <c r="L4393" i="1"/>
  <c r="K4393" i="1"/>
  <c r="I4393" i="1"/>
  <c r="L4392" i="1"/>
  <c r="K4392" i="1"/>
  <c r="I4392" i="1"/>
  <c r="L4391" i="1"/>
  <c r="K4391" i="1"/>
  <c r="I4391" i="1"/>
  <c r="I4390" i="1"/>
  <c r="I4389" i="1"/>
  <c r="I4388" i="1"/>
  <c r="I4387" i="1"/>
  <c r="I4386" i="1"/>
  <c r="I4385" i="1"/>
  <c r="L4384" i="1"/>
  <c r="K4384" i="1"/>
  <c r="I4384" i="1"/>
  <c r="L4383" i="1"/>
  <c r="K4383" i="1"/>
  <c r="I4383" i="1"/>
  <c r="I4382" i="1"/>
  <c r="I4381" i="1"/>
  <c r="I4380" i="1"/>
  <c r="I4379" i="1"/>
  <c r="I4378" i="1"/>
  <c r="I4377" i="1"/>
  <c r="I4376" i="1"/>
  <c r="I4375" i="1"/>
  <c r="I4374" i="1"/>
  <c r="I4373" i="1"/>
  <c r="I4372" i="1"/>
  <c r="B4372" i="1"/>
  <c r="I4371" i="1"/>
  <c r="I4370" i="1"/>
  <c r="I4369" i="1"/>
  <c r="I4368" i="1"/>
  <c r="I4367" i="1"/>
  <c r="I4366" i="1"/>
  <c r="I4365" i="1"/>
  <c r="I4364" i="1"/>
  <c r="I4363" i="1"/>
  <c r="I4362" i="1"/>
  <c r="I4361" i="1"/>
  <c r="I4360" i="1"/>
  <c r="I4359" i="1"/>
  <c r="I4358" i="1"/>
  <c r="I4357" i="1"/>
  <c r="I4356" i="1"/>
  <c r="I4355" i="1"/>
  <c r="I4354" i="1"/>
  <c r="I4353" i="1"/>
  <c r="I4352" i="1"/>
  <c r="I4351" i="1"/>
  <c r="I4350" i="1"/>
  <c r="I4349" i="1"/>
  <c r="I4348" i="1"/>
  <c r="I4347" i="1"/>
  <c r="I4346" i="1"/>
  <c r="I4345" i="1"/>
  <c r="I4344" i="1"/>
  <c r="I4343" i="1"/>
  <c r="I4342" i="1"/>
  <c r="I4341" i="1"/>
  <c r="I4340" i="1"/>
  <c r="I4339" i="1"/>
  <c r="I4338" i="1"/>
  <c r="I4337" i="1"/>
  <c r="I4336" i="1"/>
  <c r="I4335" i="1"/>
  <c r="I4334" i="1"/>
  <c r="I4333" i="1"/>
  <c r="I4332" i="1"/>
  <c r="I4331" i="1"/>
  <c r="I4330" i="1"/>
  <c r="I4329" i="1"/>
  <c r="I4328" i="1"/>
  <c r="I4327" i="1"/>
  <c r="I4326" i="1"/>
  <c r="I4325" i="1"/>
  <c r="I4324" i="1"/>
  <c r="I4323" i="1"/>
  <c r="I4322" i="1"/>
  <c r="I4321" i="1"/>
  <c r="I4320" i="1"/>
  <c r="I4319" i="1"/>
  <c r="I4318" i="1"/>
  <c r="I4317" i="1"/>
  <c r="I4316" i="1"/>
  <c r="I4315" i="1"/>
  <c r="I4314" i="1"/>
  <c r="I4313" i="1"/>
  <c r="I4312" i="1"/>
  <c r="I4311" i="1"/>
  <c r="I4310" i="1"/>
  <c r="I4309" i="1"/>
  <c r="I4308" i="1"/>
  <c r="I4307" i="1"/>
  <c r="I4306" i="1"/>
  <c r="I4305" i="1"/>
  <c r="I4304" i="1"/>
  <c r="I4303" i="1"/>
  <c r="I4302" i="1"/>
  <c r="I4301" i="1"/>
  <c r="I4300" i="1"/>
  <c r="I4299" i="1"/>
  <c r="I4298" i="1"/>
  <c r="I4297" i="1"/>
  <c r="I4296" i="1"/>
  <c r="I4295" i="1"/>
  <c r="I4294" i="1"/>
  <c r="I4293" i="1"/>
  <c r="I4292" i="1"/>
  <c r="I4291" i="1"/>
  <c r="I4290" i="1"/>
  <c r="I4289" i="1"/>
  <c r="I4288" i="1"/>
  <c r="I4287" i="1"/>
  <c r="I4286" i="1"/>
  <c r="I4285" i="1"/>
  <c r="I4284" i="1"/>
  <c r="I4283" i="1"/>
  <c r="I4282" i="1"/>
  <c r="I4281" i="1"/>
  <c r="I4280" i="1"/>
  <c r="I4279" i="1"/>
  <c r="I4278" i="1"/>
  <c r="I4277" i="1"/>
  <c r="I4276" i="1"/>
  <c r="I4275" i="1"/>
  <c r="I4274" i="1"/>
  <c r="I4273" i="1"/>
  <c r="I4272" i="1"/>
  <c r="I4271" i="1"/>
  <c r="I4270" i="1"/>
  <c r="I4269" i="1"/>
  <c r="I4268" i="1"/>
  <c r="I4267" i="1"/>
  <c r="I4266" i="1"/>
  <c r="I4265" i="1"/>
  <c r="I4264" i="1"/>
  <c r="I4263" i="1"/>
  <c r="I4262" i="1"/>
  <c r="I4261" i="1"/>
  <c r="I4260" i="1"/>
  <c r="I4259" i="1"/>
  <c r="I4258" i="1"/>
  <c r="I4257" i="1"/>
  <c r="I4256" i="1"/>
  <c r="I4255" i="1"/>
  <c r="I4254" i="1"/>
  <c r="I4253" i="1"/>
  <c r="I4252" i="1"/>
  <c r="I4251" i="1"/>
  <c r="I4250" i="1"/>
  <c r="I4249" i="1"/>
  <c r="I4248" i="1"/>
  <c r="I4247" i="1"/>
  <c r="I4246" i="1"/>
  <c r="I4245" i="1"/>
  <c r="I4244" i="1"/>
  <c r="I4243" i="1"/>
  <c r="I4242" i="1"/>
  <c r="I4241" i="1"/>
  <c r="I4240" i="1"/>
  <c r="I4239" i="1"/>
  <c r="I4238" i="1"/>
  <c r="I4237" i="1"/>
  <c r="I4236" i="1"/>
  <c r="I4235" i="1"/>
  <c r="I4234" i="1"/>
  <c r="I4233" i="1"/>
  <c r="I4232" i="1"/>
  <c r="I4231" i="1"/>
  <c r="I4230" i="1"/>
  <c r="I4229" i="1"/>
  <c r="I4228" i="1"/>
  <c r="I4227" i="1"/>
  <c r="I4226" i="1"/>
  <c r="I4225" i="1"/>
  <c r="I4224" i="1"/>
  <c r="I4223" i="1"/>
  <c r="I4222" i="1"/>
  <c r="I4221" i="1"/>
  <c r="I4220" i="1"/>
  <c r="I4219" i="1"/>
  <c r="I4218" i="1"/>
  <c r="I4217" i="1"/>
  <c r="I4216" i="1"/>
  <c r="I4215" i="1"/>
  <c r="I4214" i="1"/>
  <c r="I4213" i="1"/>
  <c r="I4212" i="1"/>
  <c r="I4211" i="1"/>
  <c r="I4210" i="1"/>
  <c r="I4209" i="1"/>
  <c r="I4208" i="1"/>
  <c r="I4207" i="1"/>
  <c r="I4206" i="1"/>
  <c r="I4205" i="1"/>
  <c r="I4204" i="1"/>
  <c r="I4203" i="1"/>
  <c r="I4202" i="1"/>
  <c r="I4201" i="1"/>
  <c r="I4200" i="1"/>
  <c r="I4199" i="1"/>
  <c r="I4198" i="1"/>
  <c r="I4197" i="1"/>
  <c r="I4196" i="1"/>
  <c r="I4195" i="1"/>
  <c r="I4194" i="1"/>
  <c r="I4193" i="1"/>
  <c r="I4192" i="1"/>
  <c r="I4191" i="1"/>
  <c r="I4190" i="1"/>
  <c r="I4189" i="1"/>
  <c r="I4188" i="1"/>
  <c r="I4187" i="1"/>
  <c r="I4186" i="1"/>
  <c r="I4185" i="1"/>
  <c r="I4184" i="1"/>
  <c r="I4183" i="1"/>
  <c r="I4182" i="1"/>
  <c r="I4181" i="1"/>
  <c r="I4180" i="1"/>
  <c r="I4179" i="1"/>
  <c r="I4178" i="1"/>
  <c r="I4177" i="1"/>
  <c r="I4176" i="1"/>
  <c r="I4175" i="1"/>
  <c r="I4174" i="1"/>
  <c r="I4173" i="1"/>
  <c r="I4172" i="1"/>
  <c r="I4171" i="1"/>
  <c r="I4170" i="1"/>
  <c r="I4169" i="1"/>
  <c r="I4168" i="1"/>
  <c r="I4167" i="1"/>
  <c r="I4166" i="1"/>
  <c r="I4165" i="1"/>
  <c r="I4164" i="1"/>
  <c r="I4163" i="1"/>
  <c r="I4162" i="1"/>
  <c r="I4161" i="1"/>
  <c r="I4160" i="1"/>
  <c r="I4159" i="1"/>
  <c r="I4158" i="1"/>
  <c r="I4157" i="1"/>
  <c r="I4156" i="1"/>
  <c r="I4155" i="1"/>
  <c r="I4154" i="1"/>
  <c r="I4153" i="1"/>
  <c r="I4152" i="1"/>
  <c r="I4151" i="1"/>
  <c r="I4150" i="1"/>
  <c r="I4149" i="1"/>
  <c r="I4148" i="1"/>
  <c r="I4147" i="1"/>
  <c r="I4146" i="1"/>
  <c r="I4145" i="1"/>
  <c r="I4144" i="1"/>
  <c r="I4143" i="1"/>
  <c r="I4142" i="1"/>
  <c r="I4141" i="1"/>
  <c r="I4140" i="1"/>
  <c r="I4139" i="1"/>
  <c r="I4138" i="1"/>
  <c r="I4137" i="1"/>
  <c r="I4136" i="1"/>
  <c r="I4135" i="1"/>
  <c r="I4134" i="1"/>
  <c r="I4133" i="1"/>
  <c r="I4132" i="1"/>
  <c r="I4131" i="1"/>
  <c r="I4130" i="1"/>
  <c r="I4129" i="1"/>
  <c r="I4128" i="1"/>
  <c r="I4127" i="1"/>
  <c r="I4126" i="1"/>
  <c r="I4125" i="1"/>
  <c r="I4124" i="1"/>
  <c r="I4123" i="1"/>
  <c r="I4122" i="1"/>
  <c r="I4121" i="1"/>
  <c r="I4120" i="1"/>
  <c r="I4119" i="1"/>
  <c r="I4118" i="1"/>
  <c r="I4117" i="1"/>
  <c r="I4116" i="1"/>
  <c r="I4115" i="1"/>
  <c r="I4114" i="1"/>
  <c r="I4113" i="1"/>
  <c r="I4112" i="1"/>
  <c r="I4111" i="1"/>
  <c r="I4110" i="1"/>
  <c r="I4109" i="1"/>
  <c r="I4108" i="1"/>
  <c r="I4107" i="1"/>
  <c r="I4106" i="1"/>
  <c r="I4105" i="1"/>
  <c r="I4104" i="1"/>
  <c r="I4103" i="1"/>
  <c r="I4102" i="1"/>
  <c r="I4101" i="1"/>
  <c r="I4100" i="1"/>
  <c r="I4099" i="1"/>
  <c r="I4098" i="1"/>
  <c r="I4097" i="1"/>
  <c r="I4096" i="1"/>
  <c r="I4095" i="1"/>
  <c r="I4094" i="1"/>
  <c r="I4093" i="1"/>
  <c r="I4092" i="1"/>
  <c r="F4092" i="1"/>
  <c r="I4091" i="1"/>
  <c r="I4090" i="1"/>
  <c r="I4089" i="1"/>
  <c r="I4088" i="1"/>
  <c r="I4087" i="1"/>
  <c r="I4086" i="1"/>
  <c r="I4085" i="1"/>
  <c r="I4084" i="1"/>
  <c r="I4083" i="1"/>
  <c r="I4082" i="1"/>
  <c r="I4081" i="1"/>
  <c r="I4080" i="1"/>
  <c r="I4079" i="1"/>
  <c r="I4078" i="1"/>
  <c r="I4077" i="1"/>
  <c r="I4076" i="1"/>
  <c r="I4075" i="1"/>
  <c r="I4074" i="1"/>
  <c r="I4073" i="1"/>
  <c r="I4072" i="1"/>
  <c r="I4071" i="1"/>
  <c r="I4070" i="1"/>
  <c r="I4069" i="1"/>
  <c r="I4068" i="1"/>
  <c r="I4067" i="1"/>
  <c r="I4066" i="1"/>
  <c r="I4065" i="1"/>
  <c r="I4064" i="1"/>
  <c r="I4063" i="1"/>
  <c r="I4062" i="1"/>
  <c r="I4061" i="1"/>
  <c r="I4060" i="1"/>
  <c r="I4059" i="1"/>
  <c r="I4058" i="1"/>
  <c r="I4057" i="1"/>
  <c r="I4056" i="1"/>
  <c r="I4055" i="1"/>
  <c r="I4054" i="1"/>
  <c r="I4053" i="1"/>
  <c r="I4052" i="1"/>
  <c r="I4051" i="1"/>
  <c r="I4050" i="1"/>
  <c r="I4049" i="1"/>
  <c r="I4048" i="1"/>
  <c r="I4047" i="1"/>
  <c r="I4046" i="1"/>
  <c r="I4045" i="1"/>
  <c r="I4044" i="1"/>
  <c r="I4043" i="1"/>
  <c r="I4042" i="1"/>
  <c r="I4041" i="1"/>
  <c r="I4040" i="1"/>
  <c r="I4039" i="1"/>
  <c r="I4038" i="1"/>
  <c r="I4037" i="1"/>
  <c r="I4036" i="1"/>
  <c r="I4035" i="1"/>
  <c r="I4034" i="1"/>
  <c r="I4033" i="1"/>
  <c r="I4032" i="1"/>
  <c r="I4031" i="1"/>
  <c r="I4030" i="1"/>
  <c r="I4029" i="1"/>
  <c r="I4028" i="1"/>
  <c r="I4027" i="1"/>
  <c r="I4026" i="1"/>
  <c r="I4025" i="1"/>
  <c r="I4024" i="1"/>
  <c r="I4023" i="1"/>
  <c r="I4022" i="1"/>
  <c r="I4021" i="1"/>
  <c r="I4020" i="1"/>
  <c r="I4019" i="1"/>
  <c r="I4018" i="1"/>
  <c r="I4017" i="1"/>
  <c r="I4016" i="1"/>
  <c r="I4015" i="1"/>
  <c r="I4014" i="1"/>
  <c r="I4013" i="1"/>
  <c r="I4012" i="1"/>
  <c r="I4011" i="1"/>
  <c r="I4010" i="1"/>
  <c r="I4009" i="1"/>
  <c r="I4008" i="1"/>
  <c r="I4007" i="1"/>
  <c r="I4006" i="1"/>
  <c r="I4005" i="1"/>
  <c r="I4004" i="1"/>
  <c r="I4003" i="1"/>
  <c r="I4002" i="1"/>
  <c r="I4001" i="1"/>
  <c r="I4000" i="1"/>
  <c r="I3999" i="1"/>
  <c r="I3998" i="1"/>
  <c r="I3997" i="1"/>
  <c r="I3996" i="1"/>
  <c r="I3995" i="1"/>
  <c r="I3994" i="1"/>
  <c r="I3993" i="1"/>
  <c r="I3992" i="1"/>
  <c r="I3991" i="1"/>
  <c r="I3990" i="1"/>
  <c r="I3989" i="1"/>
  <c r="I3988" i="1"/>
  <c r="I3987" i="1"/>
  <c r="I3986" i="1"/>
  <c r="I3985" i="1"/>
  <c r="I3984" i="1"/>
  <c r="I3983" i="1"/>
  <c r="I3982" i="1"/>
  <c r="I3981" i="1"/>
  <c r="I3980" i="1"/>
  <c r="I3979" i="1"/>
  <c r="I3978" i="1"/>
  <c r="I3977" i="1"/>
  <c r="I3976" i="1"/>
  <c r="I3975" i="1"/>
  <c r="I3974" i="1"/>
  <c r="I3973" i="1"/>
  <c r="I3972" i="1"/>
  <c r="I3971" i="1"/>
  <c r="I3970" i="1"/>
  <c r="I3969" i="1"/>
  <c r="I3968" i="1"/>
  <c r="I3967" i="1"/>
  <c r="I3966" i="1"/>
  <c r="I3965" i="1"/>
  <c r="I3964" i="1"/>
  <c r="I3963" i="1"/>
  <c r="I3962" i="1"/>
  <c r="I3961" i="1"/>
  <c r="I3960" i="1"/>
  <c r="I3959" i="1"/>
  <c r="I3958" i="1"/>
  <c r="I3957" i="1"/>
  <c r="I3956" i="1"/>
  <c r="I3955" i="1"/>
  <c r="I3954" i="1"/>
  <c r="I3953" i="1"/>
  <c r="I3952" i="1"/>
  <c r="I3951" i="1"/>
  <c r="I3950" i="1"/>
  <c r="I3949" i="1"/>
  <c r="I3948" i="1"/>
  <c r="I3947" i="1"/>
  <c r="I3946" i="1"/>
  <c r="I3945" i="1"/>
  <c r="I3944" i="1"/>
  <c r="I3943" i="1"/>
  <c r="I3942" i="1"/>
  <c r="I3941" i="1"/>
  <c r="I3940" i="1"/>
  <c r="I3939" i="1"/>
  <c r="I3938" i="1"/>
  <c r="I3937" i="1"/>
  <c r="I3936" i="1"/>
  <c r="I3935" i="1"/>
  <c r="I3934" i="1"/>
  <c r="I3933" i="1"/>
  <c r="I3932" i="1"/>
  <c r="I3931" i="1"/>
  <c r="I3930" i="1"/>
  <c r="I3929" i="1"/>
  <c r="I3928" i="1"/>
  <c r="I3927" i="1"/>
  <c r="I3926" i="1"/>
  <c r="I3925" i="1"/>
  <c r="I3924" i="1"/>
  <c r="I3923" i="1"/>
  <c r="I3922" i="1"/>
  <c r="I3921" i="1"/>
  <c r="I3920" i="1"/>
  <c r="I3919" i="1"/>
  <c r="I3918" i="1"/>
  <c r="I3917" i="1"/>
  <c r="I3916" i="1"/>
  <c r="I3915" i="1"/>
  <c r="I3914" i="1"/>
  <c r="I3913" i="1"/>
  <c r="I3912" i="1"/>
  <c r="I3911" i="1"/>
  <c r="I3910" i="1"/>
  <c r="I3909" i="1"/>
  <c r="I3908" i="1"/>
  <c r="I3907" i="1"/>
  <c r="I3906" i="1"/>
  <c r="I3905" i="1"/>
  <c r="I3904" i="1"/>
  <c r="I3903" i="1"/>
  <c r="I3902" i="1"/>
  <c r="I3901" i="1"/>
  <c r="I3900" i="1"/>
  <c r="I3899" i="1"/>
  <c r="I3898" i="1"/>
  <c r="I3897" i="1"/>
  <c r="I3896" i="1"/>
  <c r="I3895" i="1"/>
  <c r="I3894" i="1"/>
  <c r="I3893" i="1"/>
  <c r="I3892" i="1"/>
  <c r="I3891" i="1"/>
  <c r="I3890" i="1"/>
  <c r="I3889" i="1"/>
  <c r="I3888" i="1"/>
  <c r="I3887" i="1"/>
  <c r="I3886" i="1"/>
  <c r="I3885" i="1"/>
  <c r="I3884" i="1"/>
  <c r="I3883" i="1"/>
  <c r="I3882" i="1"/>
  <c r="I3881" i="1"/>
  <c r="I3880" i="1"/>
  <c r="I3879" i="1"/>
  <c r="I3878" i="1"/>
  <c r="I3877" i="1"/>
  <c r="I3876" i="1"/>
  <c r="I3875" i="1"/>
  <c r="I3874" i="1"/>
  <c r="I3873" i="1"/>
  <c r="I3872" i="1"/>
  <c r="I3871" i="1"/>
  <c r="I3870" i="1"/>
  <c r="I3869" i="1"/>
  <c r="I3868" i="1"/>
  <c r="I3867" i="1"/>
  <c r="I3866" i="1"/>
  <c r="I3865" i="1"/>
  <c r="I3864" i="1"/>
  <c r="I3863" i="1"/>
  <c r="I3862" i="1"/>
  <c r="I3861" i="1"/>
  <c r="I3860" i="1"/>
  <c r="I3859" i="1"/>
  <c r="I3858" i="1"/>
  <c r="I3857" i="1"/>
  <c r="I3856" i="1"/>
  <c r="I3855" i="1"/>
  <c r="I3854" i="1"/>
  <c r="I3853" i="1"/>
  <c r="I3852" i="1"/>
  <c r="I3851" i="1"/>
  <c r="I3850" i="1"/>
  <c r="I3849" i="1"/>
  <c r="I3848" i="1"/>
  <c r="I3847" i="1"/>
  <c r="I3846" i="1"/>
  <c r="I3845" i="1"/>
  <c r="I3844" i="1"/>
  <c r="I3843" i="1"/>
  <c r="I3842" i="1"/>
  <c r="I3841" i="1"/>
  <c r="I3840" i="1"/>
  <c r="I3839" i="1"/>
  <c r="I3838" i="1"/>
  <c r="I3837" i="1"/>
  <c r="I3836" i="1"/>
  <c r="I3835" i="1"/>
  <c r="I3834" i="1"/>
  <c r="I3833" i="1"/>
  <c r="I3832" i="1"/>
  <c r="I3831" i="1"/>
  <c r="I3830" i="1"/>
  <c r="I3829" i="1"/>
  <c r="I3828" i="1"/>
  <c r="I3827" i="1"/>
  <c r="I3826" i="1"/>
  <c r="I3825" i="1"/>
  <c r="I3824" i="1"/>
  <c r="I3823" i="1"/>
  <c r="I3822" i="1"/>
  <c r="I3821" i="1"/>
  <c r="I3820" i="1"/>
  <c r="I3819" i="1"/>
  <c r="I3818" i="1"/>
  <c r="I3817" i="1"/>
  <c r="I3816" i="1"/>
  <c r="I3815" i="1"/>
  <c r="I3814" i="1"/>
  <c r="I3813" i="1"/>
  <c r="I3812" i="1"/>
  <c r="I3811" i="1"/>
  <c r="I3810" i="1"/>
  <c r="I3809" i="1"/>
  <c r="I3808" i="1"/>
  <c r="I3807" i="1"/>
  <c r="I3806" i="1"/>
  <c r="I3805" i="1"/>
  <c r="I3804" i="1"/>
  <c r="I3803" i="1"/>
  <c r="I3802" i="1"/>
  <c r="I3801" i="1"/>
  <c r="I3800" i="1"/>
  <c r="I3799" i="1"/>
  <c r="I3798" i="1"/>
  <c r="I3797" i="1"/>
  <c r="I3796" i="1"/>
  <c r="I3795" i="1"/>
  <c r="I3794" i="1"/>
  <c r="I3793" i="1"/>
  <c r="I3792" i="1"/>
  <c r="I3791" i="1"/>
  <c r="I3790" i="1"/>
  <c r="I3789" i="1"/>
  <c r="I3788" i="1"/>
  <c r="I3787" i="1"/>
  <c r="I3786" i="1"/>
  <c r="I3785" i="1"/>
  <c r="I3784" i="1"/>
  <c r="I3783" i="1"/>
  <c r="I3782" i="1"/>
  <c r="I3781" i="1"/>
  <c r="I3780" i="1"/>
  <c r="I3779" i="1"/>
  <c r="I3778" i="1"/>
  <c r="I3777" i="1"/>
  <c r="I3776" i="1"/>
  <c r="I3775" i="1"/>
  <c r="I3774" i="1"/>
  <c r="I3773" i="1"/>
  <c r="I3772" i="1"/>
  <c r="I3771" i="1"/>
  <c r="I3770" i="1"/>
  <c r="I3769" i="1"/>
  <c r="I3768" i="1"/>
  <c r="I3767" i="1"/>
  <c r="I3766" i="1"/>
  <c r="I3765" i="1"/>
  <c r="I3764" i="1"/>
  <c r="I3763" i="1"/>
  <c r="I3762" i="1"/>
  <c r="I3761" i="1"/>
  <c r="I3760" i="1"/>
  <c r="I3759" i="1"/>
  <c r="I3758" i="1"/>
  <c r="I3757" i="1"/>
  <c r="I3756" i="1"/>
  <c r="I3755" i="1"/>
  <c r="I3754" i="1"/>
  <c r="I3753" i="1"/>
  <c r="I3752" i="1"/>
  <c r="I3751" i="1"/>
  <c r="I3750" i="1"/>
  <c r="I3749" i="1"/>
  <c r="I3748" i="1"/>
  <c r="I3747" i="1"/>
  <c r="I3746" i="1"/>
  <c r="I3745" i="1"/>
  <c r="I3744" i="1"/>
  <c r="I3743" i="1"/>
  <c r="I3742" i="1"/>
  <c r="I3741" i="1"/>
  <c r="I3740" i="1"/>
  <c r="I3739" i="1"/>
  <c r="I3738" i="1"/>
  <c r="I3737" i="1"/>
  <c r="I3736" i="1"/>
  <c r="I3735" i="1"/>
  <c r="I3734" i="1"/>
  <c r="I3733" i="1"/>
  <c r="I3732" i="1"/>
  <c r="I3731" i="1"/>
  <c r="I3730" i="1"/>
  <c r="I3729" i="1"/>
  <c r="I3728" i="1"/>
  <c r="I3727" i="1"/>
  <c r="I3726" i="1"/>
  <c r="I3725" i="1"/>
  <c r="I3724" i="1"/>
  <c r="I3723" i="1"/>
  <c r="I3722" i="1"/>
  <c r="I3721" i="1"/>
  <c r="I3720" i="1"/>
  <c r="I3719" i="1"/>
  <c r="I3718" i="1"/>
  <c r="I3717" i="1"/>
  <c r="I3716" i="1"/>
  <c r="I3715" i="1"/>
  <c r="I3714" i="1"/>
  <c r="I3713" i="1"/>
  <c r="I3712" i="1"/>
  <c r="I3711" i="1"/>
  <c r="I3710" i="1"/>
  <c r="I3709" i="1"/>
  <c r="I3708" i="1"/>
  <c r="I3707" i="1"/>
  <c r="I3706" i="1"/>
  <c r="I3705" i="1"/>
  <c r="I3704" i="1"/>
  <c r="I3703" i="1"/>
  <c r="I3702" i="1"/>
  <c r="I3701" i="1"/>
  <c r="I3700" i="1"/>
  <c r="I3699" i="1"/>
  <c r="I3698" i="1"/>
  <c r="I3697" i="1"/>
  <c r="I3696" i="1"/>
  <c r="I3695" i="1"/>
  <c r="I3694" i="1"/>
  <c r="I3693" i="1"/>
  <c r="I3692" i="1"/>
  <c r="I3691" i="1"/>
  <c r="I3690" i="1"/>
  <c r="I3689" i="1"/>
  <c r="I3688" i="1"/>
  <c r="I3687" i="1"/>
  <c r="I3686" i="1"/>
  <c r="I3685" i="1"/>
  <c r="I3684" i="1"/>
  <c r="I3683" i="1"/>
  <c r="I3682" i="1"/>
  <c r="I3681" i="1"/>
  <c r="I3680" i="1"/>
  <c r="I3679" i="1"/>
  <c r="I3678" i="1"/>
  <c r="I3677" i="1"/>
  <c r="I3676" i="1"/>
  <c r="I3675" i="1"/>
  <c r="I3674" i="1"/>
  <c r="I3673" i="1"/>
  <c r="I3672" i="1"/>
  <c r="I3671" i="1"/>
  <c r="I3670" i="1"/>
  <c r="I3669" i="1"/>
  <c r="I3668" i="1"/>
  <c r="I3667" i="1"/>
  <c r="I3666" i="1"/>
  <c r="I3665" i="1"/>
  <c r="I3664" i="1"/>
  <c r="I3663" i="1"/>
  <c r="I3662" i="1"/>
  <c r="I3661" i="1"/>
  <c r="I3660" i="1"/>
  <c r="I3659" i="1"/>
  <c r="I3658" i="1"/>
  <c r="I3657" i="1"/>
  <c r="I3656" i="1"/>
  <c r="I3655" i="1"/>
  <c r="I3654" i="1"/>
  <c r="I3653" i="1"/>
  <c r="I3652" i="1"/>
  <c r="I3651" i="1"/>
  <c r="I3650" i="1"/>
  <c r="I3649" i="1"/>
  <c r="I3648" i="1"/>
  <c r="I3647" i="1"/>
  <c r="I3646" i="1"/>
  <c r="I3645" i="1"/>
  <c r="I3644" i="1"/>
  <c r="I3643" i="1"/>
  <c r="I3642" i="1"/>
  <c r="I3641" i="1"/>
  <c r="I3640" i="1"/>
  <c r="I3639" i="1"/>
  <c r="I3638" i="1"/>
  <c r="I3637" i="1"/>
  <c r="I3636" i="1"/>
  <c r="I3635" i="1"/>
  <c r="I3634" i="1"/>
  <c r="I3633" i="1"/>
  <c r="I3632" i="1"/>
  <c r="I3631" i="1"/>
  <c r="I3630" i="1"/>
  <c r="I3629" i="1"/>
  <c r="I3628" i="1"/>
  <c r="I3627" i="1"/>
  <c r="I3626" i="1"/>
  <c r="I3625" i="1"/>
  <c r="I3624" i="1"/>
  <c r="I3623" i="1"/>
  <c r="I3622" i="1"/>
  <c r="I3621" i="1"/>
  <c r="I3620" i="1"/>
  <c r="I3619" i="1"/>
  <c r="I3618" i="1"/>
  <c r="I3617" i="1"/>
  <c r="I3616" i="1"/>
  <c r="I3615" i="1"/>
  <c r="I3614" i="1"/>
  <c r="I3613" i="1"/>
  <c r="I3612" i="1"/>
  <c r="I3611" i="1"/>
  <c r="I3610" i="1"/>
  <c r="I3609" i="1"/>
  <c r="I3608" i="1"/>
  <c r="I3607" i="1"/>
  <c r="I3606" i="1"/>
  <c r="I3605" i="1"/>
  <c r="I3604" i="1"/>
  <c r="I3603" i="1"/>
  <c r="I3602" i="1"/>
  <c r="I3601" i="1"/>
  <c r="I3600" i="1"/>
  <c r="I3599" i="1"/>
  <c r="I3598" i="1"/>
  <c r="I3597" i="1"/>
  <c r="I3596" i="1"/>
  <c r="I3595" i="1"/>
  <c r="I3594" i="1"/>
  <c r="I3593" i="1"/>
  <c r="I3592" i="1"/>
  <c r="I3591" i="1"/>
  <c r="I3590" i="1"/>
  <c r="I3589" i="1"/>
  <c r="I3588" i="1"/>
  <c r="I3587" i="1"/>
  <c r="I3586" i="1"/>
  <c r="I3585" i="1"/>
  <c r="I3584" i="1"/>
  <c r="I3583" i="1"/>
  <c r="I3582" i="1"/>
  <c r="I3581" i="1"/>
  <c r="I3580" i="1"/>
  <c r="I3579" i="1"/>
  <c r="I3578" i="1"/>
  <c r="I3577" i="1"/>
  <c r="I3576" i="1"/>
  <c r="I3575" i="1"/>
  <c r="I3574" i="1"/>
  <c r="I3573" i="1"/>
  <c r="I3572" i="1"/>
  <c r="I3571" i="1"/>
  <c r="I3570" i="1"/>
  <c r="I3569" i="1"/>
  <c r="I3568" i="1"/>
  <c r="I3567" i="1"/>
  <c r="I3566" i="1"/>
  <c r="I3565" i="1"/>
  <c r="I3564" i="1"/>
  <c r="I3563" i="1"/>
  <c r="I3562" i="1"/>
  <c r="I3561" i="1"/>
  <c r="I3560" i="1"/>
  <c r="I3559" i="1"/>
  <c r="I3558" i="1"/>
  <c r="I3557" i="1"/>
  <c r="I3556" i="1"/>
  <c r="I3555" i="1"/>
  <c r="I3554" i="1"/>
  <c r="I3553" i="1"/>
  <c r="I3552" i="1"/>
  <c r="I3551" i="1"/>
  <c r="I3550" i="1"/>
  <c r="I3549" i="1"/>
  <c r="I3548" i="1"/>
  <c r="I3547" i="1"/>
  <c r="I3546" i="1"/>
  <c r="I3545" i="1"/>
  <c r="I3544" i="1"/>
  <c r="I3543" i="1"/>
  <c r="I3542" i="1"/>
  <c r="I3541" i="1"/>
  <c r="I3540" i="1"/>
  <c r="I3539" i="1"/>
  <c r="I3538" i="1"/>
  <c r="I3537" i="1"/>
  <c r="I3536" i="1"/>
  <c r="I3535" i="1"/>
  <c r="AM3534" i="1"/>
  <c r="I3534" i="1"/>
  <c r="I3533" i="1"/>
  <c r="I3532" i="1"/>
  <c r="I3531" i="1"/>
  <c r="I3530" i="1"/>
  <c r="I3529" i="1"/>
  <c r="I3528" i="1"/>
  <c r="I3527" i="1"/>
  <c r="I3526" i="1"/>
  <c r="I3525" i="1"/>
  <c r="I3524" i="1"/>
  <c r="I3523" i="1"/>
  <c r="I3522" i="1"/>
  <c r="I3521" i="1"/>
  <c r="I3520" i="1"/>
  <c r="I3519" i="1"/>
  <c r="I3518" i="1"/>
  <c r="I3517" i="1"/>
  <c r="I3516" i="1"/>
  <c r="I3515" i="1"/>
  <c r="I3514" i="1"/>
  <c r="I3513" i="1"/>
  <c r="I3512" i="1"/>
  <c r="I3511" i="1"/>
  <c r="I3510" i="1"/>
  <c r="I3509" i="1"/>
  <c r="I3508" i="1"/>
  <c r="I3507" i="1"/>
  <c r="I3506" i="1"/>
  <c r="I3505" i="1"/>
  <c r="I3504" i="1"/>
  <c r="I3503" i="1"/>
  <c r="I3502" i="1"/>
  <c r="I3501" i="1"/>
  <c r="I3500" i="1"/>
  <c r="I3499" i="1"/>
  <c r="I3498" i="1"/>
  <c r="I3497" i="1"/>
  <c r="I3496" i="1"/>
  <c r="I3495" i="1"/>
  <c r="I3494" i="1"/>
  <c r="I3493" i="1"/>
  <c r="I3492" i="1"/>
  <c r="I3491" i="1"/>
  <c r="I3490" i="1"/>
  <c r="I3489" i="1"/>
  <c r="I3488" i="1"/>
  <c r="I3487" i="1"/>
  <c r="I3486" i="1"/>
  <c r="I3485" i="1"/>
  <c r="I3484" i="1"/>
  <c r="I3483" i="1"/>
  <c r="I3482" i="1"/>
  <c r="I3481" i="1"/>
  <c r="I3480" i="1"/>
  <c r="I3479" i="1"/>
  <c r="I3478" i="1"/>
  <c r="I3477" i="1"/>
  <c r="I3476" i="1"/>
  <c r="I3475" i="1"/>
  <c r="I3474" i="1"/>
  <c r="I3473" i="1"/>
  <c r="I3472" i="1"/>
  <c r="I3471" i="1"/>
  <c r="I3470" i="1"/>
  <c r="I3469" i="1"/>
  <c r="I3468" i="1"/>
  <c r="I3467" i="1"/>
  <c r="I3466" i="1"/>
  <c r="I3465" i="1"/>
  <c r="I3464" i="1"/>
  <c r="I3463" i="1"/>
  <c r="I3462" i="1"/>
  <c r="I3461" i="1"/>
  <c r="I3460" i="1"/>
  <c r="I3459" i="1"/>
  <c r="I3458" i="1"/>
  <c r="I3457" i="1"/>
  <c r="I3456" i="1"/>
  <c r="I3455" i="1"/>
  <c r="I3454" i="1"/>
  <c r="I3453" i="1"/>
  <c r="I3452" i="1"/>
  <c r="I3451" i="1"/>
  <c r="I3450" i="1"/>
  <c r="I3449" i="1"/>
  <c r="I3448" i="1"/>
  <c r="I3447" i="1"/>
  <c r="I3446" i="1"/>
  <c r="I3445" i="1"/>
  <c r="I3444" i="1"/>
  <c r="I3443" i="1"/>
  <c r="I3442" i="1"/>
  <c r="I3441" i="1"/>
  <c r="I3440" i="1"/>
  <c r="I3439" i="1"/>
  <c r="I3438" i="1"/>
  <c r="I3437" i="1"/>
  <c r="I3436" i="1"/>
  <c r="I3435" i="1"/>
  <c r="I3434" i="1"/>
  <c r="I3433" i="1"/>
  <c r="I3432" i="1"/>
  <c r="I3431" i="1"/>
  <c r="I3430" i="1"/>
  <c r="I3429" i="1"/>
  <c r="I3428" i="1"/>
  <c r="I3427" i="1"/>
  <c r="I3426" i="1"/>
  <c r="I3425" i="1"/>
  <c r="I3424" i="1"/>
  <c r="I3423" i="1"/>
  <c r="I3422" i="1"/>
  <c r="I3421" i="1"/>
  <c r="I3420" i="1"/>
  <c r="I3419" i="1"/>
  <c r="I3418" i="1"/>
  <c r="I3417" i="1"/>
  <c r="I3416" i="1"/>
  <c r="I3415" i="1"/>
  <c r="I3414" i="1"/>
  <c r="I3413" i="1"/>
  <c r="I3412" i="1"/>
  <c r="I3411" i="1"/>
  <c r="I3410" i="1"/>
  <c r="I3409" i="1"/>
  <c r="I3408" i="1"/>
  <c r="I3407" i="1"/>
  <c r="I3406" i="1"/>
  <c r="I3405" i="1"/>
  <c r="I3404" i="1"/>
  <c r="I3403" i="1"/>
  <c r="I3402" i="1"/>
  <c r="I3401" i="1"/>
  <c r="I3400" i="1"/>
  <c r="I3399" i="1"/>
  <c r="I3398" i="1"/>
  <c r="I3397" i="1"/>
  <c r="I3396" i="1"/>
  <c r="I3395" i="1"/>
  <c r="I3394" i="1"/>
  <c r="I3393" i="1"/>
  <c r="I3392" i="1"/>
  <c r="I3391" i="1"/>
  <c r="I3390" i="1"/>
  <c r="I3389" i="1"/>
  <c r="I3388" i="1"/>
  <c r="I3387" i="1"/>
  <c r="I3386" i="1"/>
  <c r="I3385" i="1"/>
  <c r="I3384" i="1"/>
  <c r="I3383" i="1"/>
  <c r="I3382" i="1"/>
  <c r="I3381" i="1"/>
  <c r="I3380" i="1"/>
  <c r="I3379" i="1"/>
  <c r="I3378" i="1"/>
  <c r="I3377" i="1"/>
  <c r="I3376" i="1"/>
  <c r="I3375" i="1"/>
  <c r="I3374" i="1"/>
  <c r="I3373" i="1"/>
  <c r="I3372" i="1"/>
  <c r="I3371" i="1"/>
  <c r="I3370" i="1"/>
  <c r="I3369" i="1"/>
  <c r="I3368" i="1"/>
  <c r="I3367" i="1"/>
  <c r="I3366" i="1"/>
  <c r="I3365" i="1"/>
  <c r="I3364" i="1"/>
  <c r="I3363" i="1"/>
  <c r="I3362" i="1"/>
  <c r="I3361" i="1"/>
  <c r="I3360" i="1"/>
  <c r="I3359" i="1"/>
  <c r="B3359" i="1"/>
  <c r="I3358" i="1"/>
  <c r="I3357" i="1"/>
  <c r="I3356" i="1"/>
  <c r="I3355" i="1"/>
  <c r="I3354" i="1"/>
  <c r="I3353" i="1"/>
  <c r="I3352" i="1"/>
  <c r="I3351" i="1"/>
  <c r="I3350" i="1"/>
  <c r="I3349" i="1"/>
  <c r="I3348" i="1"/>
  <c r="I3347" i="1"/>
  <c r="I3346" i="1"/>
  <c r="I3345" i="1"/>
  <c r="I3344" i="1"/>
  <c r="I3343" i="1"/>
  <c r="I3342" i="1"/>
  <c r="I3341" i="1"/>
  <c r="I3340" i="1"/>
  <c r="I3339" i="1"/>
  <c r="I3338" i="1"/>
  <c r="I3337" i="1"/>
  <c r="I3336" i="1"/>
  <c r="I3335" i="1"/>
  <c r="I3334" i="1"/>
  <c r="I3333" i="1"/>
  <c r="I3332" i="1"/>
  <c r="I3331" i="1"/>
  <c r="I3330" i="1"/>
  <c r="I3329" i="1"/>
  <c r="I3327" i="1"/>
  <c r="I3326" i="1"/>
  <c r="I3325" i="1"/>
  <c r="I3324" i="1"/>
  <c r="I3323" i="1"/>
  <c r="I3322" i="1"/>
  <c r="I3321" i="1"/>
  <c r="I3320" i="1"/>
  <c r="I3319" i="1"/>
  <c r="I3318" i="1"/>
  <c r="I3317" i="1"/>
  <c r="I3316" i="1"/>
  <c r="I3315" i="1"/>
  <c r="I3314" i="1"/>
  <c r="I3313" i="1"/>
  <c r="I3312" i="1"/>
  <c r="I3311" i="1"/>
  <c r="I3310" i="1"/>
  <c r="I3309" i="1"/>
  <c r="I3308" i="1"/>
  <c r="I3307" i="1"/>
  <c r="I3306" i="1"/>
  <c r="I3305" i="1"/>
  <c r="I3304" i="1"/>
  <c r="I3303" i="1"/>
  <c r="I3302" i="1"/>
  <c r="I3301" i="1"/>
  <c r="I3300" i="1"/>
  <c r="I3299" i="1"/>
  <c r="I3298" i="1"/>
  <c r="I3297" i="1"/>
  <c r="I3296" i="1"/>
  <c r="I3295" i="1"/>
  <c r="I3294" i="1"/>
  <c r="I3293" i="1"/>
  <c r="I3292" i="1"/>
  <c r="I3291" i="1"/>
  <c r="I3290" i="1"/>
  <c r="I3289" i="1"/>
  <c r="I3288" i="1"/>
  <c r="I3287" i="1"/>
  <c r="I3286" i="1"/>
  <c r="I3285" i="1"/>
  <c r="I3284" i="1"/>
  <c r="I3283" i="1"/>
  <c r="I3282" i="1"/>
  <c r="I3281" i="1"/>
  <c r="I3280" i="1"/>
  <c r="I3279" i="1"/>
  <c r="I3277" i="1"/>
  <c r="I3276" i="1"/>
  <c r="I3275" i="1"/>
  <c r="I3274" i="1"/>
  <c r="I3273" i="1"/>
  <c r="I3272" i="1"/>
  <c r="I3271" i="1"/>
  <c r="I3270" i="1"/>
  <c r="I3269" i="1"/>
  <c r="I3268" i="1"/>
  <c r="I3267" i="1"/>
  <c r="I3266" i="1"/>
  <c r="I3265" i="1"/>
  <c r="I3264" i="1"/>
  <c r="I3263" i="1"/>
  <c r="I3262" i="1"/>
  <c r="I3261" i="1"/>
  <c r="I3260" i="1"/>
  <c r="I3259" i="1"/>
  <c r="I3258" i="1"/>
  <c r="I3257" i="1"/>
  <c r="I3256" i="1"/>
  <c r="I3255" i="1"/>
  <c r="I3254" i="1"/>
  <c r="I3253" i="1"/>
  <c r="I3252" i="1"/>
  <c r="I3251" i="1"/>
  <c r="I3250" i="1"/>
  <c r="I3249" i="1"/>
  <c r="I3248" i="1"/>
  <c r="I3247" i="1"/>
  <c r="I3246" i="1"/>
  <c r="I3245" i="1"/>
  <c r="I3244" i="1"/>
  <c r="I3243" i="1"/>
  <c r="I3242" i="1"/>
  <c r="I3241" i="1"/>
  <c r="I3240" i="1"/>
  <c r="I3239" i="1"/>
  <c r="I3238" i="1"/>
  <c r="I3237" i="1"/>
  <c r="I3236" i="1"/>
  <c r="I3235" i="1"/>
  <c r="I3234" i="1"/>
  <c r="I3233" i="1"/>
  <c r="I3232" i="1"/>
  <c r="I3231" i="1"/>
  <c r="I3230" i="1"/>
  <c r="I3229" i="1"/>
  <c r="I3228" i="1"/>
  <c r="I3227" i="1"/>
  <c r="I3226" i="1"/>
  <c r="I3225" i="1"/>
  <c r="I3224" i="1"/>
  <c r="I3223" i="1"/>
  <c r="I3222" i="1"/>
  <c r="I3221" i="1"/>
  <c r="I3220" i="1"/>
  <c r="I3219" i="1"/>
  <c r="I3218" i="1"/>
  <c r="I3217" i="1"/>
  <c r="I3216" i="1"/>
  <c r="I3215" i="1"/>
  <c r="I3214" i="1"/>
  <c r="I3213" i="1"/>
  <c r="I3212" i="1"/>
  <c r="I3211" i="1"/>
  <c r="I3210" i="1"/>
  <c r="I3209" i="1"/>
  <c r="I3208" i="1"/>
  <c r="I3207" i="1"/>
  <c r="I3206" i="1"/>
  <c r="I3205" i="1"/>
  <c r="I3204" i="1"/>
  <c r="I3203" i="1"/>
  <c r="I3202" i="1"/>
  <c r="I3201" i="1"/>
  <c r="I3200" i="1"/>
  <c r="I3199" i="1"/>
  <c r="I3198" i="1"/>
  <c r="I3197" i="1"/>
  <c r="I3196" i="1"/>
  <c r="I3195" i="1"/>
  <c r="I3194" i="1"/>
  <c r="I3193" i="1"/>
  <c r="I3192" i="1"/>
  <c r="I3191" i="1"/>
  <c r="I3190" i="1"/>
  <c r="I3189" i="1"/>
  <c r="I3188" i="1"/>
  <c r="I3187" i="1"/>
  <c r="I3186" i="1"/>
  <c r="I3185" i="1"/>
  <c r="I3184" i="1"/>
  <c r="I3183" i="1"/>
  <c r="I3181" i="1"/>
  <c r="I3180" i="1"/>
  <c r="I3179" i="1"/>
  <c r="I3178" i="1"/>
  <c r="I3177" i="1"/>
  <c r="I3176" i="1"/>
  <c r="I3175" i="1"/>
  <c r="I3174" i="1"/>
  <c r="I3173" i="1"/>
  <c r="I3172" i="1"/>
  <c r="I3171" i="1"/>
  <c r="I3170" i="1"/>
  <c r="I3169" i="1"/>
  <c r="I3168" i="1"/>
  <c r="I3167" i="1"/>
  <c r="I3166" i="1"/>
  <c r="I3165" i="1"/>
  <c r="I3164" i="1"/>
  <c r="I3163" i="1"/>
  <c r="I3162" i="1"/>
  <c r="I3161" i="1"/>
  <c r="I3160" i="1"/>
  <c r="I3159" i="1"/>
  <c r="I3158" i="1"/>
  <c r="I3157" i="1"/>
  <c r="I3156" i="1"/>
  <c r="I3155" i="1"/>
  <c r="I3154" i="1"/>
  <c r="I3153" i="1"/>
  <c r="I3152" i="1"/>
  <c r="I3151" i="1"/>
  <c r="I3150" i="1"/>
  <c r="I3149" i="1"/>
  <c r="I3148" i="1"/>
  <c r="I3147" i="1"/>
  <c r="I3146" i="1"/>
  <c r="I3145" i="1"/>
  <c r="I3144" i="1"/>
  <c r="I3143" i="1"/>
  <c r="I3142" i="1"/>
  <c r="I3141" i="1"/>
  <c r="I3140" i="1"/>
  <c r="I3139" i="1"/>
  <c r="I3138" i="1"/>
  <c r="I3137" i="1"/>
  <c r="I3136" i="1"/>
  <c r="I3135" i="1"/>
  <c r="I3134" i="1"/>
  <c r="I3133" i="1"/>
  <c r="I3132" i="1"/>
  <c r="I3131" i="1"/>
  <c r="I3130" i="1"/>
  <c r="I3129" i="1"/>
  <c r="I3128" i="1"/>
  <c r="I3127" i="1"/>
  <c r="I3126" i="1"/>
  <c r="I3125" i="1"/>
  <c r="I3124" i="1"/>
  <c r="I3123" i="1"/>
  <c r="I3122" i="1"/>
  <c r="I3121" i="1"/>
  <c r="I3120" i="1"/>
  <c r="I3119" i="1"/>
  <c r="I3118" i="1"/>
  <c r="I3117" i="1"/>
  <c r="I3116" i="1"/>
  <c r="I3115" i="1"/>
  <c r="I3114" i="1"/>
  <c r="I3113" i="1"/>
  <c r="I3112" i="1"/>
  <c r="I3111" i="1"/>
  <c r="I3110" i="1"/>
  <c r="I3109" i="1"/>
  <c r="I3108" i="1"/>
  <c r="I3107" i="1"/>
  <c r="I3106" i="1"/>
  <c r="I3105" i="1"/>
  <c r="I3104" i="1"/>
  <c r="I3103" i="1"/>
  <c r="I3102" i="1"/>
  <c r="I3101" i="1"/>
  <c r="I3100" i="1"/>
  <c r="I3099" i="1"/>
  <c r="I3098" i="1"/>
  <c r="I3097" i="1"/>
  <c r="I3096" i="1"/>
  <c r="I3095" i="1"/>
  <c r="I3094" i="1"/>
  <c r="I3093" i="1"/>
  <c r="I3092" i="1"/>
  <c r="I3091" i="1"/>
  <c r="I3090" i="1"/>
  <c r="I3089" i="1"/>
  <c r="I3088" i="1"/>
  <c r="I3087" i="1"/>
  <c r="I3086" i="1"/>
  <c r="I3085" i="1"/>
  <c r="I3084" i="1"/>
  <c r="I3083" i="1"/>
  <c r="I3082" i="1"/>
  <c r="I3081" i="1"/>
  <c r="I3080" i="1"/>
  <c r="I3079" i="1"/>
  <c r="I3078" i="1"/>
  <c r="I3077" i="1"/>
  <c r="I3076" i="1"/>
  <c r="I3075" i="1"/>
  <c r="I3074" i="1"/>
  <c r="I3073" i="1"/>
  <c r="I3072" i="1"/>
  <c r="I3071" i="1"/>
  <c r="I3070" i="1"/>
  <c r="I3069" i="1"/>
  <c r="I3068" i="1"/>
  <c r="I3067" i="1"/>
  <c r="I3066" i="1"/>
  <c r="I3065" i="1"/>
  <c r="I3064" i="1"/>
  <c r="I3063" i="1"/>
  <c r="I3062" i="1"/>
  <c r="I3061" i="1"/>
  <c r="I3060" i="1"/>
  <c r="I3059" i="1"/>
  <c r="I3058" i="1"/>
  <c r="I3057" i="1"/>
  <c r="I3056" i="1"/>
  <c r="I3055" i="1"/>
  <c r="I3054" i="1"/>
  <c r="I3053" i="1"/>
  <c r="I3052" i="1"/>
  <c r="I3051" i="1"/>
  <c r="I3050" i="1"/>
  <c r="I3049" i="1"/>
  <c r="I3048" i="1"/>
  <c r="I3047" i="1"/>
  <c r="I3046" i="1"/>
  <c r="I3045" i="1"/>
  <c r="I3044" i="1"/>
  <c r="I3043" i="1"/>
  <c r="I3042" i="1"/>
  <c r="I3041" i="1"/>
  <c r="I3040" i="1"/>
  <c r="I3039" i="1"/>
  <c r="I3038" i="1"/>
  <c r="I3037" i="1"/>
  <c r="I3036" i="1"/>
  <c r="I3035" i="1"/>
  <c r="I3034" i="1"/>
  <c r="I3033" i="1"/>
  <c r="I3032" i="1"/>
  <c r="I3031" i="1"/>
  <c r="I3030" i="1"/>
  <c r="I3029" i="1"/>
  <c r="I3028" i="1"/>
  <c r="I3027" i="1"/>
  <c r="I3026" i="1"/>
  <c r="I3025" i="1"/>
  <c r="I3024" i="1"/>
  <c r="I3023" i="1"/>
  <c r="I3022" i="1"/>
  <c r="I3021" i="1"/>
  <c r="I3020" i="1"/>
  <c r="I3019" i="1"/>
  <c r="I3018" i="1"/>
  <c r="I3017" i="1"/>
  <c r="I3016" i="1"/>
  <c r="I3015" i="1"/>
  <c r="I3014" i="1"/>
  <c r="I3013" i="1"/>
  <c r="I3012" i="1"/>
  <c r="I3011" i="1"/>
  <c r="I3010" i="1"/>
  <c r="I3009" i="1"/>
  <c r="I3008" i="1"/>
  <c r="I3007" i="1"/>
  <c r="I3006" i="1"/>
  <c r="I3005" i="1"/>
  <c r="I3004" i="1"/>
  <c r="I3003" i="1"/>
  <c r="I3002" i="1"/>
  <c r="I3001" i="1"/>
  <c r="I3000" i="1"/>
  <c r="I2999" i="1"/>
  <c r="I2998" i="1"/>
  <c r="I2997" i="1"/>
  <c r="I2996" i="1"/>
  <c r="I2995" i="1"/>
  <c r="I2994" i="1"/>
  <c r="I2993" i="1"/>
  <c r="I2992" i="1"/>
  <c r="I2991" i="1"/>
  <c r="I2990" i="1"/>
  <c r="I2989" i="1"/>
  <c r="I2988" i="1"/>
  <c r="I2987" i="1"/>
  <c r="I2986" i="1"/>
  <c r="I2985" i="1"/>
  <c r="I2984" i="1"/>
  <c r="I2983" i="1"/>
  <c r="I2982" i="1"/>
  <c r="I2981" i="1"/>
  <c r="I2980" i="1"/>
  <c r="I2979" i="1"/>
  <c r="I2978" i="1"/>
  <c r="I2977" i="1"/>
  <c r="I2976" i="1"/>
  <c r="I2975" i="1"/>
  <c r="I2974" i="1"/>
  <c r="I2973" i="1"/>
  <c r="I2972" i="1"/>
  <c r="I2971" i="1"/>
  <c r="I2970" i="1"/>
  <c r="I2969" i="1"/>
  <c r="I2968" i="1"/>
  <c r="I2967" i="1"/>
  <c r="I2966" i="1"/>
  <c r="I2965" i="1"/>
  <c r="I2964" i="1"/>
  <c r="I2963" i="1"/>
  <c r="I2962" i="1"/>
  <c r="I2961" i="1"/>
  <c r="I2960" i="1"/>
  <c r="I2959" i="1"/>
  <c r="I2958" i="1"/>
  <c r="I2957" i="1"/>
  <c r="I2956" i="1"/>
  <c r="I2955" i="1"/>
  <c r="I2954" i="1"/>
  <c r="I2953" i="1"/>
  <c r="I2952" i="1"/>
  <c r="I2951" i="1"/>
  <c r="I2950" i="1"/>
  <c r="I2949" i="1"/>
  <c r="I2948" i="1"/>
  <c r="I2947" i="1"/>
  <c r="I2946" i="1"/>
  <c r="I2945" i="1"/>
  <c r="I2944" i="1"/>
  <c r="I2943" i="1"/>
  <c r="I2942" i="1"/>
  <c r="I2941" i="1"/>
  <c r="I2940" i="1"/>
  <c r="I2939" i="1"/>
  <c r="I2938" i="1"/>
  <c r="I2937" i="1"/>
  <c r="I2936" i="1"/>
  <c r="I2935" i="1"/>
  <c r="I2934" i="1"/>
  <c r="I2933" i="1"/>
  <c r="I2932" i="1"/>
  <c r="I2931" i="1"/>
  <c r="I2930" i="1"/>
  <c r="I2929" i="1"/>
  <c r="I2928" i="1"/>
  <c r="I2927" i="1"/>
  <c r="I2926" i="1"/>
  <c r="I2925" i="1"/>
  <c r="I2924" i="1"/>
  <c r="I2923" i="1"/>
  <c r="I2922" i="1"/>
  <c r="I2921" i="1"/>
  <c r="I2920" i="1"/>
  <c r="I2919" i="1"/>
  <c r="I2918" i="1"/>
  <c r="I2917" i="1"/>
  <c r="I2916" i="1"/>
  <c r="I2915" i="1"/>
  <c r="I2914" i="1"/>
  <c r="I2913" i="1"/>
  <c r="I2912" i="1"/>
  <c r="I2911" i="1"/>
  <c r="I2910" i="1"/>
  <c r="I2909" i="1"/>
  <c r="I2907" i="1"/>
  <c r="I2906" i="1"/>
  <c r="I2905" i="1"/>
  <c r="I2904" i="1"/>
  <c r="I2903" i="1"/>
  <c r="I2902" i="1"/>
  <c r="I2901" i="1"/>
  <c r="I2900" i="1"/>
  <c r="I2899" i="1"/>
  <c r="I2898" i="1"/>
  <c r="I2897" i="1"/>
  <c r="I2896" i="1"/>
  <c r="I2895" i="1"/>
  <c r="I2894" i="1"/>
  <c r="I2893" i="1"/>
  <c r="I2892" i="1"/>
  <c r="I2891" i="1"/>
  <c r="I2890" i="1"/>
  <c r="I2889" i="1"/>
  <c r="I2888" i="1"/>
  <c r="I2887" i="1"/>
  <c r="I2886" i="1"/>
  <c r="I2885" i="1"/>
  <c r="I2884" i="1"/>
  <c r="I2883" i="1"/>
  <c r="I2882" i="1"/>
  <c r="I2881" i="1"/>
  <c r="I2880" i="1"/>
  <c r="I2879" i="1"/>
  <c r="I2878" i="1"/>
  <c r="I2876" i="1"/>
  <c r="I2875" i="1"/>
  <c r="I2874" i="1"/>
  <c r="I2873" i="1"/>
  <c r="I2872" i="1"/>
  <c r="I2871" i="1"/>
  <c r="I2870" i="1"/>
  <c r="I2869" i="1"/>
  <c r="I2868" i="1"/>
  <c r="I2867" i="1"/>
  <c r="I2866" i="1"/>
  <c r="I2865" i="1"/>
  <c r="I2864" i="1"/>
  <c r="I2863" i="1"/>
  <c r="I2862" i="1"/>
  <c r="I2861" i="1"/>
  <c r="I2860" i="1"/>
  <c r="I2859" i="1"/>
  <c r="I2858" i="1"/>
  <c r="I2857" i="1"/>
  <c r="I2856" i="1"/>
  <c r="I2855" i="1"/>
  <c r="I2854" i="1"/>
  <c r="I2853" i="1"/>
  <c r="I2852" i="1"/>
  <c r="I2851" i="1"/>
  <c r="I2850" i="1"/>
  <c r="I2849" i="1"/>
  <c r="I2848" i="1"/>
  <c r="I2847" i="1"/>
  <c r="I2846" i="1"/>
  <c r="I2845" i="1"/>
  <c r="I2844" i="1"/>
  <c r="I2843" i="1"/>
  <c r="I2842" i="1"/>
  <c r="I2841" i="1"/>
  <c r="I2840" i="1"/>
  <c r="I2839" i="1"/>
  <c r="I2838" i="1"/>
  <c r="I2837" i="1"/>
  <c r="I2836" i="1"/>
  <c r="I2835" i="1"/>
  <c r="I2834" i="1"/>
  <c r="I2833" i="1"/>
  <c r="I2832" i="1"/>
  <c r="I2831" i="1"/>
  <c r="I2830" i="1"/>
  <c r="I2829" i="1"/>
  <c r="I2828" i="1"/>
  <c r="I2827" i="1"/>
  <c r="I2826" i="1"/>
  <c r="I2825" i="1"/>
  <c r="I2824" i="1"/>
  <c r="I2823" i="1"/>
  <c r="I2822" i="1"/>
  <c r="I2821" i="1"/>
  <c r="I2820" i="1"/>
  <c r="I2819" i="1"/>
  <c r="I2818" i="1"/>
  <c r="I2817" i="1"/>
  <c r="I2816" i="1"/>
  <c r="I2815" i="1"/>
  <c r="I2814" i="1"/>
  <c r="I2813" i="1"/>
  <c r="I2812" i="1"/>
  <c r="I2811" i="1"/>
  <c r="I2810" i="1"/>
  <c r="I2809" i="1"/>
  <c r="I2808" i="1"/>
  <c r="I2807" i="1"/>
  <c r="I2806" i="1"/>
  <c r="I2805" i="1"/>
  <c r="I2804" i="1"/>
  <c r="I2803" i="1"/>
  <c r="I2802" i="1"/>
  <c r="I2801" i="1"/>
  <c r="I2800" i="1"/>
  <c r="I2799" i="1"/>
  <c r="I2798" i="1"/>
  <c r="I2797" i="1"/>
  <c r="I2796" i="1"/>
  <c r="I2795" i="1"/>
  <c r="I2794" i="1"/>
  <c r="I2793" i="1"/>
  <c r="I2792" i="1"/>
  <c r="I2791" i="1"/>
  <c r="I2790" i="1"/>
  <c r="I2789" i="1"/>
  <c r="I2788" i="1"/>
  <c r="I2787" i="1"/>
  <c r="I2786" i="1"/>
  <c r="I2785" i="1"/>
  <c r="I2784" i="1"/>
  <c r="I2783" i="1"/>
  <c r="I2782" i="1"/>
  <c r="I2781" i="1"/>
  <c r="I2780" i="1"/>
  <c r="I2779" i="1"/>
  <c r="I2778" i="1"/>
  <c r="I2777" i="1"/>
  <c r="I2776" i="1"/>
  <c r="I2775" i="1"/>
  <c r="I2774" i="1"/>
  <c r="I2773" i="1"/>
  <c r="I2772" i="1"/>
  <c r="I2771" i="1"/>
  <c r="I2770" i="1"/>
  <c r="I2769" i="1"/>
  <c r="I2768" i="1"/>
  <c r="I2767" i="1"/>
  <c r="I2766" i="1"/>
  <c r="I2765" i="1"/>
  <c r="I2764" i="1"/>
  <c r="I2763" i="1"/>
  <c r="I2762" i="1"/>
  <c r="I2761" i="1"/>
  <c r="I2760" i="1"/>
  <c r="I2759" i="1"/>
  <c r="I2758" i="1"/>
  <c r="I2757" i="1"/>
  <c r="I2756" i="1"/>
  <c r="I2755" i="1"/>
  <c r="I2754" i="1"/>
  <c r="I2752" i="1"/>
  <c r="I2750" i="1"/>
  <c r="I2749" i="1"/>
  <c r="I2748" i="1"/>
  <c r="I2747" i="1"/>
  <c r="I2746" i="1"/>
  <c r="I2745" i="1"/>
  <c r="I2744" i="1"/>
  <c r="I2743" i="1"/>
  <c r="I2742" i="1"/>
  <c r="I2741" i="1"/>
  <c r="I2740" i="1"/>
  <c r="I2739" i="1"/>
  <c r="I2738" i="1"/>
  <c r="I2737" i="1"/>
  <c r="I2736" i="1"/>
  <c r="I2735" i="1"/>
  <c r="I2734" i="1"/>
  <c r="I2733" i="1"/>
  <c r="I2732" i="1"/>
  <c r="I2731" i="1"/>
  <c r="I2730" i="1"/>
  <c r="I2729" i="1"/>
  <c r="I2728" i="1"/>
  <c r="I2727" i="1"/>
  <c r="I2726" i="1"/>
  <c r="I2725" i="1"/>
  <c r="I2724" i="1"/>
  <c r="I2723" i="1"/>
  <c r="I2722" i="1"/>
  <c r="I2721" i="1"/>
  <c r="I2720" i="1"/>
  <c r="I2719" i="1"/>
  <c r="I2718" i="1"/>
  <c r="I2717" i="1"/>
  <c r="I2716" i="1"/>
  <c r="I2715" i="1"/>
  <c r="I2714" i="1"/>
  <c r="I2713" i="1"/>
  <c r="I2712" i="1"/>
  <c r="I2711" i="1"/>
  <c r="I2710" i="1"/>
  <c r="I2709" i="1"/>
  <c r="I2708" i="1"/>
  <c r="I2707" i="1"/>
  <c r="I2706" i="1"/>
  <c r="I2705" i="1"/>
  <c r="I2704" i="1"/>
  <c r="I2703" i="1"/>
  <c r="I2702" i="1"/>
  <c r="I2701" i="1"/>
  <c r="I2700" i="1"/>
  <c r="I2699" i="1"/>
  <c r="I2698" i="1"/>
  <c r="I2697" i="1"/>
  <c r="I2696" i="1"/>
  <c r="I2695" i="1"/>
  <c r="I2694" i="1"/>
  <c r="I2693" i="1"/>
  <c r="I2692" i="1"/>
  <c r="I2691" i="1"/>
  <c r="I2690" i="1"/>
  <c r="I2689" i="1"/>
  <c r="I2688" i="1"/>
  <c r="I2687" i="1"/>
  <c r="I2686" i="1"/>
  <c r="I2685" i="1"/>
  <c r="I2684" i="1"/>
  <c r="I2683" i="1"/>
  <c r="I2682" i="1"/>
  <c r="I2681" i="1"/>
  <c r="I2680" i="1"/>
  <c r="I2679" i="1"/>
  <c r="I2678" i="1"/>
  <c r="I2677" i="1"/>
  <c r="I2676" i="1"/>
  <c r="I2675" i="1"/>
  <c r="I2674" i="1"/>
  <c r="I2673" i="1"/>
  <c r="I2672" i="1"/>
  <c r="I2671" i="1"/>
  <c r="I2670" i="1"/>
  <c r="I2669" i="1"/>
  <c r="I2668" i="1"/>
  <c r="I2667" i="1"/>
  <c r="I2666" i="1"/>
  <c r="I2665" i="1"/>
  <c r="I2664" i="1"/>
  <c r="I2663" i="1"/>
  <c r="I2662" i="1"/>
  <c r="I2661" i="1"/>
  <c r="I2660" i="1"/>
  <c r="I2659" i="1"/>
  <c r="I2658" i="1"/>
  <c r="I2657" i="1"/>
  <c r="I2656" i="1"/>
  <c r="I2655" i="1"/>
  <c r="I2654" i="1"/>
  <c r="I2653" i="1"/>
  <c r="I2652" i="1"/>
  <c r="I2651" i="1"/>
  <c r="I2650" i="1"/>
  <c r="I2649" i="1"/>
  <c r="I2648" i="1"/>
  <c r="I2647" i="1"/>
  <c r="I2646" i="1"/>
  <c r="I2645" i="1"/>
  <c r="I2644" i="1"/>
  <c r="I2643" i="1"/>
  <c r="I2642" i="1"/>
  <c r="I2641" i="1"/>
  <c r="I2640" i="1"/>
  <c r="I2639" i="1"/>
  <c r="I2638" i="1"/>
  <c r="I2637" i="1"/>
  <c r="I2636" i="1"/>
  <c r="I2635" i="1"/>
  <c r="I2634" i="1"/>
  <c r="I2633" i="1"/>
  <c r="I2632" i="1"/>
  <c r="I2631" i="1"/>
  <c r="I2630" i="1"/>
  <c r="I2629" i="1"/>
  <c r="I2628" i="1"/>
  <c r="I2627" i="1"/>
  <c r="I2626" i="1"/>
  <c r="I2625" i="1"/>
  <c r="I2624" i="1"/>
  <c r="I2623" i="1"/>
  <c r="I2622" i="1"/>
  <c r="I2621" i="1"/>
  <c r="I2620" i="1"/>
  <c r="I2619" i="1"/>
  <c r="I2618" i="1"/>
  <c r="I2617" i="1"/>
  <c r="I2616" i="1"/>
  <c r="I2615" i="1"/>
  <c r="I2614" i="1"/>
  <c r="I2613" i="1"/>
  <c r="I2612" i="1"/>
  <c r="I2611" i="1"/>
  <c r="I2610" i="1"/>
  <c r="I2609" i="1"/>
  <c r="I2608" i="1"/>
  <c r="I2607" i="1"/>
  <c r="I2606" i="1"/>
  <c r="I2605" i="1"/>
  <c r="I2604" i="1"/>
  <c r="I2603" i="1"/>
  <c r="I2602" i="1"/>
  <c r="I2601" i="1"/>
  <c r="I2600" i="1"/>
  <c r="I2599" i="1"/>
  <c r="I2598" i="1"/>
  <c r="I2597" i="1"/>
  <c r="I2596" i="1"/>
  <c r="I2595" i="1"/>
  <c r="I2594" i="1"/>
  <c r="I2593" i="1"/>
  <c r="I2592" i="1"/>
  <c r="I2591" i="1"/>
  <c r="I2590" i="1"/>
  <c r="I2589" i="1"/>
  <c r="I2588" i="1"/>
  <c r="I2587" i="1"/>
  <c r="I2586" i="1"/>
  <c r="I2585" i="1"/>
  <c r="I2584" i="1"/>
  <c r="I2583" i="1"/>
  <c r="I2582" i="1"/>
  <c r="I2581" i="1"/>
  <c r="I2580" i="1"/>
  <c r="I2579" i="1"/>
  <c r="I2578" i="1"/>
  <c r="I2577" i="1"/>
  <c r="I2576" i="1"/>
  <c r="I2575" i="1"/>
  <c r="I2574" i="1"/>
  <c r="I2573" i="1"/>
  <c r="I2572" i="1"/>
  <c r="I2571" i="1"/>
  <c r="I2570" i="1"/>
  <c r="I2569" i="1"/>
  <c r="I2568" i="1"/>
  <c r="I2567" i="1"/>
  <c r="I2566" i="1"/>
  <c r="I2565" i="1"/>
  <c r="I2564" i="1"/>
  <c r="I2563" i="1"/>
  <c r="I2562" i="1"/>
  <c r="I2561" i="1"/>
  <c r="I2560" i="1"/>
  <c r="I2559" i="1"/>
  <c r="I2558" i="1"/>
  <c r="I2557" i="1"/>
  <c r="I2556" i="1"/>
  <c r="I2555" i="1"/>
  <c r="I2554" i="1"/>
  <c r="I2553" i="1"/>
  <c r="I2552" i="1"/>
  <c r="I2551" i="1"/>
  <c r="I2550" i="1"/>
  <c r="I2549" i="1"/>
  <c r="I2548" i="1"/>
  <c r="I2547" i="1"/>
  <c r="I2546" i="1"/>
  <c r="I2545" i="1"/>
  <c r="I2544" i="1"/>
  <c r="I2543" i="1"/>
  <c r="I2542" i="1"/>
  <c r="I2541" i="1"/>
  <c r="I2540" i="1"/>
  <c r="I2539" i="1"/>
  <c r="I2538" i="1"/>
  <c r="I2537" i="1"/>
  <c r="I2536" i="1"/>
  <c r="I2535" i="1"/>
  <c r="I2533" i="1"/>
  <c r="I2532" i="1"/>
  <c r="I2531" i="1"/>
  <c r="I2530" i="1"/>
  <c r="I2529" i="1"/>
  <c r="I2528" i="1"/>
  <c r="I2527" i="1"/>
  <c r="I2526" i="1"/>
  <c r="I2525" i="1"/>
  <c r="I2524" i="1"/>
  <c r="I2523" i="1"/>
  <c r="I2522" i="1"/>
  <c r="I2521" i="1"/>
  <c r="I2520" i="1"/>
  <c r="I2519" i="1"/>
  <c r="I2518" i="1"/>
  <c r="I2517" i="1"/>
  <c r="I2516" i="1"/>
  <c r="I2515" i="1"/>
  <c r="I2514" i="1"/>
  <c r="I2513" i="1"/>
  <c r="I2512" i="1"/>
  <c r="I2511" i="1"/>
  <c r="I2510" i="1"/>
  <c r="I2509" i="1"/>
  <c r="I2508" i="1"/>
  <c r="I2507" i="1"/>
  <c r="I2506" i="1"/>
  <c r="I2505" i="1"/>
  <c r="I2504" i="1"/>
  <c r="I2503" i="1"/>
  <c r="I2502" i="1"/>
  <c r="I2501" i="1"/>
  <c r="I2500" i="1"/>
  <c r="I2499" i="1"/>
  <c r="I2498" i="1"/>
  <c r="I2497" i="1"/>
  <c r="I2496" i="1"/>
  <c r="I2495" i="1"/>
  <c r="I2494" i="1"/>
  <c r="I2493" i="1"/>
  <c r="I2492" i="1"/>
  <c r="I2491" i="1"/>
  <c r="I2490" i="1"/>
  <c r="I2489" i="1"/>
  <c r="I2488" i="1"/>
  <c r="I2487" i="1"/>
  <c r="I2486" i="1"/>
  <c r="I2485" i="1"/>
  <c r="I2484" i="1"/>
  <c r="I2483" i="1"/>
  <c r="I2482" i="1"/>
  <c r="I2481" i="1"/>
  <c r="I2480" i="1"/>
  <c r="I2477" i="1"/>
  <c r="I2476" i="1"/>
  <c r="I2474" i="1"/>
  <c r="I2473" i="1"/>
  <c r="I2472" i="1"/>
  <c r="I2471" i="1"/>
  <c r="I2470" i="1"/>
  <c r="I2469" i="1"/>
  <c r="I2468" i="1"/>
  <c r="I2467" i="1"/>
  <c r="I2466" i="1"/>
  <c r="I2465" i="1"/>
  <c r="I2464" i="1"/>
  <c r="I2463" i="1"/>
  <c r="I2462" i="1"/>
  <c r="I2461" i="1"/>
  <c r="I2460" i="1"/>
  <c r="I2459" i="1"/>
  <c r="I2458" i="1"/>
  <c r="I2457" i="1"/>
  <c r="I2456" i="1"/>
  <c r="I2455" i="1"/>
  <c r="I2454" i="1"/>
  <c r="I2452" i="1"/>
  <c r="I2451" i="1"/>
  <c r="I2450" i="1"/>
  <c r="I2449" i="1"/>
  <c r="I2448" i="1"/>
  <c r="I2447" i="1"/>
  <c r="I2445" i="1"/>
  <c r="I2444" i="1"/>
  <c r="I2443" i="1"/>
  <c r="I2442" i="1"/>
  <c r="I2441" i="1"/>
  <c r="I2440" i="1"/>
  <c r="I2439" i="1"/>
  <c r="I2438" i="1"/>
  <c r="I2436" i="1"/>
  <c r="I2435" i="1"/>
  <c r="I2434" i="1"/>
  <c r="I2433" i="1"/>
  <c r="I2432" i="1"/>
  <c r="I2431" i="1"/>
  <c r="I2430" i="1"/>
  <c r="I2429" i="1"/>
  <c r="I2428" i="1"/>
  <c r="I2427" i="1"/>
  <c r="I2426" i="1"/>
  <c r="I2425" i="1"/>
  <c r="I2424" i="1"/>
  <c r="I2423" i="1"/>
  <c r="I2422" i="1"/>
  <c r="I2421" i="1"/>
  <c r="I2420" i="1"/>
  <c r="I2419" i="1"/>
  <c r="I2418" i="1"/>
  <c r="I2417" i="1"/>
  <c r="I2416" i="1"/>
  <c r="I2415" i="1"/>
  <c r="I2414" i="1"/>
  <c r="I2413" i="1"/>
  <c r="I2412" i="1"/>
  <c r="I2411" i="1"/>
  <c r="I2410" i="1"/>
  <c r="I2409" i="1"/>
  <c r="I2408" i="1"/>
  <c r="I2407" i="1"/>
  <c r="I2406" i="1"/>
  <c r="I2405" i="1"/>
  <c r="I2404" i="1"/>
  <c r="I2403" i="1"/>
  <c r="I2402" i="1"/>
  <c r="I2401" i="1"/>
  <c r="I2400" i="1"/>
  <c r="I2399" i="1"/>
  <c r="I2398" i="1"/>
  <c r="I2397" i="1"/>
  <c r="I2396" i="1"/>
  <c r="I2395" i="1"/>
  <c r="I2394" i="1"/>
  <c r="I2393" i="1"/>
  <c r="I2392" i="1"/>
  <c r="I2391" i="1"/>
  <c r="I2390" i="1"/>
  <c r="I2389" i="1"/>
  <c r="I2388" i="1"/>
  <c r="I2387" i="1"/>
  <c r="I2386" i="1"/>
  <c r="I2385" i="1"/>
  <c r="I2384" i="1"/>
  <c r="I2383" i="1"/>
  <c r="I2382" i="1"/>
  <c r="I2381" i="1"/>
  <c r="I2380" i="1"/>
  <c r="I2379" i="1"/>
  <c r="I2378" i="1"/>
  <c r="I2377" i="1"/>
  <c r="I2376" i="1"/>
  <c r="I2375" i="1"/>
  <c r="I2374" i="1"/>
  <c r="I2373" i="1"/>
  <c r="I2372" i="1"/>
  <c r="I2371" i="1"/>
  <c r="I2370" i="1"/>
  <c r="I2369" i="1"/>
  <c r="I2368" i="1"/>
  <c r="I2367" i="1"/>
  <c r="I2366" i="1"/>
  <c r="I2365" i="1"/>
  <c r="I2364" i="1"/>
  <c r="I2363" i="1"/>
  <c r="I2362" i="1"/>
  <c r="I2361" i="1"/>
  <c r="I2360" i="1"/>
  <c r="I2359" i="1"/>
  <c r="I2358" i="1"/>
  <c r="I2357" i="1"/>
  <c r="I2356" i="1"/>
  <c r="I2355" i="1"/>
  <c r="I2354" i="1"/>
  <c r="I2353" i="1"/>
  <c r="I2352" i="1"/>
  <c r="I2351" i="1"/>
  <c r="I2350" i="1"/>
  <c r="I2349" i="1"/>
  <c r="I2348" i="1"/>
  <c r="I2347" i="1"/>
  <c r="I2346" i="1"/>
  <c r="I2345" i="1"/>
  <c r="I2344" i="1"/>
  <c r="I2343" i="1"/>
  <c r="I2342" i="1"/>
  <c r="I2341" i="1"/>
  <c r="I2340" i="1"/>
  <c r="I2339" i="1"/>
  <c r="I2338" i="1"/>
  <c r="I2337" i="1"/>
  <c r="I2336" i="1"/>
  <c r="I2335" i="1"/>
  <c r="I2334" i="1"/>
  <c r="I2333" i="1"/>
  <c r="I2332" i="1"/>
  <c r="I2331" i="1"/>
  <c r="I2330" i="1"/>
  <c r="I2329" i="1"/>
  <c r="I2328" i="1"/>
  <c r="I2327" i="1"/>
  <c r="I2326" i="1"/>
  <c r="I2325" i="1"/>
  <c r="I2324" i="1"/>
  <c r="I2323" i="1"/>
  <c r="I2322" i="1"/>
  <c r="I2321" i="1"/>
  <c r="I2320" i="1"/>
  <c r="I2319" i="1"/>
  <c r="I2318" i="1"/>
  <c r="I2317" i="1"/>
  <c r="I2316" i="1"/>
  <c r="I2315" i="1"/>
  <c r="I2314" i="1"/>
  <c r="I2313" i="1"/>
  <c r="I2312" i="1"/>
  <c r="I2311" i="1"/>
  <c r="I2310" i="1"/>
  <c r="I2309" i="1"/>
  <c r="I2308" i="1"/>
  <c r="I2307" i="1"/>
  <c r="I2306" i="1"/>
  <c r="I2305" i="1"/>
  <c r="I2304" i="1"/>
  <c r="I2303" i="1"/>
  <c r="I2302" i="1"/>
  <c r="I2301" i="1"/>
  <c r="I2300" i="1"/>
  <c r="I2299" i="1"/>
  <c r="I2298" i="1"/>
  <c r="I2297" i="1"/>
  <c r="I2296" i="1"/>
  <c r="I2295" i="1"/>
  <c r="I2294" i="1"/>
  <c r="I2293" i="1"/>
  <c r="I2292" i="1"/>
  <c r="I2291" i="1"/>
  <c r="I2290" i="1"/>
  <c r="I2289" i="1"/>
  <c r="I2288" i="1"/>
  <c r="I2287" i="1"/>
  <c r="I2286" i="1"/>
  <c r="I2285" i="1"/>
  <c r="I2284" i="1"/>
  <c r="I2283" i="1"/>
  <c r="I2282" i="1"/>
  <c r="I2281" i="1"/>
  <c r="I2280" i="1"/>
  <c r="I2279" i="1"/>
  <c r="I2278" i="1"/>
  <c r="I2277" i="1"/>
  <c r="I2276" i="1"/>
  <c r="I2275" i="1"/>
  <c r="I2274" i="1"/>
  <c r="I2273" i="1"/>
  <c r="I2272" i="1"/>
  <c r="I2271" i="1"/>
  <c r="I2270" i="1"/>
  <c r="I2269" i="1"/>
  <c r="I2268" i="1"/>
  <c r="I2267" i="1"/>
  <c r="I2266" i="1"/>
  <c r="I2265" i="1"/>
  <c r="I2264" i="1"/>
  <c r="I2263" i="1"/>
  <c r="I2262" i="1"/>
  <c r="I2261" i="1"/>
  <c r="I2260" i="1"/>
  <c r="I2259" i="1"/>
  <c r="I2258" i="1"/>
  <c r="I2257" i="1"/>
  <c r="I2256" i="1"/>
  <c r="I2255" i="1"/>
  <c r="I2254" i="1"/>
  <c r="I2253" i="1"/>
  <c r="I2252" i="1"/>
  <c r="I2251" i="1"/>
  <c r="I2250" i="1"/>
  <c r="I2249" i="1"/>
  <c r="I2248" i="1"/>
  <c r="I2247" i="1"/>
  <c r="I2246" i="1"/>
  <c r="I2245" i="1"/>
  <c r="I2244" i="1"/>
  <c r="I2243" i="1"/>
  <c r="I2242" i="1"/>
  <c r="I2241" i="1"/>
  <c r="I2240" i="1"/>
  <c r="I2239" i="1"/>
  <c r="I2238" i="1"/>
  <c r="I2237" i="1"/>
  <c r="I2236" i="1"/>
  <c r="I2235" i="1"/>
  <c r="I2234" i="1"/>
  <c r="I2233" i="1"/>
  <c r="I2232" i="1"/>
  <c r="I2231" i="1"/>
  <c r="I2230" i="1"/>
  <c r="I2229" i="1"/>
  <c r="I2228" i="1"/>
  <c r="I2227" i="1"/>
  <c r="I2226" i="1"/>
  <c r="I2225" i="1"/>
  <c r="I2224" i="1"/>
  <c r="I2223" i="1"/>
  <c r="I2222" i="1"/>
  <c r="I2221" i="1"/>
  <c r="I2220" i="1"/>
  <c r="I2219" i="1"/>
  <c r="I2218" i="1"/>
  <c r="I2217" i="1"/>
  <c r="I2216" i="1"/>
  <c r="I2215" i="1"/>
  <c r="I2213" i="1"/>
  <c r="I2212" i="1"/>
  <c r="I2211" i="1"/>
  <c r="I2210" i="1"/>
  <c r="I2209" i="1"/>
  <c r="I2208" i="1"/>
  <c r="I2206" i="1"/>
  <c r="I2205" i="1"/>
  <c r="I2204" i="1"/>
  <c r="I2203" i="1"/>
  <c r="I2202" i="1"/>
  <c r="I2201" i="1"/>
  <c r="I2200" i="1"/>
  <c r="I2199" i="1"/>
  <c r="I2198" i="1"/>
  <c r="I2197" i="1"/>
  <c r="I2196" i="1"/>
  <c r="I2195" i="1"/>
  <c r="I2194" i="1"/>
  <c r="I2193" i="1"/>
  <c r="I2192" i="1"/>
  <c r="I2191" i="1"/>
  <c r="I2190" i="1"/>
  <c r="I2189" i="1"/>
  <c r="I2188" i="1"/>
  <c r="I2187" i="1"/>
  <c r="I2186" i="1"/>
  <c r="I2185" i="1"/>
  <c r="I2184" i="1"/>
  <c r="I2183" i="1"/>
  <c r="I2182" i="1"/>
  <c r="I2181" i="1"/>
  <c r="I2180" i="1"/>
  <c r="I2179" i="1"/>
  <c r="I2178" i="1"/>
  <c r="I2177" i="1"/>
  <c r="I2176" i="1"/>
  <c r="I2175" i="1"/>
  <c r="I2174" i="1"/>
  <c r="I2173" i="1"/>
  <c r="I2172" i="1"/>
  <c r="I2171" i="1"/>
  <c r="I2170" i="1"/>
  <c r="I2169" i="1"/>
  <c r="I2168" i="1"/>
  <c r="I2167" i="1"/>
  <c r="I2163" i="1"/>
  <c r="I2162" i="1"/>
  <c r="I2161" i="1"/>
  <c r="I2160" i="1"/>
  <c r="I2159" i="1"/>
  <c r="I2158" i="1"/>
  <c r="I2157" i="1"/>
  <c r="I2156" i="1"/>
  <c r="I2155" i="1"/>
  <c r="I2154" i="1"/>
  <c r="I2153" i="1"/>
  <c r="I2152" i="1"/>
  <c r="I2151" i="1"/>
  <c r="I2150" i="1"/>
  <c r="I2149" i="1"/>
  <c r="I2148" i="1"/>
  <c r="I2147" i="1"/>
  <c r="I2146" i="1"/>
  <c r="I2145" i="1"/>
  <c r="I2144" i="1"/>
  <c r="I2143" i="1"/>
  <c r="I2142" i="1"/>
  <c r="I2141" i="1"/>
  <c r="I2140" i="1"/>
  <c r="I2139" i="1"/>
  <c r="I2138" i="1"/>
  <c r="I2137" i="1"/>
  <c r="I2136" i="1"/>
  <c r="I2135" i="1"/>
  <c r="I2134" i="1"/>
  <c r="I2133" i="1"/>
  <c r="I2132" i="1"/>
  <c r="I2131" i="1"/>
  <c r="I2130" i="1"/>
  <c r="I2129" i="1"/>
  <c r="I2128" i="1"/>
  <c r="I2127" i="1"/>
  <c r="I2126" i="1"/>
  <c r="I2125" i="1"/>
  <c r="I2124" i="1"/>
  <c r="I2123" i="1"/>
  <c r="I2122" i="1"/>
  <c r="I2121" i="1"/>
  <c r="I2120" i="1"/>
  <c r="I2119" i="1"/>
  <c r="I2118" i="1"/>
  <c r="I2117" i="1"/>
  <c r="I2116" i="1"/>
  <c r="I2115" i="1"/>
  <c r="I2114" i="1"/>
  <c r="I2113" i="1"/>
  <c r="I2112" i="1"/>
  <c r="I2111" i="1"/>
  <c r="I2110" i="1"/>
  <c r="I2109" i="1"/>
  <c r="I2108" i="1"/>
  <c r="I2107" i="1"/>
  <c r="I2106" i="1"/>
  <c r="I2105" i="1"/>
  <c r="I2104" i="1"/>
  <c r="I2103" i="1"/>
  <c r="I2102" i="1"/>
  <c r="I2101" i="1"/>
  <c r="I2100" i="1"/>
  <c r="I2099" i="1"/>
  <c r="I2098" i="1"/>
  <c r="I2097" i="1"/>
  <c r="I2096" i="1"/>
  <c r="I2095" i="1"/>
  <c r="I2094" i="1"/>
  <c r="I2093" i="1"/>
  <c r="I2091" i="1"/>
  <c r="I2090" i="1"/>
  <c r="I2089" i="1"/>
  <c r="I2088" i="1"/>
  <c r="I2087" i="1"/>
  <c r="I2086" i="1"/>
  <c r="I2085" i="1"/>
  <c r="I2084" i="1"/>
  <c r="I2083" i="1"/>
  <c r="I2082" i="1"/>
  <c r="I2081" i="1"/>
  <c r="I2080" i="1"/>
  <c r="I2079" i="1"/>
  <c r="I2078" i="1"/>
  <c r="I2077" i="1"/>
  <c r="I2076" i="1"/>
  <c r="I2075" i="1"/>
  <c r="I2074" i="1"/>
  <c r="I2073" i="1"/>
  <c r="I2072" i="1"/>
  <c r="I2071" i="1"/>
  <c r="I2070" i="1"/>
  <c r="I2069" i="1"/>
  <c r="I2068" i="1"/>
  <c r="I2067" i="1"/>
  <c r="I2064" i="1"/>
  <c r="I2061" i="1"/>
  <c r="I2060" i="1"/>
  <c r="I2059" i="1"/>
  <c r="I2058" i="1"/>
  <c r="I2057" i="1"/>
  <c r="I2056" i="1"/>
  <c r="I2055" i="1"/>
  <c r="I2054" i="1"/>
  <c r="I2053" i="1"/>
  <c r="I2052" i="1"/>
  <c r="I2051" i="1"/>
  <c r="I2050" i="1"/>
  <c r="I2049" i="1"/>
  <c r="I2045" i="1"/>
  <c r="I2044" i="1"/>
  <c r="I2043" i="1"/>
  <c r="I2042" i="1"/>
  <c r="I2041" i="1"/>
  <c r="I2040" i="1"/>
  <c r="I2039" i="1"/>
  <c r="I2038" i="1"/>
  <c r="I2037" i="1"/>
  <c r="I2036" i="1"/>
  <c r="I2035" i="1"/>
  <c r="I2034" i="1"/>
  <c r="I2033" i="1"/>
  <c r="I2032" i="1"/>
  <c r="I2031" i="1"/>
  <c r="I2030" i="1"/>
  <c r="I2028" i="1"/>
  <c r="I2027" i="1"/>
  <c r="I2026" i="1"/>
  <c r="I2025" i="1"/>
  <c r="I2024" i="1"/>
  <c r="I2023" i="1"/>
  <c r="I2022" i="1"/>
  <c r="I2021" i="1"/>
  <c r="I2020" i="1"/>
  <c r="I2019" i="1"/>
  <c r="I2018" i="1"/>
  <c r="I2017" i="1"/>
  <c r="I2016" i="1"/>
  <c r="I2015" i="1"/>
  <c r="I2014" i="1"/>
  <c r="I2013" i="1"/>
  <c r="I2012" i="1"/>
  <c r="I2011" i="1"/>
  <c r="I2010" i="1"/>
  <c r="I2009" i="1"/>
  <c r="I2008" i="1"/>
  <c r="I2007" i="1"/>
  <c r="I2006" i="1"/>
  <c r="I2005" i="1"/>
  <c r="I2004" i="1"/>
  <c r="I2003" i="1"/>
  <c r="I2002" i="1"/>
  <c r="I2001" i="1"/>
  <c r="I2000" i="1"/>
  <c r="I1999" i="1"/>
  <c r="I1998" i="1"/>
  <c r="I1997" i="1"/>
  <c r="I1996" i="1"/>
  <c r="I1995" i="1"/>
  <c r="I1994" i="1"/>
  <c r="I1993" i="1"/>
  <c r="I1992" i="1"/>
  <c r="I1991" i="1"/>
  <c r="I1990" i="1"/>
  <c r="I1989" i="1"/>
  <c r="I1988" i="1"/>
  <c r="I1987" i="1"/>
  <c r="I1986" i="1"/>
  <c r="I1985" i="1"/>
  <c r="I1984" i="1"/>
  <c r="I1983" i="1"/>
  <c r="I1982" i="1"/>
  <c r="I1981" i="1"/>
  <c r="I1979" i="1"/>
  <c r="I1978" i="1"/>
  <c r="I1977" i="1"/>
  <c r="I1976" i="1"/>
  <c r="I1975" i="1"/>
  <c r="I1973" i="1"/>
  <c r="I1972" i="1"/>
  <c r="I1971" i="1"/>
  <c r="I1970" i="1"/>
  <c r="I1969" i="1"/>
  <c r="I1968" i="1"/>
  <c r="I1967" i="1"/>
  <c r="I1966" i="1"/>
  <c r="I1965" i="1"/>
  <c r="I1964" i="1"/>
  <c r="I1963" i="1"/>
  <c r="I1962" i="1"/>
  <c r="I1961" i="1"/>
  <c r="I1960" i="1"/>
  <c r="I1959" i="1"/>
  <c r="I1958" i="1"/>
  <c r="I1957" i="1"/>
  <c r="I1956" i="1"/>
  <c r="I1955" i="1"/>
  <c r="I1954" i="1"/>
  <c r="I1953" i="1"/>
  <c r="I1952" i="1"/>
  <c r="I1951" i="1"/>
  <c r="I1950" i="1"/>
  <c r="I1949" i="1"/>
  <c r="I1948" i="1"/>
  <c r="I1947" i="1"/>
  <c r="I1946" i="1"/>
  <c r="I1945" i="1"/>
  <c r="I1944" i="1"/>
  <c r="I1943" i="1"/>
  <c r="I1942" i="1"/>
  <c r="I1941" i="1"/>
  <c r="I1940" i="1"/>
  <c r="I1939" i="1"/>
  <c r="I1938" i="1"/>
  <c r="I1937" i="1"/>
  <c r="I1936" i="1"/>
  <c r="I1935" i="1"/>
  <c r="I1934" i="1"/>
  <c r="I1933" i="1"/>
  <c r="I1932" i="1"/>
  <c r="I1931" i="1"/>
  <c r="I1930" i="1"/>
  <c r="I1929" i="1"/>
  <c r="I1928" i="1"/>
  <c r="I1927" i="1"/>
  <c r="I1926" i="1"/>
  <c r="I1925" i="1"/>
  <c r="I1924" i="1"/>
  <c r="I1923" i="1"/>
  <c r="I1922" i="1"/>
  <c r="I1921" i="1"/>
  <c r="I1920" i="1"/>
  <c r="I1919" i="1"/>
  <c r="I1918" i="1"/>
  <c r="I1917" i="1"/>
  <c r="I1916" i="1"/>
  <c r="I1915" i="1"/>
  <c r="I1914" i="1"/>
  <c r="I1913" i="1"/>
  <c r="I1912" i="1"/>
  <c r="I1911" i="1"/>
  <c r="I1910" i="1"/>
  <c r="I1909" i="1"/>
  <c r="I1908" i="1"/>
  <c r="I1907" i="1"/>
  <c r="I1906" i="1"/>
  <c r="I1905" i="1"/>
  <c r="I1904" i="1"/>
  <c r="I1903" i="1"/>
  <c r="I1902" i="1"/>
  <c r="I1901" i="1"/>
  <c r="I1900" i="1"/>
  <c r="I1899" i="1"/>
  <c r="I1898" i="1"/>
  <c r="I1897" i="1"/>
  <c r="I1896" i="1"/>
  <c r="I1895" i="1"/>
  <c r="I1894" i="1"/>
  <c r="I1893" i="1"/>
  <c r="I1892" i="1"/>
  <c r="I1891" i="1"/>
  <c r="I1890" i="1"/>
  <c r="I1889" i="1"/>
  <c r="I1888" i="1"/>
  <c r="I1887" i="1"/>
  <c r="I1886" i="1"/>
  <c r="I1885" i="1"/>
  <c r="I1884" i="1"/>
  <c r="I1883" i="1"/>
  <c r="I1882" i="1"/>
  <c r="I1881" i="1"/>
  <c r="I1880" i="1"/>
  <c r="I1879" i="1"/>
  <c r="I1878" i="1"/>
  <c r="I1877" i="1"/>
  <c r="I1876" i="1"/>
  <c r="I1874" i="1"/>
  <c r="I1872" i="1"/>
  <c r="I1871" i="1"/>
  <c r="I1870" i="1"/>
  <c r="I1869" i="1"/>
  <c r="I1868" i="1"/>
  <c r="I1867" i="1"/>
  <c r="I1866" i="1"/>
  <c r="I1865" i="1"/>
  <c r="I1864" i="1"/>
  <c r="I1863" i="1"/>
  <c r="I1862" i="1"/>
  <c r="I1861" i="1"/>
  <c r="I1860" i="1"/>
  <c r="I1858" i="1"/>
  <c r="I1857" i="1"/>
  <c r="I1856" i="1"/>
  <c r="I1855" i="1"/>
  <c r="I1852" i="1"/>
  <c r="I1849" i="1"/>
  <c r="I1837" i="1"/>
  <c r="I1823" i="1"/>
  <c r="I1780" i="1"/>
  <c r="I1735" i="1"/>
  <c r="I1733" i="1"/>
  <c r="I1732" i="1"/>
  <c r="I1730" i="1"/>
  <c r="I1729" i="1"/>
  <c r="I1728" i="1"/>
  <c r="I1727" i="1"/>
  <c r="I1726" i="1"/>
  <c r="I1725" i="1"/>
  <c r="I1724" i="1"/>
  <c r="I1723" i="1"/>
  <c r="I1722" i="1"/>
  <c r="I1721" i="1"/>
  <c r="I1720" i="1"/>
  <c r="I1719" i="1"/>
  <c r="I1718" i="1"/>
  <c r="I1717" i="1"/>
  <c r="I1716" i="1"/>
  <c r="I1715" i="1"/>
  <c r="I1714" i="1"/>
  <c r="I1713" i="1"/>
  <c r="I1712" i="1"/>
  <c r="I1711" i="1"/>
  <c r="I1710" i="1"/>
  <c r="I1709" i="1"/>
  <c r="I1708" i="1"/>
  <c r="I1705" i="1"/>
  <c r="I1704" i="1"/>
  <c r="I1703" i="1"/>
  <c r="I1702" i="1"/>
  <c r="I1701" i="1"/>
  <c r="I1699" i="1"/>
  <c r="I1698" i="1"/>
  <c r="I1696" i="1"/>
  <c r="I1695" i="1"/>
  <c r="I1694" i="1"/>
  <c r="I1693" i="1"/>
  <c r="I1692" i="1"/>
  <c r="I1691" i="1"/>
  <c r="I1690" i="1"/>
  <c r="I1689" i="1"/>
  <c r="I1688" i="1"/>
  <c r="I1687" i="1"/>
  <c r="I1686" i="1"/>
  <c r="I1685" i="1"/>
  <c r="I1684" i="1"/>
  <c r="I1683" i="1"/>
  <c r="I1682" i="1"/>
  <c r="I1681" i="1"/>
  <c r="I1680" i="1"/>
  <c r="I1679" i="1"/>
  <c r="I1678" i="1"/>
  <c r="I1677" i="1"/>
  <c r="I1674" i="1"/>
  <c r="I1673" i="1"/>
  <c r="I1672" i="1"/>
  <c r="I1671" i="1"/>
  <c r="I1670" i="1"/>
  <c r="I1669" i="1"/>
  <c r="I1668" i="1"/>
  <c r="I1667" i="1"/>
  <c r="I1666" i="1"/>
  <c r="I1665" i="1"/>
  <c r="I1664" i="1"/>
  <c r="I1663" i="1"/>
  <c r="I1662" i="1"/>
  <c r="I1659" i="1"/>
  <c r="I1658" i="1"/>
  <c r="I1657" i="1"/>
  <c r="I1656" i="1"/>
  <c r="I1655" i="1"/>
  <c r="I1654" i="1"/>
  <c r="I1653" i="1"/>
  <c r="I1652" i="1"/>
  <c r="I1651" i="1"/>
  <c r="I1650" i="1"/>
  <c r="I1649" i="1"/>
  <c r="I1648" i="1"/>
  <c r="I1647" i="1"/>
  <c r="I1646" i="1"/>
  <c r="I1645" i="1"/>
  <c r="I1644" i="1"/>
  <c r="I1643" i="1"/>
  <c r="I1642" i="1"/>
  <c r="I1641" i="1"/>
  <c r="I1640" i="1"/>
  <c r="I1639" i="1"/>
  <c r="I1638" i="1"/>
  <c r="I1637" i="1"/>
  <c r="I1636" i="1"/>
  <c r="I1635" i="1"/>
  <c r="I1634" i="1"/>
  <c r="I1633" i="1"/>
  <c r="I1632" i="1"/>
  <c r="I1631" i="1"/>
  <c r="I1630" i="1"/>
  <c r="I1629" i="1"/>
  <c r="I1628" i="1"/>
  <c r="I1627" i="1"/>
  <c r="I1626" i="1"/>
  <c r="I1625" i="1"/>
  <c r="I1624" i="1"/>
  <c r="I1623" i="1"/>
  <c r="I1622" i="1"/>
  <c r="I1621" i="1"/>
  <c r="I1620" i="1"/>
  <c r="I1619" i="1"/>
  <c r="I1618" i="1"/>
  <c r="I1617" i="1"/>
  <c r="I1616" i="1"/>
  <c r="I1615" i="1"/>
  <c r="I1614" i="1"/>
  <c r="I1613" i="1"/>
  <c r="I1612" i="1"/>
  <c r="I1611" i="1"/>
  <c r="I1610" i="1"/>
  <c r="I1609" i="1"/>
  <c r="I1608" i="1"/>
  <c r="I1607" i="1"/>
  <c r="I1606" i="1"/>
  <c r="I1605" i="1"/>
  <c r="I1604" i="1"/>
  <c r="I1603" i="1"/>
  <c r="I1601" i="1"/>
  <c r="I1600" i="1"/>
  <c r="I1599" i="1"/>
  <c r="I1598" i="1"/>
  <c r="I1597" i="1"/>
  <c r="I1596" i="1"/>
  <c r="I1595" i="1"/>
  <c r="I1594" i="1"/>
  <c r="I1593" i="1"/>
  <c r="I1592" i="1"/>
  <c r="I1591" i="1"/>
  <c r="I1590" i="1"/>
  <c r="I1589" i="1"/>
  <c r="I1586" i="1"/>
  <c r="I1585" i="1"/>
  <c r="I1584" i="1"/>
  <c r="I1583" i="1"/>
  <c r="I1581" i="1"/>
  <c r="I1580" i="1"/>
  <c r="I1579" i="1"/>
  <c r="I1578" i="1"/>
  <c r="I1577" i="1"/>
  <c r="I1576" i="1"/>
  <c r="I1575" i="1"/>
  <c r="I1574" i="1"/>
  <c r="I1573" i="1"/>
  <c r="I1572" i="1"/>
  <c r="I1571" i="1"/>
  <c r="I1570" i="1"/>
  <c r="I1569" i="1"/>
  <c r="I1568" i="1"/>
  <c r="I1567" i="1"/>
  <c r="I1566" i="1"/>
  <c r="I1565" i="1"/>
  <c r="I1564" i="1"/>
  <c r="I1563" i="1"/>
  <c r="I1562" i="1"/>
  <c r="I1561" i="1"/>
  <c r="I1560" i="1"/>
  <c r="I1559" i="1"/>
  <c r="I1558" i="1"/>
  <c r="I1557" i="1"/>
  <c r="I1556" i="1"/>
  <c r="I1555" i="1"/>
  <c r="I1554" i="1"/>
  <c r="I1553" i="1"/>
  <c r="I1552" i="1"/>
  <c r="I1551" i="1"/>
  <c r="I1550" i="1"/>
  <c r="I1549" i="1"/>
  <c r="I1548" i="1"/>
  <c r="I1547" i="1"/>
  <c r="I1546" i="1"/>
  <c r="I1545" i="1"/>
  <c r="I1544" i="1"/>
  <c r="I1543" i="1"/>
  <c r="I1542" i="1"/>
  <c r="I1541" i="1"/>
  <c r="I1540" i="1"/>
  <c r="I1539" i="1"/>
  <c r="I1538" i="1"/>
  <c r="I1536" i="1"/>
  <c r="I1535" i="1"/>
  <c r="I1534" i="1"/>
  <c r="I1533" i="1"/>
  <c r="I1532" i="1"/>
  <c r="I1531" i="1"/>
  <c r="I1530" i="1"/>
  <c r="I1529" i="1"/>
  <c r="I1528" i="1"/>
  <c r="I1527" i="1"/>
  <c r="I1526" i="1"/>
  <c r="I1525" i="1"/>
  <c r="I1524" i="1"/>
  <c r="I1523" i="1"/>
  <c r="I1522" i="1"/>
  <c r="I1521" i="1"/>
  <c r="I1520" i="1"/>
  <c r="I1519" i="1"/>
  <c r="I1518" i="1"/>
  <c r="I1517" i="1"/>
  <c r="I1516" i="1"/>
  <c r="I1515" i="1"/>
  <c r="I1514" i="1"/>
  <c r="I1513" i="1"/>
  <c r="I1512" i="1"/>
  <c r="I1511" i="1"/>
  <c r="I1510" i="1"/>
  <c r="I1509" i="1"/>
  <c r="I1508" i="1"/>
  <c r="I1507" i="1"/>
  <c r="I1506" i="1"/>
  <c r="I1505" i="1"/>
  <c r="I1504" i="1"/>
  <c r="I1503" i="1"/>
  <c r="I1502" i="1"/>
  <c r="I1501" i="1"/>
  <c r="I1500" i="1"/>
  <c r="I1499" i="1"/>
  <c r="I1498" i="1"/>
  <c r="I1497" i="1"/>
  <c r="I1496" i="1"/>
  <c r="I1495" i="1"/>
  <c r="I1494" i="1"/>
  <c r="I1493" i="1"/>
  <c r="I1492" i="1"/>
  <c r="I1491" i="1"/>
  <c r="I1490" i="1"/>
  <c r="I1489" i="1"/>
  <c r="I1488" i="1"/>
  <c r="I1487" i="1"/>
  <c r="I1486" i="1"/>
  <c r="I1485" i="1"/>
  <c r="I1484" i="1"/>
  <c r="I1483" i="1"/>
  <c r="I1482" i="1"/>
  <c r="I1481" i="1"/>
  <c r="I1480" i="1"/>
  <c r="I1479" i="1"/>
  <c r="I1478" i="1"/>
  <c r="I1477" i="1"/>
  <c r="I1476" i="1"/>
  <c r="I1475" i="1"/>
  <c r="I1474" i="1"/>
  <c r="I1473" i="1"/>
  <c r="I1472" i="1"/>
  <c r="I1471" i="1"/>
  <c r="I1470" i="1"/>
  <c r="I1469" i="1"/>
  <c r="I1468" i="1"/>
  <c r="I1467" i="1"/>
  <c r="I1466" i="1"/>
  <c r="I1465" i="1"/>
  <c r="I1464" i="1"/>
  <c r="I1463" i="1"/>
  <c r="I1462" i="1"/>
  <c r="I1461" i="1"/>
  <c r="I1460" i="1"/>
  <c r="I1458" i="1"/>
  <c r="I1457" i="1"/>
  <c r="I1456" i="1"/>
  <c r="I1455" i="1"/>
  <c r="I1454" i="1"/>
  <c r="I1453" i="1"/>
  <c r="I1452" i="1"/>
  <c r="I1451" i="1"/>
  <c r="I1450" i="1"/>
  <c r="I1449" i="1"/>
  <c r="I1448" i="1"/>
  <c r="I1447" i="1"/>
  <c r="I1446" i="1"/>
  <c r="I1445" i="1"/>
  <c r="I1444" i="1"/>
  <c r="I1443" i="1"/>
  <c r="I1442" i="1"/>
  <c r="I1441" i="1"/>
  <c r="I1438" i="1"/>
  <c r="I1434" i="1"/>
  <c r="I1432" i="1"/>
  <c r="I1431" i="1"/>
  <c r="I1430" i="1"/>
  <c r="I1429" i="1"/>
  <c r="I1428" i="1"/>
  <c r="I1427" i="1"/>
  <c r="I1426" i="1"/>
  <c r="I1425" i="1"/>
  <c r="I1424" i="1"/>
  <c r="I1423" i="1"/>
  <c r="I1422" i="1"/>
  <c r="I1421" i="1"/>
  <c r="I1420" i="1"/>
  <c r="I1419" i="1"/>
  <c r="I1418" i="1"/>
  <c r="I1417" i="1"/>
  <c r="I1416" i="1"/>
  <c r="I1415" i="1"/>
  <c r="I1414" i="1"/>
  <c r="I1413" i="1"/>
  <c r="I1412" i="1"/>
  <c r="I1411" i="1"/>
  <c r="I1410" i="1"/>
  <c r="I1409" i="1"/>
  <c r="I1408" i="1"/>
  <c r="I1407" i="1"/>
  <c r="I1406" i="1"/>
  <c r="I1405" i="1"/>
  <c r="I1404" i="1"/>
  <c r="I1403" i="1"/>
  <c r="I1402" i="1"/>
  <c r="I1401" i="1"/>
  <c r="I1400" i="1"/>
  <c r="I1399" i="1"/>
  <c r="I1397" i="1"/>
  <c r="I1396" i="1"/>
  <c r="I1395" i="1"/>
  <c r="I1394" i="1"/>
  <c r="I1393" i="1"/>
  <c r="I1392" i="1"/>
  <c r="I1391" i="1"/>
  <c r="I1390" i="1"/>
  <c r="I1389" i="1"/>
  <c r="I1388" i="1"/>
  <c r="I1387" i="1"/>
  <c r="I1386" i="1"/>
  <c r="I1385" i="1"/>
  <c r="I1384" i="1"/>
  <c r="I1383" i="1"/>
  <c r="I1382" i="1"/>
  <c r="I1381" i="1"/>
  <c r="I1380" i="1"/>
  <c r="I1379" i="1"/>
  <c r="I1378" i="1"/>
  <c r="I1377" i="1"/>
  <c r="I1376" i="1"/>
  <c r="I1375" i="1"/>
  <c r="I1374" i="1"/>
  <c r="I1373" i="1"/>
  <c r="I1372" i="1"/>
  <c r="I1371" i="1"/>
  <c r="I1370" i="1"/>
  <c r="I1369" i="1"/>
  <c r="I1368" i="1"/>
  <c r="I1367" i="1"/>
  <c r="I1366" i="1"/>
  <c r="I1365" i="1"/>
  <c r="I1364" i="1"/>
  <c r="I1363" i="1"/>
  <c r="I1362" i="1"/>
  <c r="I1361" i="1"/>
  <c r="I1360" i="1"/>
  <c r="I1359" i="1"/>
  <c r="I1358" i="1"/>
  <c r="I1357" i="1"/>
  <c r="I1356" i="1"/>
  <c r="I1355" i="1"/>
  <c r="I1354" i="1"/>
  <c r="I1353" i="1"/>
  <c r="I1352" i="1"/>
  <c r="I1351" i="1"/>
  <c r="I1350" i="1"/>
  <c r="I1349" i="1"/>
  <c r="I1348" i="1"/>
  <c r="I1347" i="1"/>
  <c r="I1346" i="1"/>
  <c r="I1345" i="1"/>
  <c r="I1344" i="1"/>
  <c r="I1343" i="1"/>
  <c r="I1342" i="1"/>
  <c r="I1341" i="1"/>
  <c r="I1340" i="1"/>
  <c r="I1339" i="1"/>
  <c r="I1338" i="1"/>
  <c r="I1337" i="1"/>
  <c r="I1336" i="1"/>
  <c r="I1335" i="1"/>
  <c r="I1334" i="1"/>
  <c r="I1333" i="1"/>
  <c r="I1332" i="1"/>
  <c r="I1331" i="1"/>
  <c r="I1330" i="1"/>
  <c r="I1329" i="1"/>
  <c r="I1328" i="1"/>
  <c r="I1327" i="1"/>
  <c r="I1326" i="1"/>
  <c r="I1325" i="1"/>
  <c r="I1324" i="1"/>
  <c r="I1323" i="1"/>
  <c r="I1322" i="1"/>
  <c r="I1321" i="1"/>
  <c r="I1320" i="1"/>
  <c r="I1319" i="1"/>
  <c r="I1318" i="1"/>
  <c r="I1317" i="1"/>
  <c r="I1316" i="1"/>
  <c r="I1315" i="1"/>
  <c r="I1314" i="1"/>
  <c r="I1313" i="1"/>
  <c r="I1312" i="1"/>
  <c r="I1311" i="1"/>
  <c r="I1310" i="1"/>
  <c r="I1309" i="1"/>
  <c r="I1308" i="1"/>
  <c r="I1307" i="1"/>
  <c r="I1306" i="1"/>
  <c r="I1305" i="1"/>
  <c r="I1304" i="1"/>
  <c r="I1303" i="1"/>
  <c r="I1302" i="1"/>
  <c r="I1301" i="1"/>
  <c r="I1300" i="1"/>
  <c r="I1299" i="1"/>
  <c r="I1298" i="1"/>
  <c r="I1297" i="1"/>
  <c r="I1296" i="1"/>
  <c r="I1295" i="1"/>
  <c r="I1294" i="1"/>
  <c r="I1293" i="1"/>
  <c r="I1292" i="1"/>
  <c r="I1291" i="1"/>
  <c r="I1290" i="1"/>
  <c r="I1289" i="1"/>
  <c r="I1288" i="1"/>
  <c r="I1287" i="1"/>
  <c r="I1286" i="1"/>
  <c r="I1285" i="1"/>
  <c r="I1284" i="1"/>
  <c r="I1283" i="1"/>
  <c r="I1282" i="1"/>
  <c r="I1281" i="1"/>
  <c r="I1280" i="1"/>
  <c r="I1279" i="1"/>
  <c r="I1278" i="1"/>
  <c r="I1277" i="1"/>
  <c r="I1276" i="1"/>
  <c r="I1275" i="1"/>
  <c r="I1274" i="1"/>
  <c r="I1273" i="1"/>
  <c r="I1272" i="1"/>
  <c r="I1271" i="1"/>
  <c r="I1270" i="1"/>
  <c r="I1269" i="1"/>
  <c r="I1268" i="1"/>
  <c r="I1267" i="1"/>
  <c r="I1266" i="1"/>
  <c r="I1265" i="1"/>
  <c r="I1264" i="1"/>
  <c r="I1263" i="1"/>
  <c r="I1262" i="1"/>
  <c r="I1261" i="1"/>
  <c r="I1260" i="1"/>
  <c r="I1259" i="1"/>
  <c r="I1258" i="1"/>
  <c r="I1257" i="1"/>
  <c r="I1256" i="1"/>
  <c r="I1255" i="1"/>
  <c r="I1254" i="1"/>
  <c r="I1253" i="1"/>
  <c r="I1252" i="1"/>
  <c r="I1251" i="1"/>
  <c r="I1250" i="1"/>
  <c r="I1249" i="1"/>
  <c r="I1248" i="1"/>
  <c r="I1247" i="1"/>
  <c r="I1246" i="1"/>
  <c r="I1245" i="1"/>
  <c r="I1244" i="1"/>
  <c r="I1243" i="1"/>
  <c r="I1242" i="1"/>
  <c r="I1241" i="1"/>
  <c r="I1240" i="1"/>
  <c r="I1239" i="1"/>
  <c r="I1238" i="1"/>
  <c r="I1237" i="1"/>
  <c r="I1236" i="1"/>
  <c r="I1235" i="1"/>
  <c r="I1234" i="1"/>
  <c r="I1233" i="1"/>
  <c r="I1232" i="1"/>
  <c r="I1231" i="1"/>
  <c r="I1230" i="1"/>
  <c r="I1229" i="1"/>
  <c r="I1228" i="1"/>
  <c r="I1227" i="1"/>
  <c r="I1224" i="1"/>
  <c r="I1223" i="1"/>
  <c r="I1222" i="1"/>
  <c r="I1221" i="1"/>
  <c r="I1220" i="1"/>
  <c r="I1219" i="1"/>
  <c r="I1218" i="1"/>
  <c r="I1217" i="1"/>
  <c r="I1215" i="1"/>
  <c r="I1214" i="1"/>
  <c r="I1213" i="1"/>
  <c r="I1212" i="1"/>
  <c r="I1211" i="1"/>
  <c r="I1210" i="1"/>
  <c r="I1209" i="1"/>
  <c r="I1208" i="1"/>
  <c r="I1207" i="1"/>
  <c r="I1206" i="1"/>
  <c r="I1205" i="1"/>
  <c r="I1204" i="1"/>
  <c r="I1203" i="1"/>
  <c r="I1202" i="1"/>
  <c r="I1201" i="1"/>
  <c r="I1198" i="1"/>
  <c r="I1197" i="1"/>
  <c r="I1196" i="1"/>
  <c r="I1195" i="1"/>
  <c r="I1194" i="1"/>
  <c r="I1193" i="1"/>
  <c r="I1192" i="1"/>
  <c r="I1191" i="1"/>
  <c r="I1190" i="1"/>
  <c r="I1189" i="1"/>
  <c r="I1188" i="1"/>
  <c r="I1187" i="1"/>
  <c r="I1186" i="1"/>
  <c r="I1185" i="1"/>
  <c r="I1184" i="1"/>
  <c r="I1183" i="1"/>
  <c r="I1182" i="1"/>
  <c r="I1181" i="1"/>
  <c r="I1180" i="1"/>
  <c r="I1179" i="1"/>
  <c r="I1178" i="1"/>
  <c r="I1177" i="1"/>
  <c r="I1176" i="1"/>
  <c r="I1175" i="1"/>
  <c r="I1174" i="1"/>
  <c r="I1173" i="1"/>
  <c r="I1172" i="1"/>
  <c r="I1171" i="1"/>
  <c r="I1170" i="1"/>
  <c r="I1169" i="1"/>
  <c r="I1168" i="1"/>
  <c r="I1167" i="1"/>
  <c r="I1166" i="1"/>
  <c r="I1165" i="1"/>
  <c r="I1164" i="1"/>
  <c r="I1163" i="1"/>
  <c r="I1162" i="1"/>
  <c r="I1161" i="1"/>
  <c r="I1160" i="1"/>
  <c r="I1159" i="1"/>
  <c r="I1158" i="1"/>
  <c r="I1157" i="1"/>
  <c r="I1156" i="1"/>
  <c r="I1155" i="1"/>
  <c r="I1154" i="1"/>
  <c r="I1153" i="1"/>
  <c r="I1152" i="1"/>
  <c r="I1151" i="1"/>
  <c r="I1150" i="1"/>
  <c r="I1149" i="1"/>
  <c r="I1148" i="1"/>
  <c r="I1147" i="1"/>
  <c r="I1146" i="1"/>
  <c r="I1145" i="1"/>
  <c r="I1144" i="1"/>
  <c r="I1143" i="1"/>
  <c r="I1142" i="1"/>
  <c r="I1141" i="1"/>
  <c r="I1140" i="1"/>
  <c r="I1139" i="1"/>
  <c r="I1138" i="1"/>
  <c r="I1137" i="1"/>
  <c r="I1136" i="1"/>
  <c r="I1135" i="1"/>
  <c r="I1134" i="1"/>
  <c r="I1133" i="1"/>
  <c r="I1132" i="1"/>
  <c r="I1131" i="1"/>
  <c r="I1130" i="1"/>
  <c r="I1129" i="1"/>
  <c r="I1128" i="1"/>
  <c r="I1127" i="1"/>
  <c r="I1126" i="1"/>
  <c r="I1125" i="1"/>
  <c r="I1124" i="1"/>
  <c r="I1123" i="1"/>
  <c r="I1122" i="1"/>
  <c r="I1121" i="1"/>
  <c r="I1120" i="1"/>
  <c r="I1119" i="1"/>
  <c r="I1118" i="1"/>
  <c r="I1117" i="1"/>
  <c r="I1116" i="1"/>
  <c r="I1115" i="1"/>
  <c r="I1114" i="1"/>
  <c r="I1113" i="1"/>
  <c r="I1112" i="1"/>
  <c r="I1111" i="1"/>
  <c r="I1110" i="1"/>
  <c r="I1109" i="1"/>
  <c r="I1108" i="1"/>
  <c r="I1107" i="1"/>
  <c r="I1106" i="1"/>
  <c r="I1105" i="1"/>
  <c r="I1104" i="1"/>
  <c r="I1103" i="1"/>
  <c r="I1102" i="1"/>
  <c r="I1101" i="1"/>
  <c r="I1100" i="1"/>
  <c r="I1099" i="1"/>
  <c r="I1098" i="1"/>
  <c r="I1097" i="1"/>
  <c r="I1096" i="1"/>
  <c r="I1095" i="1"/>
  <c r="I1094" i="1"/>
  <c r="I1093" i="1"/>
  <c r="I1092" i="1"/>
  <c r="I1091" i="1"/>
  <c r="I1090" i="1"/>
  <c r="I1089" i="1"/>
  <c r="I1088" i="1"/>
  <c r="I1087" i="1"/>
  <c r="I1086" i="1"/>
  <c r="I1085" i="1"/>
  <c r="I1084" i="1"/>
  <c r="I1083" i="1"/>
  <c r="I1082" i="1"/>
  <c r="I1081" i="1"/>
  <c r="I1080" i="1"/>
  <c r="I1079" i="1"/>
  <c r="I1078" i="1"/>
  <c r="I1077" i="1"/>
  <c r="I1076" i="1"/>
  <c r="I1075" i="1"/>
  <c r="I1074" i="1"/>
  <c r="I1073" i="1"/>
  <c r="I1072" i="1"/>
  <c r="I1071" i="1"/>
  <c r="I1070" i="1"/>
  <c r="I1069" i="1"/>
  <c r="I1068" i="1"/>
  <c r="I1067" i="1"/>
  <c r="I1066" i="1"/>
  <c r="I1065" i="1"/>
  <c r="I1064" i="1"/>
  <c r="I1063" i="1"/>
  <c r="I1062" i="1"/>
  <c r="I1061" i="1"/>
  <c r="I1060" i="1"/>
  <c r="I1059" i="1"/>
  <c r="I1058" i="1"/>
  <c r="I1057" i="1"/>
  <c r="I1055" i="1"/>
  <c r="I1054" i="1"/>
  <c r="I1053" i="1"/>
  <c r="I1052" i="1"/>
  <c r="I1051" i="1"/>
  <c r="I1050" i="1"/>
  <c r="I1049" i="1"/>
  <c r="I1048" i="1"/>
  <c r="I1047" i="1"/>
  <c r="I1046" i="1"/>
  <c r="I1045" i="1"/>
  <c r="I1044" i="1"/>
  <c r="I1043" i="1"/>
  <c r="I1042" i="1"/>
  <c r="I1041" i="1"/>
  <c r="I1040" i="1"/>
  <c r="I1039" i="1"/>
  <c r="I1038" i="1"/>
  <c r="I1037" i="1"/>
  <c r="I1036" i="1"/>
  <c r="I1035" i="1"/>
  <c r="I1034" i="1"/>
  <c r="I1033" i="1"/>
  <c r="I1032" i="1"/>
  <c r="I1031" i="1"/>
  <c r="I1030" i="1"/>
  <c r="I1029" i="1"/>
  <c r="I1028" i="1"/>
  <c r="I1027" i="1"/>
  <c r="I1026" i="1"/>
  <c r="I1025" i="1"/>
  <c r="I1023" i="1"/>
  <c r="I1022" i="1"/>
  <c r="I1021" i="1"/>
  <c r="I1020" i="1"/>
  <c r="I1019" i="1"/>
  <c r="I1018" i="1"/>
  <c r="I1017" i="1"/>
  <c r="I1016" i="1"/>
  <c r="I1015" i="1"/>
  <c r="I1014" i="1"/>
  <c r="I1013" i="1"/>
  <c r="I1012" i="1"/>
  <c r="I1011" i="1"/>
  <c r="I1010" i="1"/>
  <c r="I1009" i="1"/>
  <c r="I1008" i="1"/>
  <c r="I1007" i="1"/>
  <c r="I1006" i="1"/>
  <c r="I1005" i="1"/>
  <c r="I1004" i="1"/>
  <c r="I1003" i="1"/>
  <c r="I1002" i="1"/>
  <c r="I1001" i="1"/>
  <c r="I1000" i="1"/>
  <c r="I999" i="1"/>
  <c r="I998" i="1"/>
  <c r="I997" i="1"/>
  <c r="I996" i="1"/>
  <c r="I995" i="1"/>
  <c r="I994" i="1"/>
  <c r="I993" i="1"/>
  <c r="I992" i="1"/>
  <c r="I991" i="1"/>
  <c r="I990" i="1"/>
  <c r="I989" i="1"/>
  <c r="I988" i="1"/>
  <c r="I987" i="1"/>
  <c r="I986" i="1"/>
  <c r="I985" i="1"/>
  <c r="I984" i="1"/>
  <c r="I983" i="1"/>
  <c r="I982" i="1"/>
  <c r="I981" i="1"/>
  <c r="I980" i="1"/>
  <c r="I979" i="1"/>
  <c r="I978" i="1"/>
  <c r="I977" i="1"/>
  <c r="I976" i="1"/>
  <c r="I975" i="1"/>
  <c r="I974" i="1"/>
  <c r="I973" i="1"/>
  <c r="I972" i="1"/>
  <c r="I971" i="1"/>
  <c r="I970" i="1"/>
  <c r="I969" i="1"/>
  <c r="I968" i="1"/>
  <c r="I967" i="1"/>
  <c r="I966" i="1"/>
  <c r="I965" i="1"/>
  <c r="I964" i="1"/>
  <c r="I963" i="1"/>
  <c r="I962" i="1"/>
  <c r="I961" i="1"/>
  <c r="I960" i="1"/>
  <c r="I959" i="1"/>
  <c r="I958" i="1"/>
  <c r="I957" i="1"/>
  <c r="I956" i="1"/>
  <c r="I955" i="1"/>
  <c r="I954" i="1"/>
  <c r="I953" i="1"/>
  <c r="I952" i="1"/>
  <c r="I951" i="1"/>
  <c r="I950" i="1"/>
  <c r="I949" i="1"/>
  <c r="I948" i="1"/>
  <c r="I947" i="1"/>
  <c r="I946" i="1"/>
  <c r="I945" i="1"/>
  <c r="I944" i="1"/>
  <c r="I943" i="1"/>
  <c r="I942" i="1"/>
  <c r="I941" i="1"/>
  <c r="I940" i="1"/>
  <c r="I939" i="1"/>
  <c r="I938" i="1"/>
  <c r="I937" i="1"/>
  <c r="I936" i="1"/>
  <c r="I935" i="1"/>
  <c r="I934" i="1"/>
  <c r="I933" i="1"/>
  <c r="I932" i="1"/>
  <c r="I931" i="1"/>
  <c r="I930" i="1"/>
  <c r="I929" i="1"/>
  <c r="I928" i="1"/>
  <c r="I927" i="1"/>
  <c r="I926" i="1"/>
  <c r="I925" i="1"/>
  <c r="I924" i="1"/>
  <c r="I923" i="1"/>
  <c r="I922" i="1"/>
  <c r="I921" i="1"/>
  <c r="I920" i="1"/>
  <c r="I919" i="1"/>
  <c r="I918" i="1"/>
  <c r="I917" i="1"/>
  <c r="I916" i="1"/>
  <c r="I915" i="1"/>
  <c r="I914" i="1"/>
  <c r="I913" i="1"/>
  <c r="I912" i="1"/>
  <c r="I911" i="1"/>
  <c r="I910" i="1"/>
  <c r="I909" i="1"/>
  <c r="I908" i="1"/>
  <c r="I907" i="1"/>
  <c r="I906" i="1"/>
  <c r="I905" i="1"/>
  <c r="I904" i="1"/>
  <c r="I903" i="1"/>
  <c r="I902" i="1"/>
  <c r="I901" i="1"/>
  <c r="I900" i="1"/>
  <c r="I899" i="1"/>
  <c r="I898" i="1"/>
  <c r="I897" i="1"/>
  <c r="I896" i="1"/>
  <c r="I895" i="1"/>
  <c r="I894" i="1"/>
  <c r="I893" i="1"/>
  <c r="I892" i="1"/>
  <c r="I891" i="1"/>
  <c r="I890" i="1"/>
  <c r="I889" i="1"/>
  <c r="I888" i="1"/>
  <c r="I887" i="1"/>
  <c r="I886" i="1"/>
  <c r="I885" i="1"/>
  <c r="I884" i="1"/>
  <c r="I883" i="1"/>
  <c r="I882" i="1"/>
  <c r="I881" i="1"/>
  <c r="I880" i="1"/>
  <c r="I879" i="1"/>
  <c r="I878" i="1"/>
  <c r="I877" i="1"/>
  <c r="I876" i="1"/>
  <c r="I875" i="1"/>
  <c r="I874" i="1"/>
  <c r="I873" i="1"/>
  <c r="I872" i="1"/>
  <c r="I871" i="1"/>
  <c r="I870" i="1"/>
  <c r="I869" i="1"/>
  <c r="I868" i="1"/>
  <c r="I867" i="1"/>
  <c r="I866" i="1"/>
  <c r="I865" i="1"/>
  <c r="I864" i="1"/>
  <c r="I863" i="1"/>
  <c r="I862" i="1"/>
  <c r="I861" i="1"/>
  <c r="I860" i="1"/>
  <c r="I859" i="1"/>
  <c r="I858" i="1"/>
  <c r="I857" i="1"/>
  <c r="I856" i="1"/>
  <c r="I855" i="1"/>
  <c r="I854" i="1"/>
  <c r="I853" i="1"/>
  <c r="I852" i="1"/>
  <c r="I851" i="1"/>
  <c r="I850" i="1"/>
  <c r="I849" i="1"/>
  <c r="I848" i="1"/>
  <c r="I847" i="1"/>
  <c r="I846" i="1"/>
  <c r="I845" i="1"/>
  <c r="I844" i="1"/>
  <c r="I843" i="1"/>
  <c r="I842" i="1"/>
  <c r="I841" i="1"/>
  <c r="I840" i="1"/>
  <c r="I839" i="1"/>
  <c r="I838" i="1"/>
  <c r="I837" i="1"/>
  <c r="I836" i="1"/>
  <c r="I835" i="1"/>
  <c r="I834" i="1"/>
  <c r="I833" i="1"/>
  <c r="I832" i="1"/>
  <c r="I831" i="1"/>
  <c r="I830" i="1"/>
  <c r="I829" i="1"/>
  <c r="I828" i="1"/>
  <c r="I827" i="1"/>
  <c r="I826" i="1"/>
  <c r="I825" i="1"/>
  <c r="I824" i="1"/>
  <c r="I823" i="1"/>
  <c r="I822" i="1"/>
  <c r="I821" i="1"/>
  <c r="I820" i="1"/>
  <c r="I819" i="1"/>
  <c r="I818" i="1"/>
  <c r="I817" i="1"/>
  <c r="I816" i="1"/>
  <c r="I815" i="1"/>
  <c r="I814" i="1"/>
  <c r="I813" i="1"/>
  <c r="I812" i="1"/>
  <c r="I811" i="1"/>
  <c r="I810" i="1"/>
  <c r="I809" i="1"/>
  <c r="I808" i="1"/>
  <c r="I807" i="1"/>
  <c r="I806" i="1"/>
  <c r="I805" i="1"/>
  <c r="I804" i="1"/>
  <c r="I803" i="1"/>
  <c r="I802" i="1"/>
  <c r="I801" i="1"/>
  <c r="I800" i="1"/>
  <c r="I799" i="1"/>
  <c r="I798" i="1"/>
  <c r="I797" i="1"/>
  <c r="I796" i="1"/>
  <c r="I795" i="1"/>
  <c r="I794" i="1"/>
  <c r="I793" i="1"/>
  <c r="I792" i="1"/>
  <c r="I791" i="1"/>
  <c r="I790" i="1"/>
  <c r="I789" i="1"/>
  <c r="I788" i="1"/>
  <c r="I787" i="1"/>
  <c r="I786" i="1"/>
  <c r="I785" i="1"/>
  <c r="I784" i="1"/>
  <c r="I783" i="1"/>
  <c r="I782" i="1"/>
  <c r="I781" i="1"/>
  <c r="I780" i="1"/>
  <c r="I779" i="1"/>
  <c r="I778" i="1"/>
  <c r="I777" i="1"/>
  <c r="I776" i="1"/>
  <c r="I775" i="1"/>
  <c r="I774" i="1"/>
  <c r="I773" i="1"/>
  <c r="I772" i="1"/>
  <c r="I771" i="1"/>
  <c r="I770" i="1"/>
  <c r="I769" i="1"/>
  <c r="I768" i="1"/>
  <c r="I767" i="1"/>
  <c r="I766" i="1"/>
  <c r="I765" i="1"/>
  <c r="I764" i="1"/>
  <c r="I763" i="1"/>
  <c r="I762" i="1"/>
  <c r="I761" i="1"/>
  <c r="I760" i="1"/>
  <c r="I759" i="1"/>
  <c r="I758" i="1"/>
  <c r="I757" i="1"/>
  <c r="I756" i="1"/>
  <c r="I755" i="1"/>
  <c r="I754" i="1"/>
  <c r="I753" i="1"/>
  <c r="I752" i="1"/>
  <c r="I751" i="1"/>
  <c r="I750" i="1"/>
  <c r="I749" i="1"/>
  <c r="I748" i="1"/>
  <c r="I747" i="1"/>
  <c r="I746" i="1"/>
  <c r="I745" i="1"/>
  <c r="I744" i="1"/>
  <c r="I743" i="1"/>
  <c r="I742" i="1"/>
  <c r="I741" i="1"/>
  <c r="I740" i="1"/>
  <c r="I739" i="1"/>
  <c r="I738" i="1"/>
  <c r="I737" i="1"/>
  <c r="I736" i="1"/>
  <c r="I735" i="1"/>
  <c r="I734" i="1"/>
  <c r="I733" i="1"/>
  <c r="I732" i="1"/>
  <c r="I731" i="1"/>
  <c r="I730" i="1"/>
  <c r="I729" i="1"/>
  <c r="I728" i="1"/>
  <c r="I727" i="1"/>
  <c r="I726" i="1"/>
  <c r="I725" i="1"/>
  <c r="I724" i="1"/>
  <c r="I723" i="1"/>
  <c r="I722" i="1"/>
  <c r="I721" i="1"/>
  <c r="I720" i="1"/>
  <c r="I719" i="1"/>
  <c r="I718" i="1"/>
  <c r="I717" i="1"/>
  <c r="I716" i="1"/>
  <c r="I715" i="1"/>
  <c r="I714" i="1"/>
  <c r="I713" i="1"/>
  <c r="I712" i="1"/>
  <c r="I711" i="1"/>
  <c r="I710" i="1"/>
  <c r="I709" i="1"/>
  <c r="I708" i="1"/>
  <c r="I707" i="1"/>
  <c r="I706" i="1"/>
  <c r="I705" i="1"/>
  <c r="I704" i="1"/>
  <c r="I703" i="1"/>
  <c r="I702" i="1"/>
  <c r="I701" i="1"/>
  <c r="I700" i="1"/>
  <c r="I699" i="1"/>
  <c r="I698" i="1"/>
  <c r="I697" i="1"/>
  <c r="I696" i="1"/>
  <c r="I695" i="1"/>
  <c r="I694" i="1"/>
  <c r="I693" i="1"/>
  <c r="I692" i="1"/>
  <c r="I691" i="1"/>
  <c r="I690" i="1"/>
  <c r="I689" i="1"/>
  <c r="I688" i="1"/>
  <c r="I687" i="1"/>
  <c r="I686" i="1"/>
  <c r="I685" i="1"/>
  <c r="I684" i="1"/>
  <c r="I683" i="1"/>
  <c r="I682" i="1"/>
  <c r="I681" i="1"/>
  <c r="I680" i="1"/>
  <c r="I679" i="1"/>
  <c r="I678" i="1"/>
  <c r="I677" i="1"/>
  <c r="I676" i="1"/>
  <c r="I675" i="1"/>
  <c r="I674" i="1"/>
  <c r="I673" i="1"/>
  <c r="I672" i="1"/>
  <c r="I671" i="1"/>
  <c r="I670" i="1"/>
  <c r="I669" i="1"/>
  <c r="I668" i="1"/>
  <c r="I667" i="1"/>
  <c r="I666" i="1"/>
  <c r="I665" i="1"/>
  <c r="I664" i="1"/>
  <c r="I663" i="1"/>
  <c r="I662" i="1"/>
  <c r="I661" i="1"/>
  <c r="I660" i="1"/>
  <c r="I659" i="1"/>
  <c r="I658" i="1"/>
  <c r="I657" i="1"/>
  <c r="I656" i="1"/>
  <c r="I655" i="1"/>
  <c r="I654" i="1"/>
  <c r="I653" i="1"/>
  <c r="I652" i="1"/>
  <c r="I651" i="1"/>
  <c r="I650" i="1"/>
  <c r="I649" i="1"/>
  <c r="I648" i="1"/>
  <c r="I647" i="1"/>
  <c r="I646" i="1"/>
  <c r="I645" i="1"/>
  <c r="I644" i="1"/>
  <c r="I643" i="1"/>
  <c r="I642" i="1"/>
  <c r="I641" i="1"/>
  <c r="I640" i="1"/>
  <c r="I639" i="1"/>
  <c r="I638" i="1"/>
  <c r="I637" i="1"/>
  <c r="I636" i="1"/>
  <c r="I635" i="1"/>
  <c r="I634" i="1"/>
  <c r="I633" i="1"/>
  <c r="I632" i="1"/>
  <c r="I631" i="1"/>
  <c r="I630" i="1"/>
  <c r="I629" i="1"/>
  <c r="I628" i="1"/>
  <c r="I627" i="1"/>
  <c r="I626" i="1"/>
  <c r="I625" i="1"/>
  <c r="I624" i="1"/>
  <c r="I623" i="1"/>
  <c r="I622" i="1"/>
  <c r="I621" i="1"/>
  <c r="I620" i="1"/>
  <c r="I619" i="1"/>
  <c r="I618" i="1"/>
  <c r="I617" i="1"/>
  <c r="I616" i="1"/>
  <c r="I615" i="1"/>
  <c r="I614" i="1"/>
  <c r="I613" i="1"/>
  <c r="I612" i="1"/>
  <c r="I611" i="1"/>
  <c r="I610" i="1"/>
  <c r="I609" i="1"/>
  <c r="I608" i="1"/>
  <c r="I607" i="1"/>
  <c r="I606" i="1"/>
  <c r="I605" i="1"/>
  <c r="I604" i="1"/>
  <c r="I603" i="1"/>
  <c r="I602" i="1"/>
  <c r="I601" i="1"/>
  <c r="I600" i="1"/>
  <c r="I599" i="1"/>
  <c r="I598" i="1"/>
  <c r="I597" i="1"/>
  <c r="I596" i="1"/>
  <c r="I595" i="1"/>
  <c r="I594" i="1"/>
  <c r="I593" i="1"/>
  <c r="I592" i="1"/>
  <c r="I591" i="1"/>
  <c r="I590" i="1"/>
  <c r="I589" i="1"/>
  <c r="I588" i="1"/>
  <c r="I587" i="1"/>
  <c r="I586" i="1"/>
  <c r="I585" i="1"/>
  <c r="I584" i="1"/>
  <c r="I583" i="1"/>
  <c r="I582" i="1"/>
  <c r="I581" i="1"/>
  <c r="I580" i="1"/>
  <c r="I579" i="1"/>
  <c r="I578" i="1"/>
  <c r="I577" i="1"/>
  <c r="I576" i="1"/>
  <c r="I575" i="1"/>
  <c r="I574" i="1"/>
  <c r="I573" i="1"/>
  <c r="I572" i="1"/>
  <c r="I571" i="1"/>
  <c r="I570" i="1"/>
  <c r="I569" i="1"/>
  <c r="I568" i="1"/>
  <c r="I567" i="1"/>
  <c r="I566" i="1"/>
  <c r="I565" i="1"/>
  <c r="I564" i="1"/>
  <c r="I563" i="1"/>
  <c r="I562" i="1"/>
  <c r="I561" i="1"/>
  <c r="I560" i="1"/>
  <c r="I559" i="1"/>
  <c r="I558" i="1"/>
  <c r="I557" i="1"/>
  <c r="I556" i="1"/>
  <c r="I555" i="1"/>
  <c r="I554" i="1"/>
  <c r="I553" i="1"/>
  <c r="I552" i="1"/>
  <c r="I551" i="1"/>
  <c r="I550" i="1"/>
  <c r="I549" i="1"/>
  <c r="I548" i="1"/>
  <c r="I547" i="1"/>
  <c r="I546" i="1"/>
  <c r="I545" i="1"/>
  <c r="I544" i="1"/>
  <c r="I543" i="1"/>
  <c r="I542" i="1"/>
  <c r="I541" i="1"/>
  <c r="I540" i="1"/>
  <c r="I539" i="1"/>
  <c r="I538" i="1"/>
  <c r="I537" i="1"/>
  <c r="I536" i="1"/>
  <c r="I535" i="1"/>
  <c r="I534" i="1"/>
  <c r="I533" i="1"/>
  <c r="I532" i="1"/>
  <c r="I531" i="1"/>
  <c r="I530" i="1"/>
  <c r="I529" i="1"/>
  <c r="I528" i="1"/>
  <c r="I527" i="1"/>
  <c r="I526" i="1"/>
  <c r="I525" i="1"/>
  <c r="I524" i="1"/>
  <c r="I523" i="1"/>
  <c r="I522" i="1"/>
  <c r="I521" i="1"/>
  <c r="I520" i="1"/>
  <c r="I519" i="1"/>
  <c r="I518" i="1"/>
  <c r="I517" i="1"/>
  <c r="I516"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1" i="1"/>
  <c r="I319"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alcChain>
</file>

<file path=xl/comments1.xml><?xml version="1.0" encoding="utf-8"?>
<comments xmlns="http://schemas.openxmlformats.org/spreadsheetml/2006/main">
  <authors>
    <author>paboswell</author>
    <author xml:space="preserve"> </author>
    <author>pboswell</author>
    <author>ebodin</author>
    <author>jwt92119</author>
    <author>Peter Boswell</author>
    <author>gpe70376</author>
    <author>Boswell, Peter (VDH)</author>
    <author>Hendrick, Sandra (VDH)</author>
  </authors>
  <commentList>
    <comment ref="H3159" authorId="0" shapeId="0">
      <text>
        <r>
          <rPr>
            <b/>
            <sz val="9"/>
            <color indexed="81"/>
            <rFont val="Tahoma"/>
            <family val="2"/>
          </rPr>
          <t>paboswell:</t>
        </r>
        <r>
          <rPr>
            <sz val="9"/>
            <color indexed="81"/>
            <rFont val="Tahoma"/>
            <family val="2"/>
          </rPr>
          <t xml:space="preserve">
4 days after 6977 HPR III competing
</t>
        </r>
        <r>
          <rPr>
            <b/>
            <sz val="9"/>
            <color indexed="81"/>
            <rFont val="Tahoma"/>
            <family val="2"/>
          </rPr>
          <t>paboswell: original LOI received on 3/2/04 revised on 3/4/04 to include CT amd MRI 3 days after 6976</t>
        </r>
        <r>
          <rPr>
            <sz val="9"/>
            <color indexed="81"/>
            <rFont val="Tahoma"/>
            <family val="2"/>
          </rPr>
          <t xml:space="preserve">
</t>
        </r>
      </text>
    </comment>
    <comment ref="H3161" authorId="0" shapeId="0">
      <text>
        <r>
          <rPr>
            <b/>
            <sz val="9"/>
            <color indexed="81"/>
            <rFont val="Tahoma"/>
            <family val="2"/>
          </rPr>
          <t>paboswell:8 days after 6987</t>
        </r>
        <r>
          <rPr>
            <sz val="9"/>
            <color indexed="81"/>
            <rFont val="Tahoma"/>
            <family val="2"/>
          </rPr>
          <t xml:space="preserve">
</t>
        </r>
      </text>
    </comment>
    <comment ref="H3162" authorId="0" shapeId="0">
      <text>
        <r>
          <rPr>
            <b/>
            <sz val="9"/>
            <color indexed="81"/>
            <rFont val="Tahoma"/>
            <family val="2"/>
          </rPr>
          <t>paboswell:8 days after 6987</t>
        </r>
        <r>
          <rPr>
            <sz val="9"/>
            <color indexed="81"/>
            <rFont val="Tahoma"/>
            <family val="2"/>
          </rPr>
          <t xml:space="preserve">
</t>
        </r>
      </text>
    </comment>
    <comment ref="H3163" authorId="0" shapeId="0">
      <text>
        <r>
          <rPr>
            <b/>
            <sz val="9"/>
            <color indexed="81"/>
            <rFont val="Tahoma"/>
            <family val="2"/>
          </rPr>
          <t>paboswell:8 days after 6987</t>
        </r>
        <r>
          <rPr>
            <sz val="9"/>
            <color indexed="81"/>
            <rFont val="Tahoma"/>
            <family val="2"/>
          </rPr>
          <t xml:space="preserve">
</t>
        </r>
      </text>
    </comment>
    <comment ref="H3164" authorId="0" shapeId="0">
      <text>
        <r>
          <rPr>
            <b/>
            <sz val="9"/>
            <color indexed="81"/>
            <rFont val="Tahoma"/>
            <family val="2"/>
          </rPr>
          <t>paboswell:8 days after 6987</t>
        </r>
        <r>
          <rPr>
            <sz val="9"/>
            <color indexed="81"/>
            <rFont val="Tahoma"/>
            <family val="2"/>
          </rPr>
          <t xml:space="preserve">
</t>
        </r>
      </text>
    </comment>
    <comment ref="H3166" authorId="0" shapeId="0">
      <text>
        <r>
          <rPr>
            <b/>
            <sz val="9"/>
            <color indexed="81"/>
            <rFont val="Tahoma"/>
            <family val="2"/>
          </rPr>
          <t>paboswell:9 days following 6974</t>
        </r>
        <r>
          <rPr>
            <sz val="9"/>
            <color indexed="81"/>
            <rFont val="Tahoma"/>
            <family val="2"/>
          </rPr>
          <t xml:space="preserve">
</t>
        </r>
      </text>
    </comment>
    <comment ref="H3167" authorId="0" shapeId="0">
      <text>
        <r>
          <rPr>
            <b/>
            <sz val="9"/>
            <color indexed="81"/>
            <rFont val="Tahoma"/>
            <family val="2"/>
          </rPr>
          <t>paboswell:9 days following 6974</t>
        </r>
        <r>
          <rPr>
            <sz val="9"/>
            <color indexed="81"/>
            <rFont val="Tahoma"/>
            <family val="2"/>
          </rPr>
          <t xml:space="preserve">
</t>
        </r>
      </text>
    </comment>
    <comment ref="H3168" authorId="0" shapeId="0">
      <text>
        <r>
          <rPr>
            <b/>
            <sz val="9"/>
            <color indexed="81"/>
            <rFont val="Tahoma"/>
            <family val="2"/>
          </rPr>
          <t>paboswell:9 days following 6974</t>
        </r>
        <r>
          <rPr>
            <sz val="9"/>
            <color indexed="81"/>
            <rFont val="Tahoma"/>
            <family val="2"/>
          </rPr>
          <t xml:space="preserve">
</t>
        </r>
      </text>
    </comment>
    <comment ref="H3170" authorId="0" shapeId="0">
      <text>
        <r>
          <rPr>
            <b/>
            <sz val="9"/>
            <color indexed="81"/>
            <rFont val="Tahoma"/>
            <family val="2"/>
          </rPr>
          <t>paboswell:</t>
        </r>
        <r>
          <rPr>
            <sz val="9"/>
            <color indexed="81"/>
            <rFont val="Tahoma"/>
            <family val="2"/>
          </rPr>
          <t xml:space="preserve">
valid for MRI only per 7 days after 6982
</t>
        </r>
      </text>
    </comment>
    <comment ref="H3171" authorId="0" shapeId="0">
      <text>
        <r>
          <rPr>
            <b/>
            <sz val="9"/>
            <color indexed="81"/>
            <rFont val="Tahoma"/>
            <family val="2"/>
          </rPr>
          <t>paboswell:</t>
        </r>
        <r>
          <rPr>
            <sz val="9"/>
            <color indexed="81"/>
            <rFont val="Tahoma"/>
            <family val="2"/>
          </rPr>
          <t xml:space="preserve">
valid for MRI only per 7 days after 6982
</t>
        </r>
      </text>
    </comment>
    <comment ref="H3174" authorId="0" shapeId="0">
      <text>
        <r>
          <rPr>
            <b/>
            <sz val="9"/>
            <color indexed="81"/>
            <rFont val="Tahoma"/>
            <family val="2"/>
          </rPr>
          <t>paboswell:</t>
        </r>
        <r>
          <rPr>
            <sz val="9"/>
            <color indexed="81"/>
            <rFont val="Tahoma"/>
            <family val="2"/>
          </rPr>
          <t xml:space="preserve">
8 days after 7005
</t>
        </r>
      </text>
    </comment>
    <comment ref="H3175" authorId="0" shapeId="0">
      <text>
        <r>
          <rPr>
            <b/>
            <sz val="9"/>
            <color indexed="81"/>
            <rFont val="Tahoma"/>
            <family val="2"/>
          </rPr>
          <t>paboswell:</t>
        </r>
        <r>
          <rPr>
            <sz val="9"/>
            <color indexed="81"/>
            <rFont val="Tahoma"/>
            <family val="2"/>
          </rPr>
          <t xml:space="preserve">
8 days after 7005
</t>
        </r>
      </text>
    </comment>
    <comment ref="H3176" authorId="0" shapeId="0">
      <text>
        <r>
          <rPr>
            <b/>
            <sz val="9"/>
            <color indexed="81"/>
            <rFont val="Tahoma"/>
            <family val="2"/>
          </rPr>
          <t>paboswell:</t>
        </r>
        <r>
          <rPr>
            <sz val="9"/>
            <color indexed="81"/>
            <rFont val="Tahoma"/>
            <family val="2"/>
          </rPr>
          <t xml:space="preserve">
8 days after 7005
</t>
        </r>
      </text>
    </comment>
    <comment ref="H3177" authorId="0" shapeId="0">
      <text>
        <r>
          <rPr>
            <b/>
            <sz val="9"/>
            <color indexed="81"/>
            <rFont val="Tahoma"/>
            <family val="2"/>
          </rPr>
          <t>paboswell:</t>
        </r>
        <r>
          <rPr>
            <sz val="9"/>
            <color indexed="81"/>
            <rFont val="Tahoma"/>
            <family val="2"/>
          </rPr>
          <t xml:space="preserve">
Monday following the 10th day (Saturday) after 7005
</t>
        </r>
      </text>
    </comment>
    <comment ref="H3178" authorId="0" shapeId="0">
      <text>
        <r>
          <rPr>
            <b/>
            <sz val="9"/>
            <color indexed="81"/>
            <rFont val="Tahoma"/>
            <family val="2"/>
          </rPr>
          <t>paboswell:</t>
        </r>
        <r>
          <rPr>
            <sz val="9"/>
            <color indexed="81"/>
            <rFont val="Tahoma"/>
            <family val="2"/>
          </rPr>
          <t xml:space="preserve">
Monday following the 10th day (Saturday) after 7005
</t>
        </r>
      </text>
    </comment>
    <comment ref="H3193" authorId="0" shapeId="0">
      <text>
        <r>
          <rPr>
            <b/>
            <sz val="9"/>
            <color indexed="81"/>
            <rFont val="Tahoma"/>
            <family val="2"/>
          </rPr>
          <t>paboswell:</t>
        </r>
        <r>
          <rPr>
            <sz val="9"/>
            <color indexed="81"/>
            <rFont val="Tahoma"/>
            <family val="2"/>
          </rPr>
          <t xml:space="preserve">
4 days after 7019
</t>
        </r>
      </text>
    </comment>
    <comment ref="H3194" authorId="0" shapeId="0">
      <text>
        <r>
          <rPr>
            <b/>
            <sz val="9"/>
            <color indexed="81"/>
            <rFont val="Tahoma"/>
            <family val="2"/>
          </rPr>
          <t>paboswell:</t>
        </r>
        <r>
          <rPr>
            <sz val="9"/>
            <color indexed="81"/>
            <rFont val="Tahoma"/>
            <family val="2"/>
          </rPr>
          <t xml:space="preserve">
7 days after 7021
</t>
        </r>
      </text>
    </comment>
    <comment ref="H3195" authorId="0" shapeId="0">
      <text>
        <r>
          <rPr>
            <b/>
            <sz val="9"/>
            <color indexed="81"/>
            <rFont val="Tahoma"/>
            <family val="2"/>
          </rPr>
          <t>paboswell:</t>
        </r>
        <r>
          <rPr>
            <sz val="9"/>
            <color indexed="81"/>
            <rFont val="Tahoma"/>
            <family val="2"/>
          </rPr>
          <t xml:space="preserve">
8 days after 7014
</t>
        </r>
      </text>
    </comment>
    <comment ref="J3204" authorId="0" shapeId="0">
      <text>
        <r>
          <rPr>
            <b/>
            <sz val="9"/>
            <color indexed="81"/>
            <rFont val="Tahoma"/>
            <family val="2"/>
          </rPr>
          <t xml:space="preserve">paboswell:EVHSA did not received application by deadline.  To be reviewed in B cycle </t>
        </r>
        <r>
          <rPr>
            <sz val="9"/>
            <color indexed="81"/>
            <rFont val="Tahoma"/>
            <family val="2"/>
          </rPr>
          <t xml:space="preserve">
</t>
        </r>
        <r>
          <rPr>
            <b/>
            <sz val="9"/>
            <color indexed="81"/>
            <rFont val="Tahoma"/>
            <family val="2"/>
          </rPr>
          <t>paboswell:Application was received by DCOPN on 7/1/04 and by EVHSA on 7/19/04</t>
        </r>
        <r>
          <rPr>
            <sz val="9"/>
            <color indexed="81"/>
            <rFont val="Tahoma"/>
            <family val="2"/>
          </rPr>
          <t xml:space="preserve">
</t>
        </r>
      </text>
    </comment>
    <comment ref="H3205" authorId="0" shapeId="0">
      <text>
        <r>
          <rPr>
            <b/>
            <sz val="9"/>
            <color indexed="81"/>
            <rFont val="Tahoma"/>
            <family val="2"/>
          </rPr>
          <t>paboswell:</t>
        </r>
        <r>
          <rPr>
            <sz val="9"/>
            <color indexed="81"/>
            <rFont val="Tahoma"/>
            <family val="2"/>
          </rPr>
          <t xml:space="preserve">
7 days following 7032
</t>
        </r>
      </text>
    </comment>
    <comment ref="H3221" authorId="0" shapeId="0">
      <text>
        <r>
          <rPr>
            <b/>
            <sz val="9"/>
            <color indexed="81"/>
            <rFont val="Tahoma"/>
            <family val="2"/>
          </rPr>
          <t>paboswell: 8 days after VA-7045</t>
        </r>
        <r>
          <rPr>
            <sz val="9"/>
            <color indexed="81"/>
            <rFont val="Tahoma"/>
            <family val="2"/>
          </rPr>
          <t xml:space="preserve">
</t>
        </r>
      </text>
    </comment>
    <comment ref="H3222" authorId="0" shapeId="0">
      <text>
        <r>
          <rPr>
            <b/>
            <sz val="9"/>
            <color indexed="81"/>
            <rFont val="Tahoma"/>
            <family val="2"/>
          </rPr>
          <t>paboswell: 8 days after VA-7045</t>
        </r>
        <r>
          <rPr>
            <sz val="9"/>
            <color indexed="81"/>
            <rFont val="Tahoma"/>
            <family val="2"/>
          </rPr>
          <t xml:space="preserve">
</t>
        </r>
      </text>
    </comment>
    <comment ref="J3238" authorId="0" shapeId="0">
      <text>
        <r>
          <rPr>
            <b/>
            <sz val="9"/>
            <color indexed="81"/>
            <rFont val="Tahoma"/>
            <family val="2"/>
          </rPr>
          <t>paboswell:</t>
        </r>
        <r>
          <rPr>
            <sz val="9"/>
            <color indexed="81"/>
            <rFont val="Tahoma"/>
            <family val="2"/>
          </rPr>
          <t xml:space="preserve">
Accepted  after 10/1/04 due to incorrect DCOPN ZIP Code on web site
</t>
        </r>
      </text>
    </comment>
    <comment ref="H3255" authorId="0" shapeId="0">
      <text>
        <r>
          <rPr>
            <b/>
            <sz val="9"/>
            <color indexed="81"/>
            <rFont val="Tahoma"/>
            <family val="2"/>
          </rPr>
          <t>paboswell:</t>
        </r>
        <r>
          <rPr>
            <sz val="9"/>
            <color indexed="81"/>
            <rFont val="Tahoma"/>
            <family val="2"/>
          </rPr>
          <t xml:space="preserve">
HPASWV received 8 days following 7080
</t>
        </r>
      </text>
    </comment>
    <comment ref="H3274" authorId="1" shapeId="0">
      <text>
        <r>
          <rPr>
            <b/>
            <sz val="9"/>
            <color indexed="81"/>
            <rFont val="Tahoma"/>
            <family val="2"/>
          </rPr>
          <t xml:space="preserve"> :</t>
        </r>
        <r>
          <rPr>
            <sz val="9"/>
            <color indexed="81"/>
            <rFont val="Tahoma"/>
            <family val="2"/>
          </rPr>
          <t xml:space="preserve">
7099 split into 2 requests due to fixed CT at different address
</t>
        </r>
      </text>
    </comment>
    <comment ref="D3280" authorId="1" shapeId="0">
      <text>
        <r>
          <rPr>
            <b/>
            <sz val="9"/>
            <color indexed="81"/>
            <rFont val="Tahoma"/>
            <family val="2"/>
          </rPr>
          <t xml:space="preserve">On site relocation of existing equipment to a new building.
</t>
        </r>
      </text>
    </comment>
    <comment ref="H3300" authorId="1" shapeId="0">
      <text>
        <r>
          <rPr>
            <b/>
            <sz val="9"/>
            <color indexed="81"/>
            <rFont val="Tahoma"/>
            <family val="2"/>
          </rPr>
          <t xml:space="preserve"> :</t>
        </r>
        <r>
          <rPr>
            <sz val="9"/>
            <color indexed="81"/>
            <rFont val="Tahoma"/>
            <family val="2"/>
          </rPr>
          <t xml:space="preserve">
received within 10 days of 7131
</t>
        </r>
      </text>
    </comment>
    <comment ref="H3301" authorId="1" shapeId="0">
      <text>
        <r>
          <rPr>
            <b/>
            <sz val="9"/>
            <color indexed="81"/>
            <rFont val="Tahoma"/>
            <family val="2"/>
          </rPr>
          <t xml:space="preserve"> :</t>
        </r>
        <r>
          <rPr>
            <sz val="9"/>
            <color indexed="81"/>
            <rFont val="Tahoma"/>
            <family val="2"/>
          </rPr>
          <t xml:space="preserve">
received within 10 days of 7131
</t>
        </r>
      </text>
    </comment>
    <comment ref="H3302" authorId="1" shapeId="0">
      <text>
        <r>
          <rPr>
            <b/>
            <sz val="9"/>
            <color indexed="81"/>
            <rFont val="Tahoma"/>
            <family val="2"/>
          </rPr>
          <t xml:space="preserve"> :</t>
        </r>
        <r>
          <rPr>
            <sz val="9"/>
            <color indexed="81"/>
            <rFont val="Tahoma"/>
            <family val="2"/>
          </rPr>
          <t xml:space="preserve">
received within 10 days of 7128
</t>
        </r>
      </text>
    </comment>
    <comment ref="H3303" authorId="1" shapeId="0">
      <text>
        <r>
          <rPr>
            <b/>
            <sz val="9"/>
            <color indexed="81"/>
            <rFont val="Tahoma"/>
            <family val="2"/>
          </rPr>
          <t xml:space="preserve"> :</t>
        </r>
        <r>
          <rPr>
            <sz val="9"/>
            <color indexed="81"/>
            <rFont val="Tahoma"/>
            <family val="2"/>
          </rPr>
          <t xml:space="preserve">
received within 10 days of 7127
</t>
        </r>
      </text>
    </comment>
    <comment ref="H3304" authorId="1" shapeId="0">
      <text>
        <r>
          <rPr>
            <b/>
            <sz val="9"/>
            <color indexed="81"/>
            <rFont val="Tahoma"/>
            <family val="2"/>
          </rPr>
          <t xml:space="preserve"> :</t>
        </r>
        <r>
          <rPr>
            <sz val="9"/>
            <color indexed="81"/>
            <rFont val="Tahoma"/>
            <family val="2"/>
          </rPr>
          <t xml:space="preserve">
received within 10 days of 7127
</t>
        </r>
      </text>
    </comment>
    <comment ref="H3305" authorId="1" shapeId="0">
      <text>
        <r>
          <rPr>
            <b/>
            <sz val="9"/>
            <color indexed="81"/>
            <rFont val="Tahoma"/>
            <family val="2"/>
          </rPr>
          <t xml:space="preserve"> :</t>
        </r>
        <r>
          <rPr>
            <sz val="9"/>
            <color indexed="81"/>
            <rFont val="Tahoma"/>
            <family val="2"/>
          </rPr>
          <t xml:space="preserve">
received within 10 days of 7127
</t>
        </r>
      </text>
    </comment>
    <comment ref="H3306" authorId="1" shapeId="0">
      <text>
        <r>
          <rPr>
            <b/>
            <sz val="9"/>
            <color indexed="81"/>
            <rFont val="Tahoma"/>
            <family val="2"/>
          </rPr>
          <t xml:space="preserve"> :</t>
        </r>
        <r>
          <rPr>
            <sz val="9"/>
            <color indexed="81"/>
            <rFont val="Tahoma"/>
            <family val="2"/>
          </rPr>
          <t xml:space="preserve">
received within 10 days of 7127
</t>
        </r>
      </text>
    </comment>
    <comment ref="H3307" authorId="1" shapeId="0">
      <text>
        <r>
          <rPr>
            <b/>
            <sz val="9"/>
            <color indexed="81"/>
            <rFont val="Tahoma"/>
            <family val="2"/>
          </rPr>
          <t xml:space="preserve"> :</t>
        </r>
        <r>
          <rPr>
            <sz val="9"/>
            <color indexed="81"/>
            <rFont val="Tahoma"/>
            <family val="2"/>
          </rPr>
          <t xml:space="preserve">
received within 10 days of 7127
</t>
        </r>
      </text>
    </comment>
    <comment ref="H3308" authorId="1" shapeId="0">
      <text>
        <r>
          <rPr>
            <b/>
            <sz val="9"/>
            <color indexed="81"/>
            <rFont val="Tahoma"/>
            <family val="2"/>
          </rPr>
          <t xml:space="preserve"> :</t>
        </r>
        <r>
          <rPr>
            <sz val="9"/>
            <color indexed="81"/>
            <rFont val="Tahoma"/>
            <family val="2"/>
          </rPr>
          <t xml:space="preserve">
received within 10 days of 7131
</t>
        </r>
      </text>
    </comment>
    <comment ref="H3368" authorId="1" shapeId="0">
      <text>
        <r>
          <rPr>
            <b/>
            <sz val="9"/>
            <color indexed="81"/>
            <rFont val="Tahoma"/>
            <family val="2"/>
          </rPr>
          <t xml:space="preserve"> :</t>
        </r>
        <r>
          <rPr>
            <sz val="9"/>
            <color indexed="81"/>
            <rFont val="Tahoma"/>
            <family val="2"/>
          </rPr>
          <t xml:space="preserve">
received within 10 days of 7179
</t>
        </r>
      </text>
    </comment>
    <comment ref="H3370" authorId="1" shapeId="0">
      <text>
        <r>
          <rPr>
            <b/>
            <sz val="9"/>
            <color indexed="81"/>
            <rFont val="Tahoma"/>
            <family val="2"/>
          </rPr>
          <t xml:space="preserve"> :</t>
        </r>
        <r>
          <rPr>
            <sz val="9"/>
            <color indexed="81"/>
            <rFont val="Tahoma"/>
            <family val="2"/>
          </rPr>
          <t xml:space="preserve">
received within 10 days of 7174
</t>
        </r>
      </text>
    </comment>
    <comment ref="H3371" authorId="1" shapeId="0">
      <text>
        <r>
          <rPr>
            <b/>
            <sz val="9"/>
            <color indexed="81"/>
            <rFont val="Tahoma"/>
            <family val="2"/>
          </rPr>
          <t xml:space="preserve"> :</t>
        </r>
        <r>
          <rPr>
            <sz val="9"/>
            <color indexed="81"/>
            <rFont val="Tahoma"/>
            <family val="2"/>
          </rPr>
          <t xml:space="preserve">
received within 10 days of 7147
</t>
        </r>
      </text>
    </comment>
    <comment ref="H3373" authorId="1" shapeId="0">
      <text>
        <r>
          <rPr>
            <b/>
            <sz val="9"/>
            <color indexed="81"/>
            <rFont val="Tahoma"/>
            <family val="2"/>
          </rPr>
          <t xml:space="preserve"> :</t>
        </r>
        <r>
          <rPr>
            <sz val="9"/>
            <color indexed="81"/>
            <rFont val="Tahoma"/>
            <family val="2"/>
          </rPr>
          <t xml:space="preserve">
received within 10 days of 7156
</t>
        </r>
      </text>
    </comment>
    <comment ref="H3375" authorId="1" shapeId="0">
      <text>
        <r>
          <rPr>
            <b/>
            <sz val="9"/>
            <color indexed="81"/>
            <rFont val="Tahoma"/>
            <family val="2"/>
          </rPr>
          <t xml:space="preserve"> :</t>
        </r>
        <r>
          <rPr>
            <sz val="9"/>
            <color indexed="81"/>
            <rFont val="Tahoma"/>
            <family val="2"/>
          </rPr>
          <t xml:space="preserve">
received within 10 days of 7161
</t>
        </r>
      </text>
    </comment>
    <comment ref="H3380" authorId="1" shapeId="0">
      <text>
        <r>
          <rPr>
            <b/>
            <sz val="9"/>
            <color indexed="81"/>
            <rFont val="Tahoma"/>
            <family val="2"/>
          </rPr>
          <t xml:space="preserve"> :</t>
        </r>
        <r>
          <rPr>
            <sz val="9"/>
            <color indexed="81"/>
            <rFont val="Tahoma"/>
            <family val="2"/>
          </rPr>
          <t xml:space="preserve">
received within 10 days of 7161
</t>
        </r>
      </text>
    </comment>
    <comment ref="H3381" authorId="1" shapeId="0">
      <text>
        <r>
          <rPr>
            <b/>
            <sz val="9"/>
            <color indexed="81"/>
            <rFont val="Tahoma"/>
            <family val="2"/>
          </rPr>
          <t xml:space="preserve"> :</t>
        </r>
        <r>
          <rPr>
            <sz val="9"/>
            <color indexed="81"/>
            <rFont val="Tahoma"/>
            <family val="2"/>
          </rPr>
          <t xml:space="preserve">
received within 10 days of 7190
</t>
        </r>
      </text>
    </comment>
    <comment ref="D3383" authorId="1" shapeId="0">
      <text>
        <r>
          <rPr>
            <b/>
            <sz val="9"/>
            <color indexed="81"/>
            <rFont val="Tahoma"/>
            <family val="2"/>
          </rPr>
          <t xml:space="preserve"> A new linac will replace the 03089 approved on campus linac, be temporarily relocated off campus and later relocated to the new on campus facility.</t>
        </r>
        <r>
          <rPr>
            <sz val="9"/>
            <color indexed="81"/>
            <rFont val="Tahoma"/>
            <family val="2"/>
          </rPr>
          <t xml:space="preserve">
</t>
        </r>
      </text>
    </comment>
    <comment ref="H3391" authorId="1" shapeId="0">
      <text>
        <r>
          <rPr>
            <b/>
            <sz val="9"/>
            <color indexed="81"/>
            <rFont val="Tahoma"/>
            <family val="2"/>
          </rPr>
          <t xml:space="preserve"> :</t>
        </r>
        <r>
          <rPr>
            <sz val="9"/>
            <color indexed="81"/>
            <rFont val="Tahoma"/>
            <family val="2"/>
          </rPr>
          <t xml:space="preserve">
received within 10 day of 7215 and 7216
</t>
        </r>
      </text>
    </comment>
    <comment ref="H3392" authorId="1" shapeId="0">
      <text>
        <r>
          <rPr>
            <b/>
            <sz val="9"/>
            <color indexed="81"/>
            <rFont val="Tahoma"/>
            <family val="2"/>
          </rPr>
          <t xml:space="preserve"> :</t>
        </r>
        <r>
          <rPr>
            <sz val="9"/>
            <color indexed="81"/>
            <rFont val="Tahoma"/>
            <family val="2"/>
          </rPr>
          <t xml:space="preserve">
received 10 days after 7221
</t>
        </r>
      </text>
    </comment>
    <comment ref="H3451" authorId="1" shapeId="0">
      <text>
        <r>
          <rPr>
            <b/>
            <sz val="9"/>
            <color indexed="81"/>
            <rFont val="Tahoma"/>
            <family val="2"/>
          </rPr>
          <t xml:space="preserve"> : </t>
        </r>
        <r>
          <rPr>
            <sz val="9"/>
            <color indexed="81"/>
            <rFont val="Tahoma"/>
            <family val="2"/>
          </rPr>
          <t xml:space="preserve">received within 10 days of 7265
</t>
        </r>
      </text>
    </comment>
    <comment ref="H3454" authorId="1" shapeId="0">
      <text>
        <r>
          <rPr>
            <b/>
            <sz val="9"/>
            <color indexed="81"/>
            <rFont val="Tahoma"/>
            <family val="2"/>
          </rPr>
          <t xml:space="preserve"> : </t>
        </r>
        <r>
          <rPr>
            <sz val="9"/>
            <color indexed="81"/>
            <rFont val="Tahoma"/>
            <family val="2"/>
          </rPr>
          <t xml:space="preserve">received within 10 days of 7280
</t>
        </r>
      </text>
    </comment>
    <comment ref="H3464" authorId="1" shapeId="0">
      <text>
        <r>
          <rPr>
            <b/>
            <sz val="9"/>
            <color indexed="81"/>
            <rFont val="Tahoma"/>
            <family val="2"/>
          </rPr>
          <t xml:space="preserve"> :Received within 10 days of 7291 and 7293</t>
        </r>
        <r>
          <rPr>
            <sz val="9"/>
            <color indexed="81"/>
            <rFont val="Tahoma"/>
            <family val="2"/>
          </rPr>
          <t xml:space="preserve">
</t>
        </r>
      </text>
    </comment>
    <comment ref="H3465" authorId="1" shapeId="0">
      <text>
        <r>
          <rPr>
            <b/>
            <sz val="9"/>
            <color indexed="81"/>
            <rFont val="Tahoma"/>
            <family val="2"/>
          </rPr>
          <t xml:space="preserve"> :</t>
        </r>
        <r>
          <rPr>
            <sz val="9"/>
            <color indexed="81"/>
            <rFont val="Tahoma"/>
            <family val="2"/>
          </rPr>
          <t xml:space="preserve">
Received within 10 days of 7293
</t>
        </r>
      </text>
    </comment>
    <comment ref="C3466" authorId="1" shapeId="0">
      <text>
        <r>
          <rPr>
            <b/>
            <sz val="9"/>
            <color indexed="81"/>
            <rFont val="Tahoma"/>
            <family val="2"/>
          </rPr>
          <t xml:space="preserve"> :Have not reported to VHI in 7 years.  Need to make reporting a completeness item</t>
        </r>
        <r>
          <rPr>
            <sz val="9"/>
            <color indexed="81"/>
            <rFont val="Tahoma"/>
            <family val="2"/>
          </rPr>
          <t xml:space="preserve">
</t>
        </r>
      </text>
    </comment>
    <comment ref="H3485" authorId="1" shapeId="0">
      <text>
        <r>
          <rPr>
            <b/>
            <sz val="9"/>
            <color indexed="81"/>
            <rFont val="Tahoma"/>
            <family val="2"/>
          </rPr>
          <t xml:space="preserve"> :</t>
        </r>
        <r>
          <rPr>
            <sz val="9"/>
            <color indexed="81"/>
            <rFont val="Tahoma"/>
            <family val="2"/>
          </rPr>
          <t xml:space="preserve">
Not eligible for review in February 2006 cycle
</t>
        </r>
      </text>
    </comment>
    <comment ref="H3494" authorId="1" shapeId="0">
      <text>
        <r>
          <rPr>
            <b/>
            <sz val="9"/>
            <color indexed="81"/>
            <rFont val="Tahoma"/>
            <family val="2"/>
          </rPr>
          <t xml:space="preserve"> :Received on Monday following 10th day after VA-7320</t>
        </r>
        <r>
          <rPr>
            <sz val="9"/>
            <color indexed="81"/>
            <rFont val="Tahoma"/>
            <family val="2"/>
          </rPr>
          <t xml:space="preserve">
</t>
        </r>
      </text>
    </comment>
    <comment ref="H3524" authorId="1" shapeId="0">
      <text>
        <r>
          <rPr>
            <b/>
            <sz val="9"/>
            <color indexed="81"/>
            <rFont val="Tahoma"/>
            <family val="2"/>
          </rPr>
          <t xml:space="preserve"> :Received within 10 days of VA-7351</t>
        </r>
        <r>
          <rPr>
            <sz val="9"/>
            <color indexed="81"/>
            <rFont val="Tahoma"/>
            <family val="2"/>
          </rPr>
          <t xml:space="preserve">
</t>
        </r>
      </text>
    </comment>
    <comment ref="H3525" authorId="1" shapeId="0">
      <text>
        <r>
          <rPr>
            <b/>
            <sz val="9"/>
            <color indexed="81"/>
            <rFont val="Tahoma"/>
            <family val="2"/>
          </rPr>
          <t xml:space="preserve"> :Received within 10 days of VA-7351</t>
        </r>
        <r>
          <rPr>
            <sz val="9"/>
            <color indexed="81"/>
            <rFont val="Tahoma"/>
            <family val="2"/>
          </rPr>
          <t xml:space="preserve">
</t>
        </r>
      </text>
    </comment>
    <comment ref="H3526" authorId="1" shapeId="0">
      <text>
        <r>
          <rPr>
            <b/>
            <sz val="9"/>
            <color indexed="81"/>
            <rFont val="Tahoma"/>
            <family val="2"/>
          </rPr>
          <t xml:space="preserve"> :Received within 10 days of VA-7351</t>
        </r>
        <r>
          <rPr>
            <sz val="9"/>
            <color indexed="81"/>
            <rFont val="Tahoma"/>
            <family val="2"/>
          </rPr>
          <t xml:space="preserve">
</t>
        </r>
        <r>
          <rPr>
            <sz val="9"/>
            <color indexed="81"/>
            <rFont val="Tahoma"/>
            <family val="2"/>
          </rPr>
          <t xml:space="preserve">
</t>
        </r>
      </text>
    </comment>
    <comment ref="H3527" authorId="1" shapeId="0">
      <text>
        <r>
          <rPr>
            <b/>
            <sz val="9"/>
            <color indexed="81"/>
            <rFont val="Tahoma"/>
            <family val="2"/>
          </rPr>
          <t xml:space="preserve"> :Received within 10 days of VA-7332</t>
        </r>
        <r>
          <rPr>
            <sz val="9"/>
            <color indexed="81"/>
            <rFont val="Tahoma"/>
            <family val="2"/>
          </rPr>
          <t xml:space="preserve">
</t>
        </r>
      </text>
    </comment>
    <comment ref="H3554" authorId="1" shapeId="0">
      <text>
        <r>
          <rPr>
            <b/>
            <sz val="9"/>
            <color indexed="81"/>
            <rFont val="Tahoma"/>
            <family val="2"/>
          </rPr>
          <t xml:space="preserve"> :Received by DCOPN 5 days after VA-7374</t>
        </r>
        <r>
          <rPr>
            <sz val="9"/>
            <color indexed="81"/>
            <rFont val="Tahoma"/>
            <family val="2"/>
          </rPr>
          <t xml:space="preserve">
</t>
        </r>
      </text>
    </comment>
    <comment ref="H3583" authorId="1" shapeId="0">
      <text>
        <r>
          <rPr>
            <b/>
            <sz val="9"/>
            <color indexed="81"/>
            <rFont val="Tahoma"/>
            <family val="2"/>
          </rPr>
          <t xml:space="preserve"> :Received by DCOPN 7 days after VA-7408</t>
        </r>
        <r>
          <rPr>
            <sz val="9"/>
            <color indexed="81"/>
            <rFont val="Tahoma"/>
            <family val="2"/>
          </rPr>
          <t xml:space="preserve">
</t>
        </r>
      </text>
    </comment>
    <comment ref="H3584" authorId="1" shapeId="0">
      <text>
        <r>
          <rPr>
            <b/>
            <sz val="9"/>
            <color indexed="81"/>
            <rFont val="Tahoma"/>
            <family val="2"/>
          </rPr>
          <t xml:space="preserve"> :Received by DCOPN 7 days after VA-7409</t>
        </r>
        <r>
          <rPr>
            <sz val="9"/>
            <color indexed="81"/>
            <rFont val="Tahoma"/>
            <family val="2"/>
          </rPr>
          <t xml:space="preserve">
</t>
        </r>
      </text>
    </comment>
    <comment ref="H3585" authorId="1" shapeId="0">
      <text>
        <r>
          <rPr>
            <b/>
            <sz val="9"/>
            <color indexed="81"/>
            <rFont val="Tahoma"/>
            <family val="2"/>
          </rPr>
          <t xml:space="preserve"> :Received by DCOPN 7 days after VA-7407</t>
        </r>
        <r>
          <rPr>
            <sz val="9"/>
            <color indexed="81"/>
            <rFont val="Tahoma"/>
            <family val="2"/>
          </rPr>
          <t xml:space="preserve">
</t>
        </r>
      </text>
    </comment>
    <comment ref="H3586" authorId="1" shapeId="0">
      <text>
        <r>
          <rPr>
            <b/>
            <sz val="9"/>
            <color indexed="81"/>
            <rFont val="Tahoma"/>
            <family val="2"/>
          </rPr>
          <t xml:space="preserve"> :Received by DCOPN 10 days after VA-7405</t>
        </r>
        <r>
          <rPr>
            <sz val="9"/>
            <color indexed="81"/>
            <rFont val="Tahoma"/>
            <family val="2"/>
          </rPr>
          <t xml:space="preserve">
</t>
        </r>
      </text>
    </comment>
    <comment ref="H3614" authorId="1" shapeId="0">
      <text>
        <r>
          <rPr>
            <b/>
            <sz val="9"/>
            <color indexed="81"/>
            <rFont val="Tahoma"/>
            <family val="2"/>
          </rPr>
          <t xml:space="preserve"> :Received by DCOPN 10 days after VA-7440
</t>
        </r>
        <r>
          <rPr>
            <sz val="9"/>
            <color indexed="81"/>
            <rFont val="Tahoma"/>
            <family val="2"/>
          </rPr>
          <t xml:space="preserve">
</t>
        </r>
      </text>
    </comment>
    <comment ref="H3633" authorId="0" shapeId="0">
      <text>
        <r>
          <rPr>
            <b/>
            <sz val="9"/>
            <color indexed="81"/>
            <rFont val="Tahoma"/>
            <family val="2"/>
          </rPr>
          <t>paboswell:</t>
        </r>
        <r>
          <rPr>
            <sz val="9"/>
            <color indexed="81"/>
            <rFont val="Tahoma"/>
            <family val="2"/>
          </rPr>
          <t xml:space="preserve">
Arrived within 10 days of 7459
</t>
        </r>
      </text>
    </comment>
    <comment ref="H3635" authorId="0" shapeId="0">
      <text>
        <r>
          <rPr>
            <b/>
            <sz val="9"/>
            <color indexed="81"/>
            <rFont val="Tahoma"/>
            <family val="2"/>
          </rPr>
          <t>paboswell:</t>
        </r>
        <r>
          <rPr>
            <sz val="9"/>
            <color indexed="81"/>
            <rFont val="Tahoma"/>
            <family val="2"/>
          </rPr>
          <t xml:space="preserve">
Within 10 days of 7462
</t>
        </r>
      </text>
    </comment>
    <comment ref="H3655" authorId="0" shapeId="0">
      <text>
        <r>
          <rPr>
            <b/>
            <sz val="9"/>
            <color indexed="81"/>
            <rFont val="Tahoma"/>
            <family val="2"/>
          </rPr>
          <t>paboswell:</t>
        </r>
        <r>
          <rPr>
            <sz val="9"/>
            <color indexed="81"/>
            <rFont val="Tahoma"/>
            <family val="2"/>
          </rPr>
          <t xml:space="preserve">
received 7 days after 7483
</t>
        </r>
      </text>
    </comment>
    <comment ref="H3682" authorId="0" shapeId="0">
      <text>
        <r>
          <rPr>
            <b/>
            <sz val="9"/>
            <color indexed="81"/>
            <rFont val="Tahoma"/>
            <family val="2"/>
          </rPr>
          <t>paboswell:</t>
        </r>
        <r>
          <rPr>
            <sz val="9"/>
            <color indexed="81"/>
            <rFont val="Tahoma"/>
            <family val="2"/>
          </rPr>
          <t xml:space="preserve">
Received 10 days after 7503
</t>
        </r>
      </text>
    </comment>
    <comment ref="H3683" authorId="0" shapeId="0">
      <text>
        <r>
          <rPr>
            <b/>
            <sz val="9"/>
            <color indexed="81"/>
            <rFont val="Tahoma"/>
            <family val="2"/>
          </rPr>
          <t>paboswell:</t>
        </r>
        <r>
          <rPr>
            <sz val="9"/>
            <color indexed="81"/>
            <rFont val="Tahoma"/>
            <family val="2"/>
          </rPr>
          <t xml:space="preserve">
Received 10 days after 7503
</t>
        </r>
      </text>
    </comment>
    <comment ref="H3684" authorId="0" shapeId="0">
      <text>
        <r>
          <rPr>
            <b/>
            <sz val="9"/>
            <color indexed="81"/>
            <rFont val="Tahoma"/>
            <family val="2"/>
          </rPr>
          <t>paboswell:</t>
        </r>
        <r>
          <rPr>
            <sz val="9"/>
            <color indexed="81"/>
            <rFont val="Tahoma"/>
            <family val="2"/>
          </rPr>
          <t xml:space="preserve">
Received 10 days after 7503
</t>
        </r>
      </text>
    </comment>
    <comment ref="H3686" authorId="0" shapeId="0">
      <text>
        <r>
          <rPr>
            <b/>
            <sz val="9"/>
            <color indexed="81"/>
            <rFont val="Tahoma"/>
            <family val="2"/>
          </rPr>
          <t>paboswell:</t>
        </r>
        <r>
          <rPr>
            <sz val="9"/>
            <color indexed="81"/>
            <rFont val="Tahoma"/>
            <family val="2"/>
          </rPr>
          <t xml:space="preserve">
Received 7 days after 7515
</t>
        </r>
      </text>
    </comment>
    <comment ref="H3705" authorId="0" shapeId="0">
      <text>
        <r>
          <rPr>
            <b/>
            <sz val="9"/>
            <color indexed="81"/>
            <rFont val="Tahoma"/>
            <family val="2"/>
          </rPr>
          <t>paboswell:</t>
        </r>
        <r>
          <rPr>
            <sz val="9"/>
            <color indexed="81"/>
            <rFont val="Tahoma"/>
            <family val="2"/>
          </rPr>
          <t xml:space="preserve">
Received 3 days after 7531
</t>
        </r>
      </text>
    </comment>
    <comment ref="H3706" authorId="0" shapeId="0">
      <text>
        <r>
          <rPr>
            <b/>
            <sz val="9"/>
            <color indexed="81"/>
            <rFont val="Tahoma"/>
            <family val="2"/>
          </rPr>
          <t>paboswell:</t>
        </r>
        <r>
          <rPr>
            <sz val="9"/>
            <color indexed="81"/>
            <rFont val="Tahoma"/>
            <family val="2"/>
          </rPr>
          <t xml:space="preserve">
Received 3 days after 7531
</t>
        </r>
      </text>
    </comment>
    <comment ref="H3707" authorId="0" shapeId="0">
      <text>
        <r>
          <rPr>
            <b/>
            <sz val="9"/>
            <color indexed="81"/>
            <rFont val="Tahoma"/>
            <family val="2"/>
          </rPr>
          <t>paboswell:</t>
        </r>
        <r>
          <rPr>
            <sz val="9"/>
            <color indexed="81"/>
            <rFont val="Tahoma"/>
            <family val="2"/>
          </rPr>
          <t xml:space="preserve">
Received 7 days after 7530
</t>
        </r>
      </text>
    </comment>
    <comment ref="H3708" authorId="0" shapeId="0">
      <text>
        <r>
          <rPr>
            <b/>
            <sz val="9"/>
            <color indexed="81"/>
            <rFont val="Tahoma"/>
            <family val="2"/>
          </rPr>
          <t>paboswell:</t>
        </r>
        <r>
          <rPr>
            <sz val="9"/>
            <color indexed="81"/>
            <rFont val="Tahoma"/>
            <family val="2"/>
          </rPr>
          <t xml:space="preserve">
Received 10 days after 7529
</t>
        </r>
      </text>
    </comment>
    <comment ref="H3724" authorId="0" shapeId="0">
      <text>
        <r>
          <rPr>
            <b/>
            <sz val="9"/>
            <color indexed="81"/>
            <rFont val="Tahoma"/>
            <family val="2"/>
          </rPr>
          <t>paboswell:</t>
        </r>
        <r>
          <rPr>
            <sz val="9"/>
            <color indexed="81"/>
            <rFont val="Tahoma"/>
            <family val="2"/>
          </rPr>
          <t xml:space="preserve">
Received 6 days after 7545
</t>
        </r>
      </text>
    </comment>
    <comment ref="H3741" authorId="2" shapeId="0">
      <text>
        <r>
          <rPr>
            <b/>
            <sz val="9"/>
            <color indexed="81"/>
            <rFont val="Tahoma"/>
            <family val="2"/>
          </rPr>
          <t>pboswell:</t>
        </r>
        <r>
          <rPr>
            <sz val="9"/>
            <color indexed="81"/>
            <rFont val="Tahoma"/>
            <family val="2"/>
          </rPr>
          <t xml:space="preserve">
Received within 10 days of 7561
</t>
        </r>
      </text>
    </comment>
    <comment ref="H3742" authorId="2" shapeId="0">
      <text>
        <r>
          <rPr>
            <b/>
            <sz val="9"/>
            <color indexed="81"/>
            <rFont val="Tahoma"/>
            <family val="2"/>
          </rPr>
          <t>pboswell:</t>
        </r>
        <r>
          <rPr>
            <sz val="9"/>
            <color indexed="81"/>
            <rFont val="Tahoma"/>
            <family val="2"/>
          </rPr>
          <t xml:space="preserve">
Received within 10 days of 7565
</t>
        </r>
      </text>
    </comment>
    <comment ref="H3743" authorId="2" shapeId="0">
      <text>
        <r>
          <rPr>
            <b/>
            <sz val="9"/>
            <color indexed="81"/>
            <rFont val="Tahoma"/>
            <family val="2"/>
          </rPr>
          <t>pboswell:</t>
        </r>
        <r>
          <rPr>
            <sz val="9"/>
            <color indexed="81"/>
            <rFont val="Tahoma"/>
            <family val="2"/>
          </rPr>
          <t xml:space="preserve">
Received within 10 days of 7564
</t>
        </r>
      </text>
    </comment>
    <comment ref="H3744" authorId="2" shapeId="0">
      <text>
        <r>
          <rPr>
            <b/>
            <sz val="9"/>
            <color indexed="81"/>
            <rFont val="Tahoma"/>
            <family val="2"/>
          </rPr>
          <t>pboswell:</t>
        </r>
        <r>
          <rPr>
            <sz val="9"/>
            <color indexed="81"/>
            <rFont val="Tahoma"/>
            <family val="2"/>
          </rPr>
          <t xml:space="preserve">
Received within 10 days of 7561
</t>
        </r>
      </text>
    </comment>
    <comment ref="O3754" authorId="3" shapeId="0">
      <text>
        <r>
          <rPr>
            <b/>
            <sz val="9"/>
            <color indexed="81"/>
            <rFont val="Tahoma"/>
            <family val="2"/>
          </rPr>
          <t>ebodin:</t>
        </r>
        <r>
          <rPr>
            <sz val="9"/>
            <color indexed="81"/>
            <rFont val="Tahoma"/>
            <family val="2"/>
          </rPr>
          <t xml:space="preserve">
Actually issued 3/25/09, certificate issued with incorrect date.  Certificate cover letter dated 3/25/09, adjudication officer report of IFFC dated 3/16/09!
</t>
        </r>
      </text>
    </comment>
    <comment ref="H3759" authorId="2" shapeId="0">
      <text>
        <r>
          <rPr>
            <b/>
            <sz val="9"/>
            <color indexed="81"/>
            <rFont val="Tahoma"/>
            <family val="2"/>
          </rPr>
          <t>pboswell:</t>
        </r>
        <r>
          <rPr>
            <sz val="9"/>
            <color indexed="81"/>
            <rFont val="Tahoma"/>
            <family val="2"/>
          </rPr>
          <t xml:space="preserve">
received within 10 days of 7586
</t>
        </r>
      </text>
    </comment>
    <comment ref="H3767" authorId="2" shapeId="0">
      <text>
        <r>
          <rPr>
            <b/>
            <sz val="9"/>
            <color indexed="81"/>
            <rFont val="Tahoma"/>
            <family val="2"/>
          </rPr>
          <t>pboswell:</t>
        </r>
        <r>
          <rPr>
            <sz val="9"/>
            <color indexed="81"/>
            <rFont val="Tahoma"/>
            <family val="2"/>
          </rPr>
          <t xml:space="preserve">
received 10 days after 7595
</t>
        </r>
      </text>
    </comment>
    <comment ref="H3770" authorId="2" shapeId="0">
      <text>
        <r>
          <rPr>
            <b/>
            <sz val="9"/>
            <color indexed="81"/>
            <rFont val="Tahoma"/>
            <family val="2"/>
          </rPr>
          <t>pboswell:</t>
        </r>
        <r>
          <rPr>
            <sz val="9"/>
            <color indexed="81"/>
            <rFont val="Tahoma"/>
            <family val="2"/>
          </rPr>
          <t xml:space="preserve">
The 10th day following 7598 fell on Saturday, 7/12.
</t>
        </r>
      </text>
    </comment>
    <comment ref="H3787" authorId="2" shapeId="0">
      <text>
        <r>
          <rPr>
            <b/>
            <sz val="9"/>
            <color indexed="81"/>
            <rFont val="Tahoma"/>
            <family val="2"/>
          </rPr>
          <t>pboswell:</t>
        </r>
        <r>
          <rPr>
            <sz val="9"/>
            <color indexed="81"/>
            <rFont val="Tahoma"/>
            <family val="2"/>
          </rPr>
          <t xml:space="preserve">
Received one day after 7614
</t>
        </r>
      </text>
    </comment>
    <comment ref="H3789" authorId="2" shapeId="0">
      <text>
        <r>
          <rPr>
            <b/>
            <sz val="9"/>
            <color indexed="81"/>
            <rFont val="Tahoma"/>
            <family val="2"/>
          </rPr>
          <t>pboswell:</t>
        </r>
        <r>
          <rPr>
            <sz val="9"/>
            <color indexed="81"/>
            <rFont val="Tahoma"/>
            <family val="2"/>
          </rPr>
          <t xml:space="preserve">
Received 10 days after 7608
</t>
        </r>
      </text>
    </comment>
    <comment ref="H3791" authorId="2" shapeId="0">
      <text>
        <r>
          <rPr>
            <b/>
            <sz val="9"/>
            <color indexed="81"/>
            <rFont val="Tahoma"/>
            <family val="2"/>
          </rPr>
          <t>pboswell:</t>
        </r>
        <r>
          <rPr>
            <sz val="9"/>
            <color indexed="81"/>
            <rFont val="Tahoma"/>
            <family val="2"/>
          </rPr>
          <t xml:space="preserve">
Received 9 days after 7620
</t>
        </r>
      </text>
    </comment>
    <comment ref="H3798" authorId="2" shapeId="0">
      <text>
        <r>
          <rPr>
            <b/>
            <sz val="9"/>
            <color indexed="81"/>
            <rFont val="Tahoma"/>
            <family val="2"/>
          </rPr>
          <t>pboswell:</t>
        </r>
        <r>
          <rPr>
            <sz val="9"/>
            <color indexed="81"/>
            <rFont val="Tahoma"/>
            <family val="2"/>
          </rPr>
          <t xml:space="preserve">
received within 10 days of 7622
</t>
        </r>
      </text>
    </comment>
    <comment ref="C3799" authorId="1" shapeId="0">
      <text>
        <r>
          <rPr>
            <b/>
            <sz val="9"/>
            <color indexed="81"/>
            <rFont val="Tahoma"/>
            <family val="2"/>
          </rPr>
          <t xml:space="preserve"> :Have not reported to VHI in 7 years.  Need to make reporting a completeness item</t>
        </r>
        <r>
          <rPr>
            <sz val="9"/>
            <color indexed="81"/>
            <rFont val="Tahoma"/>
            <family val="2"/>
          </rPr>
          <t xml:space="preserve">
</t>
        </r>
      </text>
    </comment>
    <comment ref="H3809" authorId="2" shapeId="0">
      <text>
        <r>
          <rPr>
            <b/>
            <sz val="9"/>
            <color indexed="81"/>
            <rFont val="Tahoma"/>
            <family val="2"/>
          </rPr>
          <t>pboswell:received 10 days after 7634</t>
        </r>
        <r>
          <rPr>
            <sz val="9"/>
            <color indexed="81"/>
            <rFont val="Tahoma"/>
            <family val="2"/>
          </rPr>
          <t xml:space="preserve">
</t>
        </r>
      </text>
    </comment>
    <comment ref="H3810" authorId="2" shapeId="0">
      <text>
        <r>
          <rPr>
            <b/>
            <sz val="9"/>
            <color indexed="81"/>
            <rFont val="Tahoma"/>
            <family val="2"/>
          </rPr>
          <t>pboswell:received 10 days after 7634</t>
        </r>
        <r>
          <rPr>
            <sz val="9"/>
            <color indexed="81"/>
            <rFont val="Tahoma"/>
            <family val="2"/>
          </rPr>
          <t xml:space="preserve">
</t>
        </r>
      </text>
    </comment>
    <comment ref="H3811" authorId="2" shapeId="0">
      <text>
        <r>
          <rPr>
            <b/>
            <sz val="9"/>
            <color indexed="81"/>
            <rFont val="Tahoma"/>
            <family val="2"/>
          </rPr>
          <t>pboswell:</t>
        </r>
        <r>
          <rPr>
            <sz val="9"/>
            <color indexed="81"/>
            <rFont val="Tahoma"/>
            <family val="2"/>
          </rPr>
          <t xml:space="preserve">
received 10 days after 7636
</t>
        </r>
      </text>
    </comment>
    <comment ref="H3818" authorId="2" shapeId="0">
      <text>
        <r>
          <rPr>
            <b/>
            <sz val="9"/>
            <color indexed="81"/>
            <rFont val="Tahoma"/>
            <family val="2"/>
          </rPr>
          <t>pboswell:</t>
        </r>
        <r>
          <rPr>
            <sz val="9"/>
            <color indexed="81"/>
            <rFont val="Tahoma"/>
            <family val="2"/>
          </rPr>
          <t xml:space="preserve">
received within 10 days of 7644
</t>
        </r>
      </text>
    </comment>
    <comment ref="H3819" authorId="2" shapeId="0">
      <text>
        <r>
          <rPr>
            <b/>
            <sz val="9"/>
            <color indexed="81"/>
            <rFont val="Tahoma"/>
            <family val="2"/>
          </rPr>
          <t>pboswell:</t>
        </r>
        <r>
          <rPr>
            <sz val="9"/>
            <color indexed="81"/>
            <rFont val="Tahoma"/>
            <family val="2"/>
          </rPr>
          <t xml:space="preserve">
received within 10 days of 7645
</t>
        </r>
      </text>
    </comment>
    <comment ref="H3820" authorId="2" shapeId="0">
      <text>
        <r>
          <rPr>
            <b/>
            <sz val="9"/>
            <color indexed="81"/>
            <rFont val="Tahoma"/>
            <family val="2"/>
          </rPr>
          <t>pboswell:received 10 days after 7645</t>
        </r>
        <r>
          <rPr>
            <sz val="9"/>
            <color indexed="81"/>
            <rFont val="Tahoma"/>
            <family val="2"/>
          </rPr>
          <t xml:space="preserve">
</t>
        </r>
      </text>
    </comment>
    <comment ref="H3833" authorId="2" shapeId="0">
      <text>
        <r>
          <rPr>
            <b/>
            <sz val="9"/>
            <color indexed="81"/>
            <rFont val="Tahoma"/>
            <family val="2"/>
          </rPr>
          <t>pboswell:Received within 10 days of 7653</t>
        </r>
        <r>
          <rPr>
            <sz val="9"/>
            <color indexed="81"/>
            <rFont val="Tahoma"/>
            <family val="2"/>
          </rPr>
          <t xml:space="preserve">
</t>
        </r>
      </text>
    </comment>
    <comment ref="H3834" authorId="2" shapeId="0">
      <text>
        <r>
          <rPr>
            <b/>
            <sz val="9"/>
            <color indexed="81"/>
            <rFont val="Tahoma"/>
            <family val="2"/>
          </rPr>
          <t xml:space="preserve">pboswell:Received within 10 days of 7655
</t>
        </r>
        <r>
          <rPr>
            <sz val="9"/>
            <color indexed="81"/>
            <rFont val="Tahoma"/>
            <family val="2"/>
          </rPr>
          <t xml:space="preserve">
</t>
        </r>
      </text>
    </comment>
    <comment ref="H3835" authorId="2" shapeId="0">
      <text>
        <r>
          <rPr>
            <b/>
            <sz val="9"/>
            <color indexed="81"/>
            <rFont val="Tahoma"/>
            <family val="2"/>
          </rPr>
          <t xml:space="preserve">pboswell: received within 10 days of 7658 </t>
        </r>
        <r>
          <rPr>
            <sz val="9"/>
            <color indexed="81"/>
            <rFont val="Tahoma"/>
            <family val="2"/>
          </rPr>
          <t xml:space="preserve">
</t>
        </r>
      </text>
    </comment>
    <comment ref="H3860" authorId="2" shapeId="0">
      <text>
        <r>
          <rPr>
            <b/>
            <sz val="9"/>
            <color indexed="81"/>
            <rFont val="Tahoma"/>
            <family val="2"/>
          </rPr>
          <t>pboswell:</t>
        </r>
        <r>
          <rPr>
            <sz val="9"/>
            <color indexed="81"/>
            <rFont val="Tahoma"/>
            <family val="2"/>
          </rPr>
          <t xml:space="preserve">
received 10 days after 7680
</t>
        </r>
      </text>
    </comment>
    <comment ref="H3861" authorId="2" shapeId="0">
      <text>
        <r>
          <rPr>
            <b/>
            <sz val="9"/>
            <color indexed="81"/>
            <rFont val="Tahoma"/>
            <family val="2"/>
          </rPr>
          <t>pboswell:</t>
        </r>
        <r>
          <rPr>
            <sz val="9"/>
            <color indexed="81"/>
            <rFont val="Tahoma"/>
            <family val="2"/>
          </rPr>
          <t xml:space="preserve">
received on 10th day after 7681
</t>
        </r>
      </text>
    </comment>
    <comment ref="H3862" authorId="2" shapeId="0">
      <text>
        <r>
          <rPr>
            <b/>
            <sz val="9"/>
            <color indexed="81"/>
            <rFont val="Tahoma"/>
            <family val="2"/>
          </rPr>
          <t>pboswell:</t>
        </r>
        <r>
          <rPr>
            <sz val="9"/>
            <color indexed="81"/>
            <rFont val="Tahoma"/>
            <family val="2"/>
          </rPr>
          <t xml:space="preserve">
received 11 days after 7687 but the 10th day was a Sunday so it is in the September cycle
</t>
        </r>
      </text>
    </comment>
    <comment ref="H3876" authorId="2" shapeId="0">
      <text>
        <r>
          <rPr>
            <b/>
            <sz val="9"/>
            <color indexed="81"/>
            <rFont val="Tahoma"/>
            <family val="2"/>
          </rPr>
          <t>pboswell:</t>
        </r>
        <r>
          <rPr>
            <sz val="9"/>
            <color indexed="81"/>
            <rFont val="Tahoma"/>
            <family val="2"/>
          </rPr>
          <t xml:space="preserve">
received 10 days after 7693
</t>
        </r>
      </text>
    </comment>
    <comment ref="H3877" authorId="2" shapeId="0">
      <text>
        <r>
          <rPr>
            <b/>
            <sz val="9"/>
            <color indexed="81"/>
            <rFont val="Tahoma"/>
            <family val="2"/>
          </rPr>
          <t>pboswell:</t>
        </r>
        <r>
          <rPr>
            <sz val="9"/>
            <color indexed="81"/>
            <rFont val="Tahoma"/>
            <family val="2"/>
          </rPr>
          <t xml:space="preserve">
Received on the first work day following the tenth day day after 7694
</t>
        </r>
      </text>
    </comment>
    <comment ref="H3878" authorId="2" shapeId="0">
      <text>
        <r>
          <rPr>
            <b/>
            <sz val="9"/>
            <color indexed="81"/>
            <rFont val="Tahoma"/>
            <family val="2"/>
          </rPr>
          <t>pboswell:</t>
        </r>
        <r>
          <rPr>
            <sz val="9"/>
            <color indexed="81"/>
            <rFont val="Tahoma"/>
            <family val="2"/>
          </rPr>
          <t xml:space="preserve">
received 10 days after 7702
</t>
        </r>
      </text>
    </comment>
    <comment ref="H3880" authorId="2" shapeId="0">
      <text>
        <r>
          <rPr>
            <b/>
            <sz val="9"/>
            <color indexed="81"/>
            <rFont val="Tahoma"/>
            <family val="2"/>
          </rPr>
          <t xml:space="preserve">pboswell: LOI late for the Dec. 2009 cycle
</t>
        </r>
      </text>
    </comment>
    <comment ref="H3893" authorId="2" shapeId="0">
      <text>
        <r>
          <rPr>
            <b/>
            <sz val="9"/>
            <color indexed="81"/>
            <rFont val="Tahoma"/>
            <family val="2"/>
          </rPr>
          <t>pboswell:received 10 days after 7719</t>
        </r>
        <r>
          <rPr>
            <sz val="9"/>
            <color indexed="81"/>
            <rFont val="Tahoma"/>
            <family val="2"/>
          </rPr>
          <t xml:space="preserve">
</t>
        </r>
      </text>
    </comment>
    <comment ref="H3921" authorId="2" shapeId="0">
      <text>
        <r>
          <rPr>
            <b/>
            <sz val="9"/>
            <color indexed="81"/>
            <rFont val="Tahoma"/>
            <family val="2"/>
          </rPr>
          <t>pboswell:</t>
        </r>
        <r>
          <rPr>
            <sz val="9"/>
            <color indexed="81"/>
            <rFont val="Tahoma"/>
            <family val="2"/>
          </rPr>
          <t xml:space="preserve">
received 6 days after 7740
</t>
        </r>
      </text>
    </comment>
    <comment ref="H3922" authorId="2" shapeId="0">
      <text>
        <r>
          <rPr>
            <b/>
            <sz val="9"/>
            <color indexed="81"/>
            <rFont val="Tahoma"/>
            <family val="2"/>
          </rPr>
          <t>pboswell:</t>
        </r>
        <r>
          <rPr>
            <sz val="9"/>
            <color indexed="81"/>
            <rFont val="Tahoma"/>
            <family val="2"/>
          </rPr>
          <t xml:space="preserve">
received 10 days after 7744
</t>
        </r>
      </text>
    </comment>
    <comment ref="H3923" authorId="2" shapeId="0">
      <text>
        <r>
          <rPr>
            <b/>
            <sz val="9"/>
            <color indexed="81"/>
            <rFont val="Tahoma"/>
            <family val="2"/>
          </rPr>
          <t>pboswell:</t>
        </r>
        <r>
          <rPr>
            <sz val="9"/>
            <color indexed="81"/>
            <rFont val="Tahoma"/>
            <family val="2"/>
          </rPr>
          <t xml:space="preserve">
received 10 days after 7744
</t>
        </r>
      </text>
    </comment>
    <comment ref="H3959" authorId="2" shapeId="0">
      <text>
        <r>
          <rPr>
            <b/>
            <sz val="9"/>
            <color indexed="81"/>
            <rFont val="Tahoma"/>
            <family val="2"/>
          </rPr>
          <t>pboswell: Received within 10 days of 7785</t>
        </r>
        <r>
          <rPr>
            <sz val="9"/>
            <color indexed="81"/>
            <rFont val="Tahoma"/>
            <family val="2"/>
          </rPr>
          <t xml:space="preserve">
</t>
        </r>
      </text>
    </comment>
    <comment ref="K4031" authorId="4" shapeId="0">
      <text>
        <r>
          <rPr>
            <b/>
            <sz val="9"/>
            <color indexed="81"/>
            <rFont val="Tahoma"/>
            <family val="2"/>
          </rPr>
          <t>jwt92119:</t>
        </r>
        <r>
          <rPr>
            <sz val="9"/>
            <color indexed="81"/>
            <rFont val="Tahoma"/>
            <family val="2"/>
          </rPr>
          <t xml:space="preserve">
No action from HSANV so the recommendation is a default approval
</t>
        </r>
      </text>
    </comment>
    <comment ref="H4035" authorId="5" shapeId="0">
      <text>
        <r>
          <rPr>
            <b/>
            <sz val="9"/>
            <color indexed="81"/>
            <rFont val="Tahoma"/>
            <family val="2"/>
          </rPr>
          <t>Peter Boswell: Received within 10 days of 7862</t>
        </r>
        <r>
          <rPr>
            <sz val="9"/>
            <color indexed="81"/>
            <rFont val="Tahoma"/>
            <family val="2"/>
          </rPr>
          <t xml:space="preserve">
</t>
        </r>
      </text>
    </comment>
    <comment ref="J4048" authorId="5" shapeId="0">
      <text>
        <r>
          <rPr>
            <b/>
            <sz val="9"/>
            <color indexed="81"/>
            <rFont val="Tahoma"/>
            <family val="2"/>
          </rPr>
          <t>Peter Boswell:</t>
        </r>
        <r>
          <rPr>
            <sz val="9"/>
            <color indexed="81"/>
            <rFont val="Tahoma"/>
            <family val="2"/>
          </rPr>
          <t xml:space="preserve">
Arrived after 5:00 p.m.
</t>
        </r>
      </text>
    </comment>
    <comment ref="H4052" authorId="5" shapeId="0">
      <text>
        <r>
          <rPr>
            <b/>
            <sz val="9"/>
            <color indexed="81"/>
            <rFont val="Tahoma"/>
            <family val="2"/>
          </rPr>
          <t>Peter Boswell: Received within 10 days of VA-7878</t>
        </r>
        <r>
          <rPr>
            <sz val="9"/>
            <color indexed="81"/>
            <rFont val="Tahoma"/>
            <family val="2"/>
          </rPr>
          <t xml:space="preserve">
</t>
        </r>
      </text>
    </comment>
    <comment ref="J4062" authorId="5" shapeId="0">
      <text>
        <r>
          <rPr>
            <b/>
            <sz val="9"/>
            <color indexed="81"/>
            <rFont val="Tahoma"/>
            <family val="2"/>
          </rPr>
          <t>Peter Boswell: First copy received 1/24/12.  Second copy received 1/27/12.</t>
        </r>
        <r>
          <rPr>
            <sz val="9"/>
            <color indexed="81"/>
            <rFont val="Tahoma"/>
            <family val="2"/>
          </rPr>
          <t xml:space="preserve">
</t>
        </r>
      </text>
    </comment>
    <comment ref="H4079" authorId="5" shapeId="0">
      <text>
        <r>
          <rPr>
            <b/>
            <sz val="9"/>
            <color indexed="81"/>
            <rFont val="Tahoma"/>
            <family val="2"/>
          </rPr>
          <t>Peter Boswell:</t>
        </r>
        <r>
          <rPr>
            <sz val="9"/>
            <color indexed="81"/>
            <rFont val="Tahoma"/>
            <family val="2"/>
          </rPr>
          <t xml:space="preserve">
Received within 10 days of VA-7898
</t>
        </r>
      </text>
    </comment>
    <comment ref="H4080" authorId="5" shapeId="0">
      <text>
        <r>
          <rPr>
            <b/>
            <sz val="9"/>
            <color indexed="81"/>
            <rFont val="Tahoma"/>
            <family val="2"/>
          </rPr>
          <t>Peter Boswell:</t>
        </r>
        <r>
          <rPr>
            <sz val="9"/>
            <color indexed="81"/>
            <rFont val="Tahoma"/>
            <family val="2"/>
          </rPr>
          <t xml:space="preserve">
Received on Monday following 10th day on Sunday.
</t>
        </r>
      </text>
    </comment>
    <comment ref="H4098" authorId="5" shapeId="0">
      <text>
        <r>
          <rPr>
            <b/>
            <sz val="9"/>
            <color indexed="81"/>
            <rFont val="Tahoma"/>
            <family val="2"/>
          </rPr>
          <t>Peter Boswell: received on 10th day after 7912</t>
        </r>
        <r>
          <rPr>
            <sz val="9"/>
            <color indexed="81"/>
            <rFont val="Tahoma"/>
            <family val="2"/>
          </rPr>
          <t xml:space="preserve">
</t>
        </r>
      </text>
    </comment>
    <comment ref="H4101" authorId="5" shapeId="0">
      <text>
        <r>
          <rPr>
            <b/>
            <sz val="9"/>
            <color indexed="81"/>
            <rFont val="Tahoma"/>
            <family val="2"/>
          </rPr>
          <t>Peter Boswell: R</t>
        </r>
        <r>
          <rPr>
            <sz val="9"/>
            <color indexed="81"/>
            <rFont val="Tahoma"/>
            <family val="2"/>
          </rPr>
          <t xml:space="preserve">eceived 6 days after 7922
</t>
        </r>
      </text>
    </comment>
    <comment ref="H4102" authorId="5" shapeId="0">
      <text>
        <r>
          <rPr>
            <b/>
            <sz val="9"/>
            <color indexed="81"/>
            <rFont val="Tahoma"/>
            <family val="2"/>
          </rPr>
          <t>Peter Boswell:</t>
        </r>
        <r>
          <rPr>
            <sz val="9"/>
            <color indexed="81"/>
            <rFont val="Tahoma"/>
            <family val="2"/>
          </rPr>
          <t xml:space="preserve">
Received within ten days of 7927
</t>
        </r>
      </text>
    </comment>
    <comment ref="H4109" authorId="5" shapeId="0">
      <text>
        <r>
          <rPr>
            <b/>
            <sz val="9"/>
            <color indexed="81"/>
            <rFont val="Tahoma"/>
            <family val="2"/>
          </rPr>
          <t>Peter Boswell:</t>
        </r>
        <r>
          <rPr>
            <sz val="9"/>
            <color indexed="81"/>
            <rFont val="Tahoma"/>
            <family val="2"/>
          </rPr>
          <t xml:space="preserve">
Received within ten days of 7934
</t>
        </r>
      </text>
    </comment>
    <comment ref="H4110" authorId="5" shapeId="0">
      <text>
        <r>
          <rPr>
            <b/>
            <sz val="9"/>
            <color indexed="81"/>
            <rFont val="Tahoma"/>
            <family val="2"/>
          </rPr>
          <t>Peter Boswell:</t>
        </r>
        <r>
          <rPr>
            <sz val="9"/>
            <color indexed="81"/>
            <rFont val="Tahoma"/>
            <family val="2"/>
          </rPr>
          <t xml:space="preserve">
Received 10 days after 7936
</t>
        </r>
      </text>
    </comment>
    <comment ref="H4128" authorId="5" shapeId="0">
      <text>
        <r>
          <rPr>
            <b/>
            <sz val="9"/>
            <color indexed="81"/>
            <rFont val="Tahoma"/>
            <family val="2"/>
          </rPr>
          <t>Peter Boswell:</t>
        </r>
        <r>
          <rPr>
            <sz val="9"/>
            <color indexed="81"/>
            <rFont val="Tahoma"/>
            <family val="2"/>
          </rPr>
          <t xml:space="preserve">
Received at 5:04 after COB on 7/20/12
</t>
        </r>
      </text>
    </comment>
    <comment ref="H4148" authorId="5" shapeId="0">
      <text>
        <r>
          <rPr>
            <b/>
            <sz val="9"/>
            <color indexed="81"/>
            <rFont val="Tahoma"/>
            <family val="2"/>
          </rPr>
          <t>Peter Boswell:</t>
        </r>
        <r>
          <rPr>
            <sz val="9"/>
            <color indexed="81"/>
            <rFont val="Tahoma"/>
            <family val="2"/>
          </rPr>
          <t xml:space="preserve">
Because of 7955 this cannot be reviewed in the 11/12 cycle.
</t>
        </r>
      </text>
    </comment>
    <comment ref="H4149" authorId="5" shapeId="0">
      <text>
        <r>
          <rPr>
            <b/>
            <sz val="9"/>
            <color indexed="81"/>
            <rFont val="Tahoma"/>
            <family val="2"/>
          </rPr>
          <t>Peter Boswell:</t>
        </r>
        <r>
          <rPr>
            <sz val="9"/>
            <color indexed="81"/>
            <rFont val="Tahoma"/>
            <family val="2"/>
          </rPr>
          <t xml:space="preserve">
Received within 10 days of 7968
</t>
        </r>
      </text>
    </comment>
    <comment ref="H4150" authorId="5" shapeId="0">
      <text>
        <r>
          <rPr>
            <b/>
            <sz val="9"/>
            <color indexed="81"/>
            <rFont val="Tahoma"/>
            <family val="2"/>
          </rPr>
          <t>Peter Boswell:</t>
        </r>
        <r>
          <rPr>
            <sz val="9"/>
            <color indexed="81"/>
            <rFont val="Tahoma"/>
            <family val="2"/>
          </rPr>
          <t xml:space="preserve">
Received on Monday following the tenth day after 7968
</t>
        </r>
      </text>
    </comment>
    <comment ref="H4158" authorId="5" shapeId="0">
      <text>
        <r>
          <rPr>
            <b/>
            <sz val="9"/>
            <color indexed="81"/>
            <rFont val="Tahoma"/>
            <family val="2"/>
          </rPr>
          <t>Peter Boswell:</t>
        </r>
        <r>
          <rPr>
            <sz val="9"/>
            <color indexed="81"/>
            <rFont val="Tahoma"/>
            <family val="2"/>
          </rPr>
          <t xml:space="preserve">
Received 9 days after 7982.  Okay for superficial in this cycle but not for brachytherapy.
</t>
        </r>
      </text>
    </comment>
    <comment ref="H4193" authorId="5" shapeId="0">
      <text>
        <r>
          <rPr>
            <b/>
            <sz val="9"/>
            <color indexed="81"/>
            <rFont val="Tahoma"/>
            <family val="2"/>
          </rPr>
          <t>Peter Boswell:</t>
        </r>
        <r>
          <rPr>
            <sz val="9"/>
            <color indexed="81"/>
            <rFont val="Tahoma"/>
            <family val="2"/>
          </rPr>
          <t xml:space="preserve">
Okay for review in the January 2014 cycle
</t>
        </r>
      </text>
    </comment>
    <comment ref="H4221" authorId="6" shapeId="0">
      <text>
        <r>
          <rPr>
            <b/>
            <sz val="9"/>
            <color indexed="81"/>
            <rFont val="Tahoma"/>
            <family val="2"/>
          </rPr>
          <t>gpe70376:</t>
        </r>
        <r>
          <rPr>
            <sz val="9"/>
            <color indexed="81"/>
            <rFont val="Tahoma"/>
            <family val="2"/>
          </rPr>
          <t xml:space="preserve">
Received 5 days after 8027 and 1 day after 8039 and 8040</t>
        </r>
      </text>
    </comment>
    <comment ref="H4229" authorId="6" shapeId="0">
      <text>
        <r>
          <rPr>
            <b/>
            <sz val="9"/>
            <color indexed="81"/>
            <rFont val="Tahoma"/>
            <family val="2"/>
          </rPr>
          <t>gpe70376:</t>
        </r>
        <r>
          <rPr>
            <sz val="9"/>
            <color indexed="81"/>
            <rFont val="Tahoma"/>
            <family val="2"/>
          </rPr>
          <t xml:space="preserve">
Received 10 days after 8045
</t>
        </r>
      </text>
    </comment>
    <comment ref="H4240" authorId="6" shapeId="0">
      <text>
        <r>
          <rPr>
            <b/>
            <sz val="9"/>
            <color indexed="81"/>
            <rFont val="Tahoma"/>
            <family val="2"/>
          </rPr>
          <t>gpe70376:</t>
        </r>
        <r>
          <rPr>
            <sz val="9"/>
            <color indexed="81"/>
            <rFont val="Tahoma"/>
            <family val="2"/>
          </rPr>
          <t xml:space="preserve">
received 9 days after 8063
</t>
        </r>
      </text>
    </comment>
    <comment ref="J4248" authorId="6" shapeId="0">
      <text>
        <r>
          <rPr>
            <b/>
            <sz val="9"/>
            <color indexed="81"/>
            <rFont val="Tahoma"/>
            <family val="2"/>
          </rPr>
          <t>gpe70376:</t>
        </r>
        <r>
          <rPr>
            <sz val="9"/>
            <color indexed="81"/>
            <rFont val="Tahoma"/>
            <family val="2"/>
          </rPr>
          <t xml:space="preserve">
Received at 6:00 p.m. after COB.  Eligible for review in the cycle beginning 7/10/2014.
</t>
        </r>
      </text>
    </comment>
    <comment ref="J4249" authorId="6" shapeId="0">
      <text>
        <r>
          <rPr>
            <b/>
            <sz val="9"/>
            <color indexed="81"/>
            <rFont val="Tahoma"/>
            <family val="2"/>
          </rPr>
          <t>gpe70376:</t>
        </r>
        <r>
          <rPr>
            <sz val="9"/>
            <color indexed="81"/>
            <rFont val="Tahoma"/>
            <family val="2"/>
          </rPr>
          <t xml:space="preserve">
Received at 6:00 p.m. after COB.  Eligible for review in the cycle beginning 7/10/2014.
</t>
        </r>
      </text>
    </comment>
    <comment ref="H4253" authorId="6" shapeId="0">
      <text>
        <r>
          <rPr>
            <b/>
            <sz val="9"/>
            <color indexed="81"/>
            <rFont val="Tahoma"/>
            <family val="2"/>
          </rPr>
          <t>gpe70376:</t>
        </r>
        <r>
          <rPr>
            <sz val="9"/>
            <color indexed="81"/>
            <rFont val="Tahoma"/>
            <family val="2"/>
          </rPr>
          <t xml:space="preserve">
Received on the first work day , Tuesday after Veterans Day following Sunday Nov. 10 - the 10th day after 8074. 
</t>
        </r>
      </text>
    </comment>
    <comment ref="H4261" authorId="6" shapeId="0">
      <text>
        <r>
          <rPr>
            <b/>
            <sz val="9"/>
            <color indexed="81"/>
            <rFont val="Tahoma"/>
            <family val="2"/>
          </rPr>
          <t>gpe70376:</t>
        </r>
        <r>
          <rPr>
            <sz val="9"/>
            <color indexed="81"/>
            <rFont val="Tahoma"/>
            <family val="2"/>
          </rPr>
          <t xml:space="preserve">
Received within 10 days of 8086
</t>
        </r>
      </text>
    </comment>
    <comment ref="H4291" authorId="6" shapeId="0">
      <text>
        <r>
          <rPr>
            <b/>
            <sz val="8"/>
            <color indexed="81"/>
            <rFont val="Tahoma"/>
            <family val="2"/>
          </rPr>
          <t>gpe70376:</t>
        </r>
        <r>
          <rPr>
            <sz val="8"/>
            <color indexed="81"/>
            <rFont val="Tahoma"/>
            <family val="2"/>
          </rPr>
          <t xml:space="preserve">
Received 10 days after 8118</t>
        </r>
      </text>
    </comment>
    <comment ref="H4299" authorId="6" shapeId="0">
      <text>
        <r>
          <rPr>
            <b/>
            <sz val="8"/>
            <color indexed="81"/>
            <rFont val="Tahoma"/>
            <family val="2"/>
          </rPr>
          <t>gpe70376:</t>
        </r>
        <r>
          <rPr>
            <sz val="8"/>
            <color indexed="81"/>
            <rFont val="Tahoma"/>
            <family val="2"/>
          </rPr>
          <t xml:space="preserve">
Received 8 days after 8120
</t>
        </r>
      </text>
    </comment>
    <comment ref="H4340" authorId="6" shapeId="0">
      <text>
        <r>
          <rPr>
            <b/>
            <sz val="8"/>
            <color indexed="81"/>
            <rFont val="Tahoma"/>
            <family val="2"/>
          </rPr>
          <t>gpe70376:</t>
        </r>
        <r>
          <rPr>
            <sz val="8"/>
            <color indexed="81"/>
            <rFont val="Tahoma"/>
            <family val="2"/>
          </rPr>
          <t xml:space="preserve">
received within 10 days of 8167</t>
        </r>
      </text>
    </comment>
    <comment ref="H4341" authorId="6" shapeId="0">
      <text>
        <r>
          <rPr>
            <b/>
            <sz val="8"/>
            <color indexed="81"/>
            <rFont val="Tahoma"/>
            <family val="2"/>
          </rPr>
          <t>gpe70376:</t>
        </r>
        <r>
          <rPr>
            <sz val="8"/>
            <color indexed="81"/>
            <rFont val="Tahoma"/>
            <family val="2"/>
          </rPr>
          <t xml:space="preserve">
received within 10 days of 8167
</t>
        </r>
      </text>
    </comment>
    <comment ref="J4374" authorId="7" shapeId="0">
      <text>
        <r>
          <rPr>
            <b/>
            <sz val="9"/>
            <color indexed="81"/>
            <rFont val="Tahoma"/>
            <family val="2"/>
          </rPr>
          <t>Boswell, Peter (VDH):</t>
        </r>
        <r>
          <rPr>
            <sz val="9"/>
            <color indexed="81"/>
            <rFont val="Tahoma"/>
            <family val="2"/>
          </rPr>
          <t xml:space="preserve">
delayed because not received by HSANV by deadline
</t>
        </r>
      </text>
    </comment>
    <comment ref="H4385" authorId="6" shapeId="0">
      <text>
        <r>
          <rPr>
            <b/>
            <sz val="8"/>
            <color indexed="81"/>
            <rFont val="Tahoma"/>
            <family val="2"/>
          </rPr>
          <t>gpe70376:</t>
        </r>
        <r>
          <rPr>
            <sz val="8"/>
            <color indexed="81"/>
            <rFont val="Tahoma"/>
            <family val="2"/>
          </rPr>
          <t xml:space="preserve">
7 days after 8206
</t>
        </r>
      </text>
    </comment>
    <comment ref="H4392" authorId="6" shapeId="0">
      <text>
        <r>
          <rPr>
            <b/>
            <sz val="8"/>
            <color indexed="81"/>
            <rFont val="Tahoma"/>
            <family val="2"/>
          </rPr>
          <t>gpe70376:</t>
        </r>
        <r>
          <rPr>
            <sz val="8"/>
            <color indexed="81"/>
            <rFont val="Tahoma"/>
            <family val="2"/>
          </rPr>
          <t xml:space="preserve">
received on the first business day following the 10th day after receipt of 8218</t>
        </r>
      </text>
    </comment>
    <comment ref="J4415" authorId="7" shapeId="0">
      <text>
        <r>
          <rPr>
            <b/>
            <sz val="9"/>
            <color indexed="81"/>
            <rFont val="Tahoma"/>
            <family val="2"/>
          </rPr>
          <t>Boswell, Peter (VDH):</t>
        </r>
        <r>
          <rPr>
            <sz val="9"/>
            <color indexed="81"/>
            <rFont val="Tahoma"/>
            <family val="2"/>
          </rPr>
          <t xml:space="preserve">
received at 5:49 after COB - eligible for review in next cycle
</t>
        </r>
      </text>
    </comment>
    <comment ref="H4422" authorId="7" shapeId="0">
      <text>
        <r>
          <rPr>
            <b/>
            <sz val="9"/>
            <color indexed="81"/>
            <rFont val="Tahoma"/>
            <family val="2"/>
          </rPr>
          <t>Boswell, Peter (VDH):</t>
        </r>
        <r>
          <rPr>
            <sz val="9"/>
            <color indexed="81"/>
            <rFont val="Tahoma"/>
            <family val="2"/>
          </rPr>
          <t xml:space="preserve">
received first business day following the 10th day after 8240</t>
        </r>
      </text>
    </comment>
    <comment ref="H4425" authorId="7" shapeId="0">
      <text>
        <r>
          <rPr>
            <b/>
            <sz val="9"/>
            <color indexed="81"/>
            <rFont val="Tahoma"/>
            <family val="2"/>
          </rPr>
          <t>Boswell, Peter (VDH):</t>
        </r>
        <r>
          <rPr>
            <sz val="9"/>
            <color indexed="81"/>
            <rFont val="Tahoma"/>
            <family val="2"/>
          </rPr>
          <t xml:space="preserve">
received  1st business day following the 10th day (a Saturday) after 8252
</t>
        </r>
      </text>
    </comment>
    <comment ref="H4428" authorId="7" shapeId="0">
      <text>
        <r>
          <rPr>
            <b/>
            <sz val="9"/>
            <color indexed="81"/>
            <rFont val="Tahoma"/>
            <family val="2"/>
          </rPr>
          <t>Boswell, Peter (VDH):</t>
        </r>
        <r>
          <rPr>
            <sz val="9"/>
            <color indexed="81"/>
            <rFont val="Tahoma"/>
            <family val="2"/>
          </rPr>
          <t xml:space="preserve">
Eligible for review in the 11/10/16 cycle
</t>
        </r>
      </text>
    </comment>
    <comment ref="H4430" authorId="7" shapeId="0">
      <text>
        <r>
          <rPr>
            <b/>
            <sz val="9"/>
            <color indexed="81"/>
            <rFont val="Tahoma"/>
            <family val="2"/>
          </rPr>
          <t>Boswell, Peter (VDH):</t>
        </r>
        <r>
          <rPr>
            <sz val="9"/>
            <color indexed="81"/>
            <rFont val="Tahoma"/>
            <family val="2"/>
          </rPr>
          <t xml:space="preserve">
received 10th day after 8254 without knowledge of 8257
</t>
        </r>
      </text>
    </comment>
    <comment ref="H4433" authorId="7" shapeId="0">
      <text>
        <r>
          <rPr>
            <b/>
            <sz val="9"/>
            <color indexed="81"/>
            <rFont val="Tahoma"/>
            <family val="2"/>
          </rPr>
          <t>Boswell, Peter (VDH):</t>
        </r>
        <r>
          <rPr>
            <sz val="9"/>
            <color indexed="81"/>
            <rFont val="Tahoma"/>
            <family val="2"/>
          </rPr>
          <t xml:space="preserve">
received  1st business day following the 10th day (a Sunday) after 8259</t>
        </r>
      </text>
    </comment>
    <comment ref="H4440" authorId="7" shapeId="0">
      <text>
        <r>
          <rPr>
            <b/>
            <sz val="9"/>
            <color indexed="81"/>
            <rFont val="Tahoma"/>
            <family val="2"/>
          </rPr>
          <t>Boswell, Peter (VDH):</t>
        </r>
        <r>
          <rPr>
            <sz val="9"/>
            <color indexed="81"/>
            <rFont val="Tahoma"/>
            <family val="2"/>
          </rPr>
          <t xml:space="preserve">
received  1st business day following the 10th day (a Holiday) after 8264
</t>
        </r>
      </text>
    </comment>
    <comment ref="H4441" authorId="7" shapeId="0">
      <text>
        <r>
          <rPr>
            <b/>
            <sz val="9"/>
            <color indexed="81"/>
            <rFont val="Tahoma"/>
            <family val="2"/>
          </rPr>
          <t>Boswell, Peter (VDH):</t>
        </r>
        <r>
          <rPr>
            <sz val="9"/>
            <color indexed="81"/>
            <rFont val="Tahoma"/>
            <family val="2"/>
          </rPr>
          <t xml:space="preserve">
received 8 days after 8267
</t>
        </r>
      </text>
    </comment>
    <comment ref="H4442" authorId="7" shapeId="0">
      <text>
        <r>
          <rPr>
            <b/>
            <sz val="9"/>
            <color indexed="81"/>
            <rFont val="Tahoma"/>
            <family val="2"/>
          </rPr>
          <t>Boswell, Peter (VDH):</t>
        </r>
        <r>
          <rPr>
            <sz val="9"/>
            <color indexed="81"/>
            <rFont val="Tahoma"/>
            <family val="2"/>
          </rPr>
          <t xml:space="preserve">
received  1st business day following the 10th day after 8266
</t>
        </r>
      </text>
    </comment>
    <comment ref="H4449" authorId="7" shapeId="0">
      <text>
        <r>
          <rPr>
            <b/>
            <sz val="9"/>
            <color indexed="81"/>
            <rFont val="Tahoma"/>
            <family val="2"/>
          </rPr>
          <t xml:space="preserve">Boswell, Peter (VDH):Received with 10 days of 8276
</t>
        </r>
      </text>
    </comment>
    <comment ref="H4483" authorId="7" shapeId="0">
      <text>
        <r>
          <rPr>
            <b/>
            <sz val="9"/>
            <color indexed="81"/>
            <rFont val="Tahoma"/>
            <family val="2"/>
          </rPr>
          <t>Boswell, Peter (VDH):</t>
        </r>
        <r>
          <rPr>
            <sz val="9"/>
            <color indexed="81"/>
            <rFont val="Tahoma"/>
            <family val="2"/>
          </rPr>
          <t xml:space="preserve">
Received within 10 days of 8304
</t>
        </r>
      </text>
    </comment>
    <comment ref="J4500" authorId="8" shapeId="0">
      <text>
        <r>
          <rPr>
            <b/>
            <sz val="9"/>
            <color indexed="81"/>
            <rFont val="Tahoma"/>
            <family val="2"/>
          </rPr>
          <t>Hendrick, Sandra (VDH):</t>
        </r>
        <r>
          <rPr>
            <sz val="9"/>
            <color indexed="81"/>
            <rFont val="Tahoma"/>
            <family val="2"/>
          </rPr>
          <t xml:space="preserve">
10-2-17 
1st Application
</t>
        </r>
      </text>
    </comment>
    <comment ref="H4509" authorId="7" shapeId="0">
      <text>
        <r>
          <rPr>
            <b/>
            <sz val="9"/>
            <color indexed="81"/>
            <rFont val="Tahoma"/>
            <family val="2"/>
          </rPr>
          <t>Boswell, Peter (VDH):</t>
        </r>
        <r>
          <rPr>
            <sz val="9"/>
            <color indexed="81"/>
            <rFont val="Tahoma"/>
            <family val="2"/>
          </rPr>
          <t xml:space="preserve">
Received within 10 days
</t>
        </r>
      </text>
    </comment>
    <comment ref="H4510" authorId="7" shapeId="0">
      <text>
        <r>
          <rPr>
            <b/>
            <sz val="9"/>
            <color indexed="81"/>
            <rFont val="Tahoma"/>
            <family val="2"/>
          </rPr>
          <t>Boswell, Peter (VDH):</t>
        </r>
        <r>
          <rPr>
            <sz val="9"/>
            <color indexed="81"/>
            <rFont val="Tahoma"/>
            <family val="2"/>
          </rPr>
          <t xml:space="preserve">
received within 10 days of 8322
</t>
        </r>
      </text>
    </comment>
    <comment ref="H4511" authorId="7" shapeId="0">
      <text>
        <r>
          <rPr>
            <b/>
            <sz val="9"/>
            <color indexed="81"/>
            <rFont val="Tahoma"/>
            <family val="2"/>
          </rPr>
          <t>Boswell, Peter (VDH):</t>
        </r>
        <r>
          <rPr>
            <sz val="9"/>
            <color indexed="81"/>
            <rFont val="Tahoma"/>
            <family val="2"/>
          </rPr>
          <t xml:space="preserve">
received within 10 days of 8322
</t>
        </r>
      </text>
    </comment>
    <comment ref="H4512" authorId="7" shapeId="0">
      <text>
        <r>
          <rPr>
            <b/>
            <sz val="9"/>
            <color indexed="81"/>
            <rFont val="Tahoma"/>
            <family val="2"/>
          </rPr>
          <t>Boswell, Peter (VDH):</t>
        </r>
        <r>
          <rPr>
            <sz val="9"/>
            <color indexed="81"/>
            <rFont val="Tahoma"/>
            <family val="2"/>
          </rPr>
          <t xml:space="preserve">
received within 10 days of 8322
</t>
        </r>
      </text>
    </comment>
    <comment ref="J4545" authorId="8" shapeId="0">
      <text>
        <r>
          <rPr>
            <b/>
            <sz val="9"/>
            <color indexed="81"/>
            <rFont val="Tahoma"/>
            <family val="2"/>
          </rPr>
          <t>Hendrick, Sandra (VDH):</t>
        </r>
        <r>
          <rPr>
            <sz val="9"/>
            <color indexed="81"/>
            <rFont val="Tahoma"/>
            <family val="2"/>
          </rPr>
          <t xml:space="preserve">
Hard Copy came in 3/30/18
</t>
        </r>
        <r>
          <rPr>
            <b/>
            <sz val="9"/>
            <color indexed="81"/>
            <rFont val="Tahoma"/>
            <family val="2"/>
          </rPr>
          <t>Mannino, Piero (VDH):</t>
        </r>
        <r>
          <rPr>
            <sz val="9"/>
            <color indexed="81"/>
            <rFont val="Tahoma"/>
            <family val="2"/>
          </rPr>
          <t xml:space="preserve">
</t>
        </r>
      </text>
    </comment>
  </commentList>
</comments>
</file>

<file path=xl/sharedStrings.xml><?xml version="1.0" encoding="utf-8"?>
<sst xmlns="http://schemas.openxmlformats.org/spreadsheetml/2006/main" count="31679" uniqueCount="5986">
  <si>
    <t>Request</t>
  </si>
  <si>
    <t xml:space="preserve">                                  </t>
  </si>
  <si>
    <t>LOI</t>
  </si>
  <si>
    <t>Applica</t>
  </si>
  <si>
    <t>Recommendation</t>
  </si>
  <si>
    <t>Decision</t>
  </si>
  <si>
    <t>COPN</t>
  </si>
  <si>
    <t>Replacement</t>
  </si>
  <si>
    <t>`</t>
  </si>
  <si>
    <t>#</t>
  </si>
  <si>
    <t>Applicant/Project Location</t>
  </si>
  <si>
    <t>Project</t>
  </si>
  <si>
    <t>PD</t>
  </si>
  <si>
    <t>RHPA</t>
  </si>
  <si>
    <t>Batch</t>
  </si>
  <si>
    <t>Rec'd</t>
  </si>
  <si>
    <t>Expired</t>
  </si>
  <si>
    <t>DCOPN</t>
  </si>
  <si>
    <t>Date</t>
  </si>
  <si>
    <t>Conditions</t>
  </si>
  <si>
    <t>VA-</t>
  </si>
  <si>
    <t>Imperial Plaza Nursing Home</t>
  </si>
  <si>
    <t>Emg-OP ICU/CCU</t>
  </si>
  <si>
    <t>I</t>
  </si>
  <si>
    <t>A</t>
  </si>
  <si>
    <t/>
  </si>
  <si>
    <t>Westminster-Canterbury Nursing Home</t>
  </si>
  <si>
    <t>120 Beds - New Facility</t>
  </si>
  <si>
    <t>IV</t>
  </si>
  <si>
    <t>G</t>
  </si>
  <si>
    <t>St. Mary's Hospital</t>
  </si>
  <si>
    <t>Medical Office Building</t>
  </si>
  <si>
    <t>Stevens Nursing Home</t>
  </si>
  <si>
    <t>Replace 15 bed fac. w/ new 60 bed fac.</t>
  </si>
  <si>
    <t>Leewood Nursing Home</t>
  </si>
  <si>
    <t>63 add; 25 repl.</t>
  </si>
  <si>
    <t>II</t>
  </si>
  <si>
    <t>Powhatan Nursing Home</t>
  </si>
  <si>
    <t>67 Bed  Addition</t>
  </si>
  <si>
    <t>Chesterfield County Nursing Home</t>
  </si>
  <si>
    <t>96 Bed  Addition</t>
  </si>
  <si>
    <t>Richmond Memorial Hospital</t>
  </si>
  <si>
    <t>Relocate</t>
  </si>
  <si>
    <t>Camelot Hall Nursing Home</t>
  </si>
  <si>
    <t>120 Beds-- New Facility</t>
  </si>
  <si>
    <t>III</t>
  </si>
  <si>
    <t>Bon Secours-Maryview Medical Center</t>
  </si>
  <si>
    <t>135 Bed Replacement</t>
  </si>
  <si>
    <t>V</t>
  </si>
  <si>
    <t>Prince William Health Center</t>
  </si>
  <si>
    <t>PHC Addition</t>
  </si>
  <si>
    <t>Meherrin Valley Nursing Home</t>
  </si>
  <si>
    <t>60 Beds-- New Facility</t>
  </si>
  <si>
    <t>Chippenham Manor Nursing H.</t>
  </si>
  <si>
    <t>196 Beds--New  Facility</t>
  </si>
  <si>
    <t>The Cedars Nursing Home</t>
  </si>
  <si>
    <t>43 Bed  Addition</t>
  </si>
  <si>
    <t>Mt. Vernon Nursing Home</t>
  </si>
  <si>
    <t>130 Beds-- New Facility</t>
  </si>
  <si>
    <t>King's Daughters Hospital</t>
  </si>
  <si>
    <t>52 Bed Addition</t>
  </si>
  <si>
    <t>Tidewater Central Laundry</t>
  </si>
  <si>
    <t>New Construction--Shared Services</t>
  </si>
  <si>
    <t>South Roanoke Nursing Home</t>
  </si>
  <si>
    <t>40 Bed Addition</t>
  </si>
  <si>
    <t>Briston Nursing Home</t>
  </si>
  <si>
    <t>100 Bed Addition</t>
  </si>
  <si>
    <t>Roman Eagle Nursing Home</t>
  </si>
  <si>
    <t>120 Bed Addition</t>
  </si>
  <si>
    <t>Grace Hospital &amp; Stuart Circle Hospital</t>
  </si>
  <si>
    <t>Merge &amp; Relocate, 258 Bed Replmnt. facility</t>
  </si>
  <si>
    <t>Leesburg Institute</t>
  </si>
  <si>
    <t>90 Beds-- New Facility</t>
  </si>
  <si>
    <t>C</t>
  </si>
  <si>
    <t>Birdmont Manor Nursing Home</t>
  </si>
  <si>
    <t>58 Bed Addition</t>
  </si>
  <si>
    <t>Norfolk General Hospital</t>
  </si>
  <si>
    <t>Replace Radiology Therapy Department</t>
  </si>
  <si>
    <t>D</t>
  </si>
  <si>
    <t>Leigh Memorial Hospital</t>
  </si>
  <si>
    <t>256- Bed Replacement Facility</t>
  </si>
  <si>
    <t>Chesapeake General Hospital</t>
  </si>
  <si>
    <t>34  Bed  Addition</t>
  </si>
  <si>
    <t>General Hospital of Virginia Beach</t>
  </si>
  <si>
    <t>76 Bed Nursing Unit Addition</t>
  </si>
  <si>
    <t>Medic-Home Health Center</t>
  </si>
  <si>
    <t>88 Bed Addition</t>
  </si>
  <si>
    <t>Lonesome Pine Hospital</t>
  </si>
  <si>
    <t>80 Bed Addition</t>
  </si>
  <si>
    <t>Carter Hall Nursing Home</t>
  </si>
  <si>
    <t>50 Beds-- New Facility</t>
  </si>
  <si>
    <t>Skyline Terrace Nursing Home</t>
  </si>
  <si>
    <t>20 Bed Addition</t>
  </si>
  <si>
    <t>Orange County Nursing Home</t>
  </si>
  <si>
    <t>69 Bed Addition</t>
  </si>
  <si>
    <t>Lynchburg General-Marshal Lodge Hospital</t>
  </si>
  <si>
    <t>Mod., Reloc., &amp; Expand</t>
  </si>
  <si>
    <t>Chippenham Hospital Tucker Pavilion</t>
  </si>
  <si>
    <t>100-Bed Replacement &amp; Relocation</t>
  </si>
  <si>
    <t>Petersburg General Hospital</t>
  </si>
  <si>
    <t>58-Bed Addition</t>
  </si>
  <si>
    <t>Essex County Public Health Ctr.</t>
  </si>
  <si>
    <t>Replace &amp; Expand Public Health Center</t>
  </si>
  <si>
    <t>Manor Care Nursing Home</t>
  </si>
  <si>
    <t>S. Bonwell Hudgins Reg. Ctr.</t>
  </si>
  <si>
    <t>Contruct 3 Cottages for short-term residential care</t>
  </si>
  <si>
    <t>Waddel Nursing Home</t>
  </si>
  <si>
    <t>27 Bed Addition</t>
  </si>
  <si>
    <t>Ancillary Service Expansion; 5-Bed ICU addition</t>
  </si>
  <si>
    <t>The Lancashire</t>
  </si>
  <si>
    <t>60 Bed Addition</t>
  </si>
  <si>
    <t>Page Nursing Home</t>
  </si>
  <si>
    <t>Terrace Hill Nursing Home</t>
  </si>
  <si>
    <t>120 Bed Replacement Facility</t>
  </si>
  <si>
    <t>15 ICU/CCU</t>
  </si>
  <si>
    <t>Radiology Department</t>
  </si>
  <si>
    <t>OP Clinical Care Center</t>
  </si>
  <si>
    <t>Manor Care, Inc.</t>
  </si>
  <si>
    <t>200 Beds New Facility</t>
  </si>
  <si>
    <t>Potomac Hospital</t>
  </si>
  <si>
    <t>New 12 Bed OB Unit; Convert 24 OB Beds to Medical/Surgical</t>
  </si>
  <si>
    <t>Chippenham Hospital</t>
  </si>
  <si>
    <t>142 Bed Addition</t>
  </si>
  <si>
    <t>Children's Hospital of the King's Daughters</t>
  </si>
  <si>
    <t>40 new; 80 replacement</t>
  </si>
  <si>
    <t>Ashland Convalescent Center</t>
  </si>
  <si>
    <t>Access, Fairfax Hospital Association</t>
  </si>
  <si>
    <t>Ambulatory Care Center &amp; Emergency Services</t>
  </si>
  <si>
    <t>Lee General Hospital</t>
  </si>
  <si>
    <t>Replace 50 Beds; Add 26 Beds</t>
  </si>
  <si>
    <t>Merridian West Care Center</t>
  </si>
  <si>
    <t>Medical College of Virginia</t>
  </si>
  <si>
    <t>Alteration,  Ren. &amp; New Const. of Comprehensive Care Center</t>
  </si>
  <si>
    <t>558 Beds-- New Facility</t>
  </si>
  <si>
    <t>Walter Reed Memorial Hospital</t>
  </si>
  <si>
    <t>50 New, 18 Shell; 53 Gen.</t>
  </si>
  <si>
    <t>Virginia Baptist Hospital</t>
  </si>
  <si>
    <t>Expand and Replace</t>
  </si>
  <si>
    <t>Camelot Home Nursing Home</t>
  </si>
  <si>
    <t>Guardian Care Nursing Home</t>
  </si>
  <si>
    <t>Broad Rock Health Center</t>
  </si>
  <si>
    <t>New PHC</t>
  </si>
  <si>
    <t>Hampton General Hospital</t>
  </si>
  <si>
    <t>New OPC; renovate and expand emergency &amp; radiology depts.</t>
  </si>
  <si>
    <t>Peninsula Hospital Services, Inc.</t>
  </si>
  <si>
    <t>New Central Laundry</t>
  </si>
  <si>
    <t>Holly Manor Nursing Home</t>
  </si>
  <si>
    <t>Henrico Mental Health Center</t>
  </si>
  <si>
    <t>New Mental Health Center</t>
  </si>
  <si>
    <t>Montgomery County Community Hospital</t>
  </si>
  <si>
    <t>Expansion of Ancillary Services</t>
  </si>
  <si>
    <t>The Fairfax Hospital</t>
  </si>
  <si>
    <t>Renovation and Expansion</t>
  </si>
  <si>
    <t>Rappahannock Regional Hospital</t>
  </si>
  <si>
    <t>114 Beds -- New Facility</t>
  </si>
  <si>
    <t>Est. 33 Bed Neurosurgical-Vascular Unit to Replace Self Care Unit</t>
  </si>
  <si>
    <t>Convert 48 Bed General Hospital to 48 Bed Nursing  Facility</t>
  </si>
  <si>
    <t>Twin Oaks Convalescent  Home</t>
  </si>
  <si>
    <t>Norton Community Hospital</t>
  </si>
  <si>
    <t>New 150 Bed Facility to House 75 General Hospital  Beds &amp; 75 Nursing Home Beds</t>
  </si>
  <si>
    <t>Buchanan General Hospital</t>
  </si>
  <si>
    <t>New 61 Bed General &amp; 39 Bed Long Term Care Unit</t>
  </si>
  <si>
    <t>Lebanon General Hospital</t>
  </si>
  <si>
    <t>Renovate 79 Bed General Hospital &amp; Add  80 Bed Nursing Home Unit</t>
  </si>
  <si>
    <t>Sunnyside Presbyterian Home</t>
  </si>
  <si>
    <t>50 Bed Nursing Home with Shell Space for 50 Additional Beds</t>
  </si>
  <si>
    <t>Eastern Shore Cvlescent. Ctr.</t>
  </si>
  <si>
    <t>Middlesex County PHC</t>
  </si>
  <si>
    <t>Newport News Health Center</t>
  </si>
  <si>
    <t>New  Public Health Center</t>
  </si>
  <si>
    <t>East End Health Center</t>
  </si>
  <si>
    <t>Wise Regional Health Center - VDH</t>
  </si>
  <si>
    <t>New OP Health Center</t>
  </si>
  <si>
    <t>Add Fourth Floor Shell Space</t>
  </si>
  <si>
    <t>Liberty Nursing Home</t>
  </si>
  <si>
    <t>150 Beds-- New Facility</t>
  </si>
  <si>
    <t>Richlands Nursing Home</t>
  </si>
  <si>
    <t>Southside Community Hospital</t>
  </si>
  <si>
    <t>33 Bed Addition; 59 Bed Replacement</t>
  </si>
  <si>
    <t>University of Virginia Hospital</t>
  </si>
  <si>
    <t>Construct  5 Story OP Primary Care</t>
  </si>
  <si>
    <t>Woodbine Nursing Home</t>
  </si>
  <si>
    <t>154 Beds-- New Facility</t>
  </si>
  <si>
    <t>Install CAT Scanner</t>
  </si>
  <si>
    <t>Louise Obici Memorial Hospital</t>
  </si>
  <si>
    <t>Convert 11 Bed Self Care Unit to 21 Bed Intermediate Care Unit</t>
  </si>
  <si>
    <t>Community Memorial Hospital</t>
  </si>
  <si>
    <t>140 Bed Nursing Home Unit</t>
  </si>
  <si>
    <t>Henrico County Health Center</t>
  </si>
  <si>
    <t>Replace PHC</t>
  </si>
  <si>
    <t>Alexandria Health Center</t>
  </si>
  <si>
    <t>New Health Center</t>
  </si>
  <si>
    <t>Waynesboro Community Hospital</t>
  </si>
  <si>
    <t>15 Bed Addition</t>
  </si>
  <si>
    <t>New OP Clinical Care Center</t>
  </si>
  <si>
    <t>Smyth County Community Hospital</t>
  </si>
  <si>
    <t>Public Health Center</t>
  </si>
  <si>
    <t>Bedford County Mem. Hospital</t>
  </si>
  <si>
    <t>100 Bed Nursing Home Addition</t>
  </si>
  <si>
    <t>Addition to Health Center</t>
  </si>
  <si>
    <t>Goodwin House</t>
  </si>
  <si>
    <t>31 Bed Addition</t>
  </si>
  <si>
    <t>Shore Drive Convalescent Ctr.</t>
  </si>
  <si>
    <t>Tappahannock Manor Nsing. H.</t>
  </si>
  <si>
    <t>Patrick Henry Hospital</t>
  </si>
  <si>
    <t>60 Bed Satellite Nursing Home</t>
  </si>
  <si>
    <t>Highland Manor Nursing Home</t>
  </si>
  <si>
    <t>50 Bed Addition</t>
  </si>
  <si>
    <t>Guardian Care of Suffolk, Inc.</t>
  </si>
  <si>
    <t>New 54 Bed Acute Care &amp; 44 Bed LTC Facility</t>
  </si>
  <si>
    <t>Hermitage Methodist Home</t>
  </si>
  <si>
    <t>76 Bed Replacement &amp; 41 Bed Addition</t>
  </si>
  <si>
    <t>Richmond Eye Hospital</t>
  </si>
  <si>
    <t>Replace 75 Bed Hospital with 60 Bed Facility</t>
  </si>
  <si>
    <t>Suffolk Health Department</t>
  </si>
  <si>
    <t>Expand and Modernize Existing Facility</t>
  </si>
  <si>
    <t>Little Sisters of the Poor (St. So.)</t>
  </si>
  <si>
    <t>Replace 100 Bed Facility &amp; Add 62 Beds</t>
  </si>
  <si>
    <t>St. Luke's Hospital</t>
  </si>
  <si>
    <t>Emergency Services</t>
  </si>
  <si>
    <t>Chesapeake Health Department</t>
  </si>
  <si>
    <t>Replace Existing Facility</t>
  </si>
  <si>
    <t>R.J. Reynolds Patrick County Memorial Hospital</t>
  </si>
  <si>
    <t>Const. of New Surgical Suite &amp; Expansion of Emergency and Outpatient Areas</t>
  </si>
  <si>
    <t>Botetourt Cnty. Pu. Health Ctr.</t>
  </si>
  <si>
    <t>Norfolk Public Health Center</t>
  </si>
  <si>
    <t>Second Floor Addition</t>
  </si>
  <si>
    <t>Central Va. Comm. Health Ctr.</t>
  </si>
  <si>
    <t>Addition</t>
  </si>
  <si>
    <t>Riverside Convalescent Center</t>
  </si>
  <si>
    <t>77 Bed Replacement &amp; Shell Space for 23  Additional Beds</t>
  </si>
  <si>
    <t>DePaul Hospital</t>
  </si>
  <si>
    <t>Parking Area</t>
  </si>
  <si>
    <t>Renovation of General Clinic Research Center</t>
  </si>
  <si>
    <t>McGuire Clinic</t>
  </si>
  <si>
    <t>Install Cobalt Unit</t>
  </si>
  <si>
    <t>F</t>
  </si>
  <si>
    <t>Albemarle-Ctsvle. Health Center</t>
  </si>
  <si>
    <t>Remodel and Addition</t>
  </si>
  <si>
    <t>National Hospital for Orthopaedic and Rehabilitation</t>
  </si>
  <si>
    <t>Addition of Nuclear Medicine Unit</t>
  </si>
  <si>
    <t>Joseph Willard Health Center</t>
  </si>
  <si>
    <t>Modernization of Existing Facility</t>
  </si>
  <si>
    <t>Heritage Hall</t>
  </si>
  <si>
    <t>107 Beds-- New Facility</t>
  </si>
  <si>
    <t>Halifax Community Hospital</t>
  </si>
  <si>
    <t>64 Bed Addition</t>
  </si>
  <si>
    <t>Mizpah Nursing Home</t>
  </si>
  <si>
    <t>60 Bed Replacement</t>
  </si>
  <si>
    <t>George B. Savage &amp; Ass. N. H.</t>
  </si>
  <si>
    <t>Richmond Area Lung Ass'tion.</t>
  </si>
  <si>
    <t>OP Education &amp; Rehabilitation Program</t>
  </si>
  <si>
    <t>Radford Community Hospital</t>
  </si>
  <si>
    <t>Expansion &amp; Renovation</t>
  </si>
  <si>
    <t>Cedar Lawn Conv'lescent. Ctr.</t>
  </si>
  <si>
    <t>Johnston Memorial Hospital</t>
  </si>
  <si>
    <t>14 Bed Addition</t>
  </si>
  <si>
    <t>Community MH/MR Srvs. Board</t>
  </si>
  <si>
    <t>New MH/MR Center</t>
  </si>
  <si>
    <t>VA-A-</t>
  </si>
  <si>
    <t>New MH/MR Satellite Center</t>
  </si>
  <si>
    <t>VA-B-</t>
  </si>
  <si>
    <t>VA-C-</t>
  </si>
  <si>
    <t>The Williamsburg Community Hospital</t>
  </si>
  <si>
    <t>47 Bed Addition</t>
  </si>
  <si>
    <t>71 New Hospital Beds; 50 Bed Shell</t>
  </si>
  <si>
    <t>Culpeper County Health Center</t>
  </si>
  <si>
    <t>New Public Health Dept. &amp; MH Clinic</t>
  </si>
  <si>
    <t>Elliot Memorial Medical Center</t>
  </si>
  <si>
    <t>78 Bed General Hospital Replacement; 80 Bed Nursing Home Unit</t>
  </si>
  <si>
    <t>Fredericksburg Health Dept.</t>
  </si>
  <si>
    <t>Fauquier Family Guidance Ctr.</t>
  </si>
  <si>
    <t>New Facility</t>
  </si>
  <si>
    <t>Culpeper Mental Health Clinic</t>
  </si>
  <si>
    <t>Orange Mental Health Clinic</t>
  </si>
  <si>
    <t>Completion of shell space and addition of 5 bed psychiatric unit</t>
  </si>
  <si>
    <t>Install Linear Accelerator</t>
  </si>
  <si>
    <t>Mrs. Plyler's Nursing Home</t>
  </si>
  <si>
    <t>Renovate Existing Facility &amp; Add 3 Story Wing</t>
  </si>
  <si>
    <t>St. Elizabeth's Hospital</t>
  </si>
  <si>
    <t>Convert 6 M/S Beds to 16 Bed Psychiatric Unit</t>
  </si>
  <si>
    <t>Henrico County Nursing Home</t>
  </si>
  <si>
    <t>180 Beds-- New Facility</t>
  </si>
  <si>
    <t>The Fauquier Hospital</t>
  </si>
  <si>
    <t>Expansion and Addition</t>
  </si>
  <si>
    <t>The Pines Nursing Home</t>
  </si>
  <si>
    <t>86 Bed Addition</t>
  </si>
  <si>
    <t>Lynchburg City Health Dept.</t>
  </si>
  <si>
    <t>Francis  N. Sanders Nursing H.</t>
  </si>
  <si>
    <t>Conversion of 15 Domicilary Beds to Nursing Home Beds</t>
  </si>
  <si>
    <t>Parsons Rest Home</t>
  </si>
  <si>
    <t>100 Beds -- New Facility</t>
  </si>
  <si>
    <t>11 Bed ICU Replacement</t>
  </si>
  <si>
    <t>Rockingham Memorial Hospital</t>
  </si>
  <si>
    <t>X-Ray Equipment Replacement</t>
  </si>
  <si>
    <t>Jefferson Memorial Hospital</t>
  </si>
  <si>
    <t>Maple Lawn Nursing Home</t>
  </si>
  <si>
    <t>Life Safety Code Renovations</t>
  </si>
  <si>
    <t>Memorial Hospital of Martinsville and Henry County</t>
  </si>
  <si>
    <t>X-Ray Equipment</t>
  </si>
  <si>
    <t>Loudoun Memorial Hospital</t>
  </si>
  <si>
    <t>Convert 69 M/S Beds  to LTC Beds</t>
  </si>
  <si>
    <t>Tidewater Renal Disease Ctr.</t>
  </si>
  <si>
    <t>Expand 10 Stations to 20 Stations</t>
  </si>
  <si>
    <t>Clinch Valley Clinic Hospital</t>
  </si>
  <si>
    <t>Construct Second Floor Addition</t>
  </si>
  <si>
    <t>Georgetown University HMO</t>
  </si>
  <si>
    <t>Lease; Renovate and Equip Space</t>
  </si>
  <si>
    <t>Roanoke Memorial Hospital</t>
  </si>
  <si>
    <t>Convert 32 ACB to LTC Beds</t>
  </si>
  <si>
    <t>Expand Parking Facilities</t>
  </si>
  <si>
    <t>Expand  ICU/CCU to 5 Beds</t>
  </si>
  <si>
    <t>Highlands Nursing Home</t>
  </si>
  <si>
    <t>Renovate; New Dietary Department</t>
  </si>
  <si>
    <t>Add Diag. Thermography Unit</t>
  </si>
  <si>
    <t>Masonic Home of Virginia</t>
  </si>
  <si>
    <t>42 Bed Replacement Facility</t>
  </si>
  <si>
    <t>Pulaski Community Hospital</t>
  </si>
  <si>
    <t>24 Bed Addition</t>
  </si>
  <si>
    <t>Replace and Expand  9 Bed SCU to 16 Bed PCU</t>
  </si>
  <si>
    <t>Riverside Nursing Home</t>
  </si>
  <si>
    <t>Norfolk Area Ned. Ctr. Authority</t>
  </si>
  <si>
    <t>Family Practice Model Unit</t>
  </si>
  <si>
    <t>Establish Self-Dialysis Training Program</t>
  </si>
  <si>
    <t>Winchester Memorial Hospital</t>
  </si>
  <si>
    <t>Expand. ER &amp; Add New Operating Suites</t>
  </si>
  <si>
    <t>Hillcrest Nursing Home</t>
  </si>
  <si>
    <t>48 Bed Replacement &amp; 27 Bed Addition</t>
  </si>
  <si>
    <t>Southside Manor Nursing Home</t>
  </si>
  <si>
    <t>St. Lukes' Hospital</t>
  </si>
  <si>
    <t>CAT Scanner</t>
  </si>
  <si>
    <t>CAT Scanner (the COPN number is followed by  the word "amended")</t>
  </si>
  <si>
    <t>EVMA/EVMS</t>
  </si>
  <si>
    <t>Ambulatory Care Facility</t>
  </si>
  <si>
    <t>B</t>
  </si>
  <si>
    <t>Family Practice Unit</t>
  </si>
  <si>
    <t>Crippled Children's Hospital</t>
  </si>
  <si>
    <t>Convert 10 ACB to 10  ICB</t>
  </si>
  <si>
    <t>Whittaker Memorial Hospital</t>
  </si>
  <si>
    <t>Re-establish  ER Service</t>
  </si>
  <si>
    <t>Eastview Lodge Nursing Home</t>
  </si>
  <si>
    <t>Add 116 ICB; Add Occ. &amp; Phys. Therapy  Areas</t>
  </si>
  <si>
    <t>Roanoke City Nursing Home</t>
  </si>
  <si>
    <t>Renovate Existing 69 Beds with 58 Beds</t>
  </si>
  <si>
    <t>McVitty House, Inc.</t>
  </si>
  <si>
    <t>151 Bed Replacement; 29 Bed Addition</t>
  </si>
  <si>
    <t>Virginia League for Planned Parenthood</t>
  </si>
  <si>
    <t>OP Contraceptive Center</t>
  </si>
  <si>
    <t>The Retreat Hospital</t>
  </si>
  <si>
    <t>2 Story Addition</t>
  </si>
  <si>
    <t>Northern Va. Dialysis Ctr. of F'bg.</t>
  </si>
  <si>
    <t>New 6 Station Renal Dialysis Center</t>
  </si>
  <si>
    <t>Enlarge and Modernize</t>
  </si>
  <si>
    <t>S'side  Comm. MH/Mr Srvs. Brd.</t>
  </si>
  <si>
    <t>MH Clinic; OP</t>
  </si>
  <si>
    <t>Fairfax Surgery Center</t>
  </si>
  <si>
    <t>Establish Free-Standing  Amb. Surg. Center</t>
  </si>
  <si>
    <t>Tidewater Amb. Surg. Center</t>
  </si>
  <si>
    <t>Bio-Med  Aplc'tions, Argtn, Inc.</t>
  </si>
  <si>
    <t>Relocation and Addition</t>
  </si>
  <si>
    <t>Heritage Hall Health Care I</t>
  </si>
  <si>
    <t>Heritage Hall Health Care II</t>
  </si>
  <si>
    <t>180 Beds -- New Facility</t>
  </si>
  <si>
    <t>Replace 6 Bed Neurological--Neurosurgical Unit to 6 Bed M/S; CAT Scanner</t>
  </si>
  <si>
    <t>A/D</t>
  </si>
  <si>
    <t>Accomack County Health Dept.</t>
  </si>
  <si>
    <t>New Health Department</t>
  </si>
  <si>
    <t>Peninsula Med. Ctr. for Women</t>
  </si>
  <si>
    <t>OP Abortion Clinic; New Facility</t>
  </si>
  <si>
    <t>Heritage Hall Health Care IV</t>
  </si>
  <si>
    <t>140 Beds -- New Facility</t>
  </si>
  <si>
    <t>Portsmouth Psychiatric Ctr., Inc.</t>
  </si>
  <si>
    <t>Add gym-act. therapy area &amp; swimming pool</t>
  </si>
  <si>
    <t>Tidewater Psychiatric Inst., Inc.</t>
  </si>
  <si>
    <t>72 Bed Replacement facility; relocation of 18 in Virginia Beach to Norfolk; Addition of 4 Beds at Virginia Beach</t>
  </si>
  <si>
    <t>Riverside Hospital</t>
  </si>
  <si>
    <t>Expand, Add, &amp; Construct X-Ray Dept., CAT Scanner</t>
  </si>
  <si>
    <t>Renovate &amp; Modernize 88 Chair Dental Clinic</t>
  </si>
  <si>
    <t>Mount Vernon Nursing Home</t>
  </si>
  <si>
    <t>130 Beds -- New Facility</t>
  </si>
  <si>
    <t>Dietary Conversion (COPN Number was followed by the word "amended")</t>
  </si>
  <si>
    <t>Towers Hospital</t>
  </si>
  <si>
    <t>Convert 15 nursing home beds to special LTC hospital beds</t>
  </si>
  <si>
    <t>90 Beds -- New Facility</t>
  </si>
  <si>
    <t>CT Scanner</t>
  </si>
  <si>
    <t>Chesterfield MH &amp; MR C. S. Brd.</t>
  </si>
  <si>
    <t>New MH/MR Facility</t>
  </si>
  <si>
    <t>Lakewood Manor</t>
  </si>
  <si>
    <t>30 Beds-- New Facility with Shell Space for 22 additional</t>
  </si>
  <si>
    <t>Second Lafayette Villa</t>
  </si>
  <si>
    <t>Convert 37 Private Rooms to Semi-Private Rooms</t>
  </si>
  <si>
    <t>Purchase of Gamma Imaging Camera</t>
  </si>
  <si>
    <t>Whittaker Mem. Hospital</t>
  </si>
  <si>
    <t>Reopen 5 Bed ICU; Close 5 Bed OB</t>
  </si>
  <si>
    <t>Emmett Memorial Hospital</t>
  </si>
  <si>
    <t>Lease  X-Ray Diag. Unit and Whole Body Scanning Camera</t>
  </si>
  <si>
    <t>Eastern Virginia Medical  Authty.</t>
  </si>
  <si>
    <t>Central Power Plant</t>
  </si>
  <si>
    <t>Parking Program</t>
  </si>
  <si>
    <t>10 Bed Addition thru Conversion of Private Rooms to Semi-Private Rooms</t>
  </si>
  <si>
    <t>Establish 6 Station Renal Dialysis Unit</t>
  </si>
  <si>
    <t>Lease-Purchase Pho-Gamma LFOV Scintilation Camera</t>
  </si>
  <si>
    <t>Med. Of. Bldg. with Health Care Center</t>
  </si>
  <si>
    <t>Cedar Lawn Convalescent H.</t>
  </si>
  <si>
    <t>8 Bed Addition thru Conversion of Private Rooms to Semi-Private Rooms</t>
  </si>
  <si>
    <t>Lease 5 Dialysis Machines; Transfer 6 to Leigh Memorial</t>
  </si>
  <si>
    <t>Warren Memorial Hospital</t>
  </si>
  <si>
    <t>Modify &amp; Renovate &amp; Conversion of 140 Beds to 40 Nursing Home Beds</t>
  </si>
  <si>
    <t>Easter Seal Scty. of Virginia</t>
  </si>
  <si>
    <t>Add Physical Therapy Department</t>
  </si>
  <si>
    <t>Purchase of apartment complex</t>
  </si>
  <si>
    <t>Bedford County Nursing Home</t>
  </si>
  <si>
    <t>Renovation</t>
  </si>
  <si>
    <t>Potomac Hospital (Amended)</t>
  </si>
  <si>
    <t>Johnston-Willis Hospital</t>
  </si>
  <si>
    <t>Replace Diagnostic Radiology Fluoro. Unit</t>
  </si>
  <si>
    <t>Heliport</t>
  </si>
  <si>
    <t>60 Beds Addition</t>
  </si>
  <si>
    <t>University Park Nursing Home</t>
  </si>
  <si>
    <t>120 Beds -- New Facility</t>
  </si>
  <si>
    <t>Fairfax Hospital</t>
  </si>
  <si>
    <t>Richmond Medical Center</t>
  </si>
  <si>
    <t>180 Bed Replacement</t>
  </si>
  <si>
    <t>W. Piedmont C.A.T. Facility</t>
  </si>
  <si>
    <t>Portsmouth General Hospital</t>
  </si>
  <si>
    <t>Enl. &amp; Rem. Hospitality Shop</t>
  </si>
  <si>
    <t>Renovation of Food Preparation Facility</t>
  </si>
  <si>
    <t>Community Hospital of the Roanoke Valley</t>
  </si>
  <si>
    <t>Purchase  &amp; Replacement of X-Ray Equipment</t>
  </si>
  <si>
    <t>Birdmont Manor Health Center</t>
  </si>
  <si>
    <t>55 Bed Addition; Completion of Second Floor Shell</t>
  </si>
  <si>
    <t>Veterans' Admin. Hospital</t>
  </si>
  <si>
    <t>Meadowbrook, Inc.</t>
  </si>
  <si>
    <t>21 Bed Addition</t>
  </si>
  <si>
    <t>Southern Va. Mental Health Ist.</t>
  </si>
  <si>
    <t>Completion of Shell; 40  new hospital beds; ren. of 40 bed M/S unit to 25 bed Psychiatric unit</t>
  </si>
  <si>
    <t>Expansion of 6 Station Unit to 9 Stations</t>
  </si>
  <si>
    <t>Establish 10 Station Dialysis Unit</t>
  </si>
  <si>
    <t>Orthopaedic Unit Renovation</t>
  </si>
  <si>
    <t>Ren. &amp; Mod. of Labor &amp; Del. Dept.</t>
  </si>
  <si>
    <t>Lynchburg Urological Ass., Inc.</t>
  </si>
  <si>
    <t>4 Unit Limited Care Hemod. Facility</t>
  </si>
  <si>
    <t>Conversion of 5 Bed ICU to 6 Bed ICU</t>
  </si>
  <si>
    <t>N'nal. Medical Care of Norfolk</t>
  </si>
  <si>
    <t>2 Bed Addition</t>
  </si>
  <si>
    <t>Cardiac Rehabilitation Program</t>
  </si>
  <si>
    <t>Bath County Community Hospital</t>
  </si>
  <si>
    <t>Construction of Surgical Wing</t>
  </si>
  <si>
    <t>The Memorial Hospital</t>
  </si>
  <si>
    <t>Renovation &amp; Mod. of Nursery</t>
  </si>
  <si>
    <t>Danville Health Department</t>
  </si>
  <si>
    <t>Construct New Public Health Center</t>
  </si>
  <si>
    <t>National Medical Care, Inc.</t>
  </si>
  <si>
    <t>Establish  11 Station Dialysis Facility (the word 'amended' appears after COPN No.)</t>
  </si>
  <si>
    <t>Institute Outpatient Surgical Services</t>
  </si>
  <si>
    <t>Replace X-Ray Equipment</t>
  </si>
  <si>
    <t>46 New Beds; Convert 21 ICF to 19 Home for Adults</t>
  </si>
  <si>
    <t>EMI Scanner</t>
  </si>
  <si>
    <t>Roanoke Medical Center for Women</t>
  </si>
  <si>
    <t>Abortion Clinic -- New Facility</t>
  </si>
  <si>
    <t>Roman Eagle Memorial Home</t>
  </si>
  <si>
    <t>120 Bed Addition; Occ. Ther. Dept. Addition</t>
  </si>
  <si>
    <t>Mary Washington Hospital</t>
  </si>
  <si>
    <t>Lease Radioisotope Camera</t>
  </si>
  <si>
    <t>Lease Automated Chemistry Anaylzer</t>
  </si>
  <si>
    <t>Eastern State Hospital</t>
  </si>
  <si>
    <t>Convert 50 M/S Beds to Int. Beds</t>
  </si>
  <si>
    <t>Blue Ridge Sanatorium</t>
  </si>
  <si>
    <t>Establish 17 Bed  Inpatient Epilepsy Unit</t>
  </si>
  <si>
    <t>Purchase of Echoview Ultrasound Scanner</t>
  </si>
  <si>
    <t>Shell Third Floor of Physicians' Office Building</t>
  </si>
  <si>
    <t>Establish Occupational Therapy Department</t>
  </si>
  <si>
    <t>Southampton Memorial Hospital</t>
  </si>
  <si>
    <t>60 Bed Int. Care Add.</t>
  </si>
  <si>
    <t>Outpatient Cardiac Rehabilitation Program</t>
  </si>
  <si>
    <t>Skyline Manor, Inc.</t>
  </si>
  <si>
    <t>Franklin County Nursing Home</t>
  </si>
  <si>
    <t>Outpatient Surgical Center</t>
  </si>
  <si>
    <t>The Pines Convalescent Center</t>
  </si>
  <si>
    <t>Purchase 78 Bed Facility; Add 78 Beds</t>
  </si>
  <si>
    <t>Henrico Doctors' Hospital</t>
  </si>
  <si>
    <t>Cardiac Catherization Lab</t>
  </si>
  <si>
    <t>Total Body Scanner</t>
  </si>
  <si>
    <t>Mobile Mammography X-Ray Unit</t>
  </si>
  <si>
    <t>Cambridge-Goochland Convalescent Center</t>
  </si>
  <si>
    <t>Establish a new nursing facility with 196 Beds</t>
  </si>
  <si>
    <t>none</t>
  </si>
  <si>
    <t>8 Bed Psychiatric Unit; 4 Adult Surgery</t>
  </si>
  <si>
    <t>H'man. R'rces Inst., Norfolk, Inc.</t>
  </si>
  <si>
    <t>Add 6 Beds to ICU</t>
  </si>
  <si>
    <t>240 Beds -- New Facility</t>
  </si>
  <si>
    <t>Virginia Baptist Homes (Newport News)</t>
  </si>
  <si>
    <t>Opening of 22  Beds</t>
  </si>
  <si>
    <t>Radioisotope Camera &amp; Data System</t>
  </si>
  <si>
    <t>Expansion of Laundry Capabilities</t>
  </si>
  <si>
    <t>Shawnee Springs Nursing Home</t>
  </si>
  <si>
    <t>4 Bed Addition</t>
  </si>
  <si>
    <t>Henrico County Health Dept.</t>
  </si>
  <si>
    <t>Home Health Services</t>
  </si>
  <si>
    <t>Visiting Nurse Svs. of F'fax. Cty.</t>
  </si>
  <si>
    <t>Shenandoah County Memorial Hospital</t>
  </si>
  <si>
    <t>2 Bed  Addition</t>
  </si>
  <si>
    <t>Diagnostic Ultrasound System</t>
  </si>
  <si>
    <t>Stuart Circle Hospital</t>
  </si>
  <si>
    <t>Establish Non-Invasive Cardiology Lab.</t>
  </si>
  <si>
    <t>Parking Lot</t>
  </si>
  <si>
    <t>Accomack County Nursing Hme.</t>
  </si>
  <si>
    <t>42 Bed Addition</t>
  </si>
  <si>
    <t>Complete 3rd Floor Physicians' Office Building</t>
  </si>
  <si>
    <t>Reinstate Nuclear Medicine Service</t>
  </si>
  <si>
    <t>Replace 6 MeV LA with 12 MeV LA</t>
  </si>
  <si>
    <t>Renovation of Radiology Department</t>
  </si>
  <si>
    <t>Purchase of IBM Computer</t>
  </si>
  <si>
    <t>Tidewater Memorial Hospital</t>
  </si>
  <si>
    <t>Radiographic/Fluoroscopic Unit</t>
  </si>
  <si>
    <t>Establish Ambulatory Surgical Unit</t>
  </si>
  <si>
    <t>Diagnostic Ultrasound</t>
  </si>
  <si>
    <t>Total Body Scanner  CT</t>
  </si>
  <si>
    <t>Ohio Nuclear Total Body Scanner CT</t>
  </si>
  <si>
    <t>University of Virginia</t>
  </si>
  <si>
    <t>Linear Accelerator</t>
  </si>
  <si>
    <t>Bristol Nursing Home</t>
  </si>
  <si>
    <t>Bio-Medical App'tions, Arlgton.</t>
  </si>
  <si>
    <t>Exp. of 10 Station Renal Dialysis Unit to 18 Stations</t>
  </si>
  <si>
    <t>Heritage Hall Health Care V</t>
  </si>
  <si>
    <t>Establish a new 120 bed nursing home</t>
  </si>
  <si>
    <t>Alexandria Hospital</t>
  </si>
  <si>
    <t>Full Body CAT Scanner</t>
  </si>
  <si>
    <t>Twin County Community Hospital</t>
  </si>
  <si>
    <t>Complete Fourth Floor Shell; Addition of 40 General Hospital Beds</t>
  </si>
  <si>
    <t>Establish an Ambulatory Surgery Center</t>
  </si>
  <si>
    <t>Cumberland Center</t>
  </si>
  <si>
    <t>New Outpatient Mental Health Facility</t>
  </si>
  <si>
    <t>James River Nursing Home</t>
  </si>
  <si>
    <t>51 Bed Addition</t>
  </si>
  <si>
    <t>Relocation</t>
  </si>
  <si>
    <t>Expand Hospital Cafeteria</t>
  </si>
  <si>
    <t>Convert 10 Bed Pediatric Unit to 10 Bed Sub-Intensive Care Unit</t>
  </si>
  <si>
    <t>Construct New 2 Story Wing</t>
  </si>
  <si>
    <t>Giles Memorial Hospital</t>
  </si>
  <si>
    <t>Remodeling and Modernization</t>
  </si>
  <si>
    <t>Renovation and Modernization</t>
  </si>
  <si>
    <t>Camelot Hall</t>
  </si>
  <si>
    <t>The Towers</t>
  </si>
  <si>
    <t>Change 64 Intermediate Care Beds to 40 Psychiatric Beds</t>
  </si>
  <si>
    <t>Lease of Space at Pocoshock Clinic</t>
  </si>
  <si>
    <t>Lease Radiog/Fluoro Equipment</t>
  </si>
  <si>
    <t>Convert 20 acute care beds to Intermediate care Beds</t>
  </si>
  <si>
    <t>Westport Manor, Inc.</t>
  </si>
  <si>
    <t>Install Sprinkler System</t>
  </si>
  <si>
    <t>Commonwealth Psychiatric Center</t>
  </si>
  <si>
    <t>18 Bed adolescent immediate care program</t>
  </si>
  <si>
    <t>Ambulatory Services Center</t>
  </si>
  <si>
    <t>Page Memorial Hospital</t>
  </si>
  <si>
    <t>New 20 Bed Patient Wing; Renov. of Ancillary Areas</t>
  </si>
  <si>
    <t>Gloucester Dialysis Center</t>
  </si>
  <si>
    <t>8 Station Hemo. Center -- New Facility</t>
  </si>
  <si>
    <t>Medical College of Virginia Hospitals</t>
  </si>
  <si>
    <t>Lease of Blood Smear Analysis System</t>
  </si>
  <si>
    <t>Bristol Memorial Hospital</t>
  </si>
  <si>
    <t>Primary Care Physicians Medical Offices</t>
  </si>
  <si>
    <t>2 LTC Bed Addition</t>
  </si>
  <si>
    <t>CT Body Scanner</t>
  </si>
  <si>
    <t>Replace &amp;/or Upgrade Air Handling System</t>
  </si>
  <si>
    <t>Prince William Hospital</t>
  </si>
  <si>
    <t>Replace Radiographic /Fluoroscopic Unit</t>
  </si>
  <si>
    <t>Eldercare Gardens</t>
  </si>
  <si>
    <t>Northern Va. Dialysis Center</t>
  </si>
  <si>
    <t>3 Station Addition</t>
  </si>
  <si>
    <t>Whole Body Scanner</t>
  </si>
  <si>
    <t>Smyth County Health Dept.</t>
  </si>
  <si>
    <t>New Construction</t>
  </si>
  <si>
    <t>Automated Chemistry Equipment</t>
  </si>
  <si>
    <t>Establish Pulmonary Rehabilitation Program</t>
  </si>
  <si>
    <t>Virginia Artificial Kidney Association of Harrisonburg, Harrisonburg Dialysis Center</t>
  </si>
  <si>
    <t>Establish 6 Station Hemodialysis Unit</t>
  </si>
  <si>
    <t>Friendship Manor</t>
  </si>
  <si>
    <t>Construct 4 Story Addition</t>
  </si>
  <si>
    <t>Mattie Williams Hospital</t>
  </si>
  <si>
    <t>Modify &amp; renovate</t>
  </si>
  <si>
    <t>Ultrasound Scanner</t>
  </si>
  <si>
    <t>Replace Radiographic Equipment</t>
  </si>
  <si>
    <t>Memorial Hospital Martinsville &amp; Henry County</t>
  </si>
  <si>
    <t>Add Diagnostic Ultrasound Equipment</t>
  </si>
  <si>
    <t>Northampton Accomack Memorial Hospital</t>
  </si>
  <si>
    <t>Convert Semi-Private Room to Diagnostic Procedures Room</t>
  </si>
  <si>
    <t>Fairfax Hospital Association</t>
  </si>
  <si>
    <t>Replace Radiog/Fluoro. Equipment</t>
  </si>
  <si>
    <t>Carriage Hill</t>
  </si>
  <si>
    <t>Westminster-Canterbury</t>
  </si>
  <si>
    <t>80 Beds -- New Facility</t>
  </si>
  <si>
    <t>Warrenton Dialysis Center</t>
  </si>
  <si>
    <t>4 Station Hemo -- New Facility</t>
  </si>
  <si>
    <t>Beth Sholom Home</t>
  </si>
  <si>
    <t>Lease Spears Laboratory Computer System</t>
  </si>
  <si>
    <t>Repplace Diagnostic Radiographic Equipment</t>
  </si>
  <si>
    <t>Community Hospital of Roanoke Valley</t>
  </si>
  <si>
    <t>Establish Cardiac Rehabilitation Center</t>
  </si>
  <si>
    <t>Replace Cobalt Unit with Linear Accelerator</t>
  </si>
  <si>
    <t>Establish Cardiovascular Therapy Program</t>
  </si>
  <si>
    <t>Lynchburg General Marshall Lodge Hospital</t>
  </si>
  <si>
    <t>Georgetown University Community Health Plan</t>
  </si>
  <si>
    <t>HMO Delivery Site</t>
  </si>
  <si>
    <t>Lewis Gale Hospital</t>
  </si>
  <si>
    <t>Cardiac Rehabilitation &amp; Prevention Center</t>
  </si>
  <si>
    <t>Completion of Family Practice Residency Model Office Building</t>
  </si>
  <si>
    <t>Mary Immaculate Hospital</t>
  </si>
  <si>
    <t>Replacement and Relocation of 120-Bed General Hospital</t>
  </si>
  <si>
    <t>Alleghany Regional Hospital</t>
  </si>
  <si>
    <t>214 Bed Replacement</t>
  </si>
  <si>
    <t>Complete Fourth Floor Shell</t>
  </si>
  <si>
    <t>Convert 12 private psychiatric rooms to semi-private rooms</t>
  </si>
  <si>
    <t>Montvue Nursing Home</t>
  </si>
  <si>
    <t>Wythe County Community Hospital</t>
  </si>
  <si>
    <t>Construct 6 Bed ICU; Expansion</t>
  </si>
  <si>
    <t>Progressive Medical Group, Inc.</t>
  </si>
  <si>
    <t>Replace 25 Beds</t>
  </si>
  <si>
    <t>Establish Cardiac Rehabilitation Program</t>
  </si>
  <si>
    <t>Renovate 5 North Nursing Station</t>
  </si>
  <si>
    <t>Purchase of Fredericksburg Nursing Home</t>
  </si>
  <si>
    <t>Purchase of Hemodialysis Machine</t>
  </si>
  <si>
    <t>Hopewell Convalescent Center</t>
  </si>
  <si>
    <t>Convert 10 Private Rooms to Semi-Private Rooms</t>
  </si>
  <si>
    <t>Modernize Existing ICU/CCU &amp; Recovery Room</t>
  </si>
  <si>
    <t>The Cedars</t>
  </si>
  <si>
    <t>Convert 2 Private Rooms to Semi-Private; Relocate PT; Convert Current PT to Semi-Private Room</t>
  </si>
  <si>
    <t>Richmond Nursing Home</t>
  </si>
  <si>
    <t>Purchase of Eastview Lodge Nursing Home; 169 Beds</t>
  </si>
  <si>
    <t>Upgrading Data Processing System</t>
  </si>
  <si>
    <t>The Washington House</t>
  </si>
  <si>
    <t>28 Bed Addition; Renovation</t>
  </si>
  <si>
    <t>Replace Radio./Fluoro. Unit</t>
  </si>
  <si>
    <t>Expand &amp; Renovate Parking Facility</t>
  </si>
  <si>
    <t>Replace Radiology Equipment</t>
  </si>
  <si>
    <t>Peripheral Vascular Non-Invasive Lab</t>
  </si>
  <si>
    <t>Satellite Radiology Clinic</t>
  </si>
  <si>
    <t>Primary Health Care Center</t>
  </si>
  <si>
    <t>Petersburg Health Department</t>
  </si>
  <si>
    <t>New Facility (Amended site change)</t>
  </si>
  <si>
    <t>Colonial Heights  Conv'sent Ctr.</t>
  </si>
  <si>
    <t>136 Beds -- New Facility</t>
  </si>
  <si>
    <t>Heritage Hall Health Care VI</t>
  </si>
  <si>
    <t>Purchase of Ultrasound Equipment</t>
  </si>
  <si>
    <t>Lynchburg Dialysis Facility</t>
  </si>
  <si>
    <t>Dialysis Facility</t>
  </si>
  <si>
    <t>The Windsor</t>
  </si>
  <si>
    <t>Transfer 60 beds to University Park</t>
  </si>
  <si>
    <t>Modernization &amp; Renovation</t>
  </si>
  <si>
    <t>Rose Hill Nursing Home</t>
  </si>
  <si>
    <t>60 Beds -- New Facility</t>
  </si>
  <si>
    <t>Richmond Community Hospital</t>
  </si>
  <si>
    <t>110  Beds Relocation &amp; Expansion</t>
  </si>
  <si>
    <t>Replace Data Processing System</t>
  </si>
  <si>
    <t>Lynchburg Training School &amp; Hospital</t>
  </si>
  <si>
    <t>Increase in Skilled Care Beds</t>
  </si>
  <si>
    <t>Equipment Replacement in Special Procedures Room</t>
  </si>
  <si>
    <t>Hiram W. Davis Medical Ctr.</t>
  </si>
  <si>
    <t>Convert 40 Acute Care Beds to Skilled Care</t>
  </si>
  <si>
    <t>Clinch Valley  Community Hospital</t>
  </si>
  <si>
    <t>Acquisition of Clinch Valley Clinic Hospital</t>
  </si>
  <si>
    <t>Replace Diagnostic Fluoros. Unit</t>
  </si>
  <si>
    <t>Gen. Hosp. of Virginia Beach</t>
  </si>
  <si>
    <t>Commercial Builders</t>
  </si>
  <si>
    <t>Purchase of Guardian Care at Suffolk</t>
  </si>
  <si>
    <t>Wise County Board of Supvsors.</t>
  </si>
  <si>
    <t>CT Building - Second Floor Shell</t>
  </si>
  <si>
    <t>Oak Springs Nursing Home</t>
  </si>
  <si>
    <t>12 Bed Addition</t>
  </si>
  <si>
    <t>Addition of 1 ICU Bed</t>
  </si>
  <si>
    <t>Convert 22 Inf. Beds to ICF</t>
  </si>
  <si>
    <t>Pediatric Cath. Lab.</t>
  </si>
  <si>
    <t>Replacement and Relocation</t>
  </si>
  <si>
    <t>Williamsburg Community Hospital</t>
  </si>
  <si>
    <t>Establish Stress Testing Capability</t>
  </si>
  <si>
    <t>Charlottesville Medical Investors, Inc.</t>
  </si>
  <si>
    <t>Purchase The Cedars</t>
  </si>
  <si>
    <t>Lewis-Gale Hospital</t>
  </si>
  <si>
    <t>Replace Radiog./Fluoro. Equipment</t>
  </si>
  <si>
    <t>Establish Cardiac Rehab. Program</t>
  </si>
  <si>
    <t>Renovate &amp; Update 2 Radiologic Spec. Procedures Rooms</t>
  </si>
  <si>
    <t>Replace Faulty Rad. Equipment</t>
  </si>
  <si>
    <t>Bayside Hospital</t>
  </si>
  <si>
    <t>Radiology Exp.</t>
  </si>
  <si>
    <t>Gen. Hosp., Virginia Beach</t>
  </si>
  <si>
    <t>Speech Pathology Services</t>
  </si>
  <si>
    <t>Fredericksburg Nursing Home</t>
  </si>
  <si>
    <t>67 Bed Addition</t>
  </si>
  <si>
    <t>Three Station Addition</t>
  </si>
  <si>
    <t>Addition of 3 Dialysis Stations</t>
  </si>
  <si>
    <t>Cardiac Rehabilitation Unit</t>
  </si>
  <si>
    <t>Inst. Smoke Detection, Sprinkler &amp; Annunciator Systems</t>
  </si>
  <si>
    <t>The Virginia Home</t>
  </si>
  <si>
    <t>Renovations</t>
  </si>
  <si>
    <t>Cancer Rehab. Program</t>
  </si>
  <si>
    <t>Pathology</t>
  </si>
  <si>
    <t>St. Mary's Infant Home</t>
  </si>
  <si>
    <t>Addition of 10 Beds &amp; Expansion</t>
  </si>
  <si>
    <t>Purchase of Diagnostic Ultrasound System</t>
  </si>
  <si>
    <t>Expansion of Radiology Services</t>
  </si>
  <si>
    <t>St. Alban's Psych. Hospital</t>
  </si>
  <si>
    <t>162 Bed Replacement</t>
  </si>
  <si>
    <t>60 Beds - New Facility</t>
  </si>
  <si>
    <t>Cardia Rehab. Center</t>
  </si>
  <si>
    <t>Echocardiology Service</t>
  </si>
  <si>
    <t>Lease of Neuroradiology Equipment</t>
  </si>
  <si>
    <t>Colonial Institute for Child &amp; Adol.</t>
  </si>
  <si>
    <t>Psychiatric Facility (New)  (Lee Hall)</t>
  </si>
  <si>
    <t>Community Hospital Roanoke Valley</t>
  </si>
  <si>
    <t>600 Car Parking Garage</t>
  </si>
  <si>
    <t>Adult Cath. Lab</t>
  </si>
  <si>
    <t>Addition of 4 Private Rooms</t>
  </si>
  <si>
    <t>Purchase of Electromyography Equipment</t>
  </si>
  <si>
    <t>Tidewater Psychiatric Institute</t>
  </si>
  <si>
    <t>General Purpose Building</t>
  </si>
  <si>
    <t>Audiology Service</t>
  </si>
  <si>
    <t>Woodmont Nursing Home</t>
  </si>
  <si>
    <t>2 - Bed Addition</t>
  </si>
  <si>
    <t>Wise Appalachian Reg. Hosp.</t>
  </si>
  <si>
    <t>Conversion &amp; Reconfiguration</t>
  </si>
  <si>
    <t>Bio-Medical Applications, Arlgton.</t>
  </si>
  <si>
    <t>3-Station Expansion</t>
  </si>
  <si>
    <t>Northern VA Dialysis Center</t>
  </si>
  <si>
    <t>Renovation, installation of central system, expansion of 3 dialysis stations</t>
  </si>
  <si>
    <t>Chemistical Dependency Detox. Service</t>
  </si>
  <si>
    <t>Phipps Nursing Home</t>
  </si>
  <si>
    <t>100 Beds - New Facility</t>
  </si>
  <si>
    <t>Modernization &amp; Expansion</t>
  </si>
  <si>
    <t>Add 3 Hemodialysis Stations</t>
  </si>
  <si>
    <t>Cumberland Farm for Adolescts.</t>
  </si>
  <si>
    <t>40 Bed Medical/Psychiatric Hospital</t>
  </si>
  <si>
    <t>13 Bed Conversion</t>
  </si>
  <si>
    <t>Danville Urologic Clinic</t>
  </si>
  <si>
    <t>Consolidation, Expansion &amp; Upgrading of Lab</t>
  </si>
  <si>
    <t>Addition of Non-Emergency Ambulatory Services</t>
  </si>
  <si>
    <t>Portsmouth Psychiatric Center</t>
  </si>
  <si>
    <t>Conversion</t>
  </si>
  <si>
    <t>Alcohol Treatment Program</t>
  </si>
  <si>
    <t>King's Daughters' Hospital</t>
  </si>
  <si>
    <t>Relocation &amp; Expansion</t>
  </si>
  <si>
    <t>Henrico County Mental Health Ctr.</t>
  </si>
  <si>
    <t>Cobalt 60 Therapy Replacement &amp; Renovation</t>
  </si>
  <si>
    <t>Conversion of 16 ICF Beds to 9 Medical/Surgical</t>
  </si>
  <si>
    <t>The Arlington Hospital</t>
  </si>
  <si>
    <t>Culpeper Memorial Hospital</t>
  </si>
  <si>
    <t>Cancer Treatment Center</t>
  </si>
  <si>
    <t>Group Health Associates</t>
  </si>
  <si>
    <t>Purchase &amp; Renovation of Medical Office Building</t>
  </si>
  <si>
    <t>Potomac Eastern Company</t>
  </si>
  <si>
    <t>Purchase of Taylor NUrsing Home</t>
  </si>
  <si>
    <t>Construction to bring into compliance with Life Safety Code of 1973</t>
  </si>
  <si>
    <t>Greensville Memorial Hospital</t>
  </si>
  <si>
    <t>EEG telephone transmiss.</t>
  </si>
  <si>
    <t>Home Health Care Program</t>
  </si>
  <si>
    <t>Thomson Associates</t>
  </si>
  <si>
    <t>100 Bed - New Facility</t>
  </si>
  <si>
    <t>CT Whole Body Scanner</t>
  </si>
  <si>
    <t>Mechanicsville Health Care Center</t>
  </si>
  <si>
    <t>Ultrasound Addition</t>
  </si>
  <si>
    <t>Ultrasound Equipment</t>
  </si>
  <si>
    <t>University of Virginia Hospitals</t>
  </si>
  <si>
    <t>Replacement of Cardiac Cath. Equipment</t>
  </si>
  <si>
    <t>Retreat Hospital</t>
  </si>
  <si>
    <t>440 Space Parking Deck</t>
  </si>
  <si>
    <t>Intermountain Laboratories, Inc.</t>
  </si>
  <si>
    <t>Independent Laboratory</t>
  </si>
  <si>
    <t>Rockbridge Mental Health Clinic</t>
  </si>
  <si>
    <t>Commonwealth Psych. Center</t>
  </si>
  <si>
    <t>Psychiatric Childs Unit</t>
  </si>
  <si>
    <t>Medical Center Hospitals</t>
  </si>
  <si>
    <t>Environmental Safety Project</t>
  </si>
  <si>
    <t>Martinsville Convlsent. Home</t>
  </si>
  <si>
    <t>40 Bed Addition (CANCELLED)</t>
  </si>
  <si>
    <t>Purchase of Newport Nursing Home</t>
  </si>
  <si>
    <t>Henrico Dialysis Center</t>
  </si>
  <si>
    <t>Addition of 4 Dialysis Stations and Renovations</t>
  </si>
  <si>
    <t>Richmond County PH Center</t>
  </si>
  <si>
    <t>Relocation and Expansion</t>
  </si>
  <si>
    <t>Establish a Holter Monitor Record Service</t>
  </si>
  <si>
    <t>Establish a home dialysis training program</t>
  </si>
  <si>
    <t>Replacement of Teletherapy  Unit</t>
  </si>
  <si>
    <t>Georgetown University</t>
  </si>
  <si>
    <t>Expansion of HMO Group</t>
  </si>
  <si>
    <t>Lee County Community Hospital</t>
  </si>
  <si>
    <t>Replacement of x-ray equip., addition of an x-ray room, addition of tomography</t>
  </si>
  <si>
    <t>Planned Parenthood of the Roanoke Valley, Inc.</t>
  </si>
  <si>
    <t>Expand services to include direct family planning</t>
  </si>
  <si>
    <t>Ultrasound</t>
  </si>
  <si>
    <t>Biomedical Apps. of Roanoke</t>
  </si>
  <si>
    <t>Add 3 Dialysis Stations</t>
  </si>
  <si>
    <t>Nuclear Medicine Services</t>
  </si>
  <si>
    <t>Replace x-ray equipment</t>
  </si>
  <si>
    <t>Harrisonburg Hm'dialysis. Facility</t>
  </si>
  <si>
    <t>Expansion and Relocation</t>
  </si>
  <si>
    <t>Warrenton Dialysis Facility</t>
  </si>
  <si>
    <t>6 Station ESRD Facility</t>
  </si>
  <si>
    <t>Purchase of 2 Generators</t>
  </si>
  <si>
    <t>Replace IBM Computer System</t>
  </si>
  <si>
    <t>Replace  Radiographic Equipment</t>
  </si>
  <si>
    <t>Forest Hill Convalescent Ctr.</t>
  </si>
  <si>
    <t>Purchase of Existing Facility</t>
  </si>
  <si>
    <t>Westport Convalescent Ctr.</t>
  </si>
  <si>
    <t>Westbrook Psychiatric Hospital</t>
  </si>
  <si>
    <t>32 Bed Alcohol Treatment Center</t>
  </si>
  <si>
    <t>Carrington House</t>
  </si>
  <si>
    <t>36 Bed Alcohol Rehab. Center</t>
  </si>
  <si>
    <t>518 is filed with 00329</t>
  </si>
  <si>
    <t>Add 3 ESRD Stations</t>
  </si>
  <si>
    <t>Montgomery County Hospital</t>
  </si>
  <si>
    <t>Construction of Addition to Accommodate Expansion of Existing Services</t>
  </si>
  <si>
    <t>Va. Beach Dialysis Facility</t>
  </si>
  <si>
    <t>New Facility -- 9 Stations</t>
  </si>
  <si>
    <t>Purchase of a Central Processing Computer</t>
  </si>
  <si>
    <t>Professional Medical Lab Inc.</t>
  </si>
  <si>
    <t>Free Standing Pathology Lab</t>
  </si>
  <si>
    <t>Alexandria Women's Clinic</t>
  </si>
  <si>
    <t>Outpatient Facility</t>
  </si>
  <si>
    <t>Northampton-Accomack Memorial Hospital</t>
  </si>
  <si>
    <t>Additions and Alterations</t>
  </si>
  <si>
    <t>Ultrasound Unit</t>
  </si>
  <si>
    <t>Burrell Memorial Hospital</t>
  </si>
  <si>
    <t>Conversion to Home for Adults and Addition</t>
  </si>
  <si>
    <t>Norfolk Community Hospital</t>
  </si>
  <si>
    <t>Renovation &amp; Expansion</t>
  </si>
  <si>
    <t>Emporia Dialysis Center</t>
  </si>
  <si>
    <t>12 (or10?) Stations -- New Facility</t>
  </si>
  <si>
    <t>St. John Vianney Center, Inc.</t>
  </si>
  <si>
    <t>New 70 Bed Alcohol Rehab.</t>
  </si>
  <si>
    <t>Detoxification Unit</t>
  </si>
  <si>
    <t>Establishment of 6 peritoneal outpatient home training stations &amp; relocation of 2 home training hemodialysis stations</t>
  </si>
  <si>
    <t>Neurosurgical Services</t>
  </si>
  <si>
    <t>Not Recorded</t>
  </si>
  <si>
    <t>4-Bed Progressive Care Unit</t>
  </si>
  <si>
    <t>Virginia Heart Institute</t>
  </si>
  <si>
    <t>Cardiac Nuclear Medicine</t>
  </si>
  <si>
    <t>Tidewater Renal Dialysis Center</t>
  </si>
  <si>
    <t>12-Station Expansion</t>
  </si>
  <si>
    <t>Hampton General Center</t>
  </si>
  <si>
    <t>CT Head Scanner</t>
  </si>
  <si>
    <t>Shenandoah Lodge Inc.</t>
  </si>
  <si>
    <t>24- Bed Treatment and Rehab. Unit</t>
  </si>
  <si>
    <t>Martha Jefferson Hospital</t>
  </si>
  <si>
    <t>Purchase of Ultrasound System</t>
  </si>
  <si>
    <t>Purchase of 9 parcels of land</t>
  </si>
  <si>
    <t>Mountain View Inns T/A Heritage Hall 1</t>
  </si>
  <si>
    <t>Addition of 4 Long Term Care Beds</t>
  </si>
  <si>
    <t>Westminster-Canterbury of Hampton roads</t>
  </si>
  <si>
    <t>76 Beds -- New Facility</t>
  </si>
  <si>
    <t>100 Bed - Long Term Care Bed Unit</t>
  </si>
  <si>
    <t>Rappahannock General Hospital</t>
  </si>
  <si>
    <t>Ultrasound Diagnostic Equipment</t>
  </si>
  <si>
    <t>Hampton Training School for Nurses, Inc.</t>
  </si>
  <si>
    <t>Replacement of Patient Furniture and replacement of 19 Lighting Fixtures and 10 Rocker Recliners</t>
  </si>
  <si>
    <t>General Hosp., Virginia Beach</t>
  </si>
  <si>
    <t>Establish a Peripheral Vas. Lab</t>
  </si>
  <si>
    <t>Expansion of Primary Care Outpatient Treatment Facility</t>
  </si>
  <si>
    <t>Blue Ridge Highlands Nursing &amp; conv. Center</t>
  </si>
  <si>
    <t>Stonewall Jackson Hospital</t>
  </si>
  <si>
    <t>Cardiac Rehab.</t>
  </si>
  <si>
    <t>Establishment of Electroencephalographic Services</t>
  </si>
  <si>
    <t>Replacement of Radiographic Equipment</t>
  </si>
  <si>
    <t>Conversion of 4  OB Beds to M/S Beds</t>
  </si>
  <si>
    <t>Physicians Clinical Laboratory</t>
  </si>
  <si>
    <t>Replacement of Laboratory and Business Management Data System</t>
  </si>
  <si>
    <t>Prince William Hospital Corporation</t>
  </si>
  <si>
    <t>Purchase of Manassas Manor</t>
  </si>
  <si>
    <t>CAT Scanner (Body)</t>
  </si>
  <si>
    <t>Halifax South Boston Community Hospital</t>
  </si>
  <si>
    <t>Addition of 48 M/S Beds</t>
  </si>
  <si>
    <t>Addition of 31 M/S Beds</t>
  </si>
  <si>
    <t>Danville Urologic Clinic Professional Corp</t>
  </si>
  <si>
    <t>6 -- Station Dialysis Facility</t>
  </si>
  <si>
    <t>Addition of Ultrasound, Renovation and Expansion</t>
  </si>
  <si>
    <t>Oak Springs of Warrenton</t>
  </si>
  <si>
    <t>Building Improvements</t>
  </si>
  <si>
    <t>Lee Davis Medical Center</t>
  </si>
  <si>
    <t>Hospice Program</t>
  </si>
  <si>
    <t>Replace Fluoroscope Unit</t>
  </si>
  <si>
    <t>Conversion -- 60 Long Term Care Beds</t>
  </si>
  <si>
    <t>Parking Deck</t>
  </si>
  <si>
    <t>Clinch Valley Manor, Inc.</t>
  </si>
  <si>
    <t>Addition of 2 LTC Beds</t>
  </si>
  <si>
    <t>Autumn Care of Chesapeake</t>
  </si>
  <si>
    <t>Purchase of Existing 54 Bed Nursing Home</t>
  </si>
  <si>
    <t>Autumn Care of Great Bridge</t>
  </si>
  <si>
    <t>Purchase of Existing 120 Bed Nursing Home</t>
  </si>
  <si>
    <t>Autumn Care of Portsmouth</t>
  </si>
  <si>
    <t>Purchase of Existing 73 Bed Nursing Home</t>
  </si>
  <si>
    <t>Autumn Care of Suffolk</t>
  </si>
  <si>
    <t>Lease of Existing 120 Bed Nursing Home</t>
  </si>
  <si>
    <t>Walnut Hill Conv. Center</t>
  </si>
  <si>
    <t>Battlefield Park Conv. Center</t>
  </si>
  <si>
    <t>Renovation and Expansion of West Wing</t>
  </si>
  <si>
    <t>12 Bed Expansion</t>
  </si>
  <si>
    <t>Purchase of Medical Office Building</t>
  </si>
  <si>
    <t>Circle Terrace Hospital</t>
  </si>
  <si>
    <t>Alcohol Rehab. Unit</t>
  </si>
  <si>
    <t>Addition of Ultrasound Unit</t>
  </si>
  <si>
    <t>Western State Hospital</t>
  </si>
  <si>
    <t>Establishment of Neuropsychology Lab</t>
  </si>
  <si>
    <t>Relocation of School of Nursing</t>
  </si>
  <si>
    <t>Richmond Nephrology Association, Inc.</t>
  </si>
  <si>
    <t>Establishment of two isolation stations</t>
  </si>
  <si>
    <t>Ultrasound Diagnostic Service</t>
  </si>
  <si>
    <t>Renovation to Labor &amp; Delivery Suite</t>
  </si>
  <si>
    <t>Petersburg Psychiatric Institute</t>
  </si>
  <si>
    <t>Construction of 100 Bed Psychiatric Hospital, Replace Existing Facility</t>
  </si>
  <si>
    <t>Special Chemistry Department</t>
  </si>
  <si>
    <t>Clinch Valley Community Hospital</t>
  </si>
  <si>
    <t>Addition of Ultrasound</t>
  </si>
  <si>
    <t>Med. Facilities of America - Camelot Hall</t>
  </si>
  <si>
    <t>Construct Nursing Home -- 60 Beds</t>
  </si>
  <si>
    <t>Riverview Nursing Home</t>
  </si>
  <si>
    <t>Replacement of obsolete radiographic and fluoroscopic equipment</t>
  </si>
  <si>
    <t>Addition of Diagnostic Cardiology Lab</t>
  </si>
  <si>
    <t>Franklin Memorial Hospital</t>
  </si>
  <si>
    <t>Establishment of a Physical Therapy Department</t>
  </si>
  <si>
    <t>Halifax - South Boston Comm. LTC Facility</t>
  </si>
  <si>
    <t>180 Bed Nursing Home</t>
  </si>
  <si>
    <t>Hospice of Northern Virginia</t>
  </si>
  <si>
    <t>15 Bed Inpatient Hospice</t>
  </si>
  <si>
    <t>Purchase of 12 MEV Accelerator</t>
  </si>
  <si>
    <t>Refinancing of Maryview Hospital</t>
  </si>
  <si>
    <t>New Construction, Remodel/Modernization of Existing Building</t>
  </si>
  <si>
    <t>Renovation of Med. Intensive  Care Units</t>
  </si>
  <si>
    <t>Hiram Davis Medical Center</t>
  </si>
  <si>
    <t>Construction to correct Life Safety Code Deficiencies</t>
  </si>
  <si>
    <t>Conversion of 10 Acute Care Beds to ICU</t>
  </si>
  <si>
    <t>Phipps Memorial Health Care</t>
  </si>
  <si>
    <t>Physical Therapy Outpatient Clinic</t>
  </si>
  <si>
    <t xml:space="preserve"> New Rehabilitation Agency</t>
  </si>
  <si>
    <t>Lake Taylor City Hospital</t>
  </si>
  <si>
    <t>Laundry Replacement</t>
  </si>
  <si>
    <t>Heritage Hall Nursing Home</t>
  </si>
  <si>
    <t>73 Bed Addition</t>
  </si>
  <si>
    <t>Replace Data Processing Equipment</t>
  </si>
  <si>
    <t>Addition of 12 Psychiatric beds</t>
  </si>
  <si>
    <t>Winchester Dialysis Center</t>
  </si>
  <si>
    <t>4-Station Chronic Dialysis Facility</t>
  </si>
  <si>
    <t>Diagnostic Laboratories, Inc.</t>
  </si>
  <si>
    <t>New Laboratory</t>
  </si>
  <si>
    <t>Valley Nursing Home</t>
  </si>
  <si>
    <t>60-Bed Addition</t>
  </si>
  <si>
    <t>135 Beds-- New Facility</t>
  </si>
  <si>
    <t>Ultrasound Services</t>
  </si>
  <si>
    <t>Catawba Hospital</t>
  </si>
  <si>
    <t>Upgrading of Sewage Treatment Plant</t>
  </si>
  <si>
    <t>Modernization &amp; Redevelopment Program</t>
  </si>
  <si>
    <t>Convert 4 Med/Surg. Beds to Progressive Care Beds</t>
  </si>
  <si>
    <t>Peripheral -- Vas. Lab.</t>
  </si>
  <si>
    <t>MCV Hospital</t>
  </si>
  <si>
    <t>Cancer Center</t>
  </si>
  <si>
    <t>Relocate Existing Family Practice Center</t>
  </si>
  <si>
    <t>Cnvrt. 40 Int. Cre. Psych. Trtmt. Beds to 40 Inrmdt. Cre. Psych. Beds</t>
  </si>
  <si>
    <t>Electronystagnography (ENG) Service</t>
  </si>
  <si>
    <t>Bedford Cty. Public Health Ctr.</t>
  </si>
  <si>
    <t>Renovation &amp; Expansion of Existing Facility</t>
  </si>
  <si>
    <t>Berryhill Nursing Home</t>
  </si>
  <si>
    <t>60 bed Addition</t>
  </si>
  <si>
    <t>Convert 12 Acute care beds to Skilled Nursing Care beds</t>
  </si>
  <si>
    <t>Home Health Agency</t>
  </si>
  <si>
    <t>Medical Center Hospital</t>
  </si>
  <si>
    <t>Addition of 1 Dialysis Station</t>
  </si>
  <si>
    <t>Replace Radiography Fluoroscopic Equipment</t>
  </si>
  <si>
    <t>The Alexandria Hospital</t>
  </si>
  <si>
    <t>Replace Radiographic Fluoroscopic Equipment</t>
  </si>
  <si>
    <t>Purchase Cavitron CO2 Laser System</t>
  </si>
  <si>
    <t>Sheltering Arms Hospital</t>
  </si>
  <si>
    <t>Renovation/Equipment</t>
  </si>
  <si>
    <t>10 Additional Dialysis Stations</t>
  </si>
  <si>
    <t>Renovation of Building No. 115</t>
  </si>
  <si>
    <t>Conv. 20 Med/Surg beds to skilled nursing beds</t>
  </si>
  <si>
    <t>Richmond Nephrology Assn. Inc.</t>
  </si>
  <si>
    <t>Addition of 2 hepatitis isolation stations</t>
  </si>
  <si>
    <t>Lease Data Processing Equipment</t>
  </si>
  <si>
    <t>Southwestern State Hospital</t>
  </si>
  <si>
    <t>Necessary Repairs</t>
  </si>
  <si>
    <t>Friendship Villa, Inc.</t>
  </si>
  <si>
    <t>Purchase of Martinsville Convalescent</t>
  </si>
  <si>
    <t>Cumberland Farm for Adolescents</t>
  </si>
  <si>
    <t>Adolescent Alchoholic Treatment Program</t>
  </si>
  <si>
    <t>Lafayette Villa Health Care</t>
  </si>
  <si>
    <t>Addition of 2 ICF Beds to Existing 240 Bed Facility</t>
  </si>
  <si>
    <t>Cyborg P303 Biofeedback Unit</t>
  </si>
  <si>
    <t>Southside Dialysis Center</t>
  </si>
  <si>
    <t>7-Station Chronic Maintenance Dialysis Facility</t>
  </si>
  <si>
    <t>McGuire Clinic, Inc.</t>
  </si>
  <si>
    <t>7-Station  Dialysis Facility</t>
  </si>
  <si>
    <t>Homecall, Inc.</t>
  </si>
  <si>
    <t>Establish Diabetes/Nutrition Unit</t>
  </si>
  <si>
    <t>Echocardiography Service</t>
  </si>
  <si>
    <t>Eastern Henrico Health Dept.</t>
  </si>
  <si>
    <t>Relocation fo Existing Satellite Clinic</t>
  </si>
  <si>
    <t>Alcoholism Rehabilitation Center</t>
  </si>
  <si>
    <t>Portsmouth Psychiatric Institute</t>
  </si>
  <si>
    <t>Conversion to 38 Alcohol Treatment Beds</t>
  </si>
  <si>
    <t>Modernization and Expansion</t>
  </si>
  <si>
    <t>New ICU/CCU</t>
  </si>
  <si>
    <t>Replace Radiographic-Fluoroscopic Equipment</t>
  </si>
  <si>
    <t>Peninsula Planned Parenthood</t>
  </si>
  <si>
    <t>Expansion of Clinic Services to Males</t>
  </si>
  <si>
    <t>Northumberland Cty. Health Dept.</t>
  </si>
  <si>
    <t>Replacement of Existing Health Center</t>
  </si>
  <si>
    <t>CAPD</t>
  </si>
  <si>
    <t>Midicenter of Norfolk (Hillhaven Corp)</t>
  </si>
  <si>
    <t>Addition of 58 skilled care beds to existing 58 bed facility 116 total beds</t>
  </si>
  <si>
    <t>Fredericksburg Dialysis Center</t>
  </si>
  <si>
    <t>Addition of 3 Stations</t>
  </si>
  <si>
    <t>Relocation/Replacement</t>
  </si>
  <si>
    <t>Renovation of 4th Floor</t>
  </si>
  <si>
    <t>Replacement and Addition</t>
  </si>
  <si>
    <t>Horn Harbor Nursing Home</t>
  </si>
  <si>
    <t>Replacement/Conversion (Originally New Point)</t>
  </si>
  <si>
    <t>Colonial Heights Conv. Ctr.</t>
  </si>
  <si>
    <t>Invitro Fertilization Lab.</t>
  </si>
  <si>
    <t>Virginia Rehabilitation Agency</t>
  </si>
  <si>
    <t>Convert P.T. Clinic to Rehabilitation Agency</t>
  </si>
  <si>
    <t>Alleghany Dialysis Facility (C.H. Brooks)</t>
  </si>
  <si>
    <t>4 Stations</t>
  </si>
  <si>
    <t>Harrisonburg Hemodialysis Facility</t>
  </si>
  <si>
    <t>Continuous Ambulatory Peritoneal Dialysis Training Services</t>
  </si>
  <si>
    <t>Prince William Dialysis Facility, Inc.</t>
  </si>
  <si>
    <t>New 6 Station Facility</t>
  </si>
  <si>
    <t>Roanoke United Methodist Home</t>
  </si>
  <si>
    <t>Reclassification of 18 beds from infirmary status to nursing home beds</t>
  </si>
  <si>
    <t>Russell County Medical Center</t>
  </si>
  <si>
    <t>Diagnostic Ultrasound and Nuclear Medicine Services</t>
  </si>
  <si>
    <t>Histotechnolgy Lab. Services</t>
  </si>
  <si>
    <t>Establishment and Operation of Independent Laboratory</t>
  </si>
  <si>
    <t>Replace 22 beds and build 28 beds</t>
  </si>
  <si>
    <t>Hermitage on the Esatern Shore</t>
  </si>
  <si>
    <t>Addition of 3 Nursing Home Beds</t>
  </si>
  <si>
    <t>Lease/Purchase DEC 10/70 Computer System</t>
  </si>
  <si>
    <t>Renovation of 5th Floor</t>
  </si>
  <si>
    <t>Energy Saving Capital Improvements</t>
  </si>
  <si>
    <t>MCV Hospitals</t>
  </si>
  <si>
    <t>Replacement of Angiographic Equipment</t>
  </si>
  <si>
    <t>Purchase of CO2 Laser System</t>
  </si>
  <si>
    <t>Purchase of Womack WTS-16 CBX Telephone System</t>
  </si>
  <si>
    <t>Central State Hospital</t>
  </si>
  <si>
    <t>Life Safety Code &amp; Privacy Restrictions (Bldgs. 64,65,66,81, and 82)</t>
  </si>
  <si>
    <t>Portsmouth Community Hospital</t>
  </si>
  <si>
    <t>Reconstruction Corporation</t>
  </si>
  <si>
    <t>Rehab. Services of Roanoke, Inc.</t>
  </si>
  <si>
    <t>Change to Cost Based Reimbursement</t>
  </si>
  <si>
    <t>Addition of Ultrasound Equipment</t>
  </si>
  <si>
    <t>Georgetown Univ. Comm. Health Plan, Inc.</t>
  </si>
  <si>
    <t>Expansion and Renovation</t>
  </si>
  <si>
    <t>Retirement Homes of Virginia</t>
  </si>
  <si>
    <t>50 LTC Beds</t>
  </si>
  <si>
    <t>Installation of IBM 4300 System Patient Care Information System</t>
  </si>
  <si>
    <t>3 Additional Dialysis Stations</t>
  </si>
  <si>
    <t>Bristol Regional Speech &amp; Hearing</t>
  </si>
  <si>
    <t>Reclassification as Rehabilitation Agency</t>
  </si>
  <si>
    <t>Renovation of Operating Room and Surgical Suite</t>
  </si>
  <si>
    <t>George Washington University</t>
  </si>
  <si>
    <t>Satellite Facility -- Primary Health Care</t>
  </si>
  <si>
    <t>Completion of 60 Bed Shell</t>
  </si>
  <si>
    <t>Renovation/Relocation of Special Care Nursery</t>
  </si>
  <si>
    <t>Upgrade Ireton Hall</t>
  </si>
  <si>
    <t>Renovation/Expansion</t>
  </si>
  <si>
    <t>Ridgecrest Manor</t>
  </si>
  <si>
    <t>Audiological Testing Clinic</t>
  </si>
  <si>
    <t>South Boston Dialysis Facility</t>
  </si>
  <si>
    <t>Bedford County Memorial Hospital</t>
  </si>
  <si>
    <t>Eye Surgical Equipment</t>
  </si>
  <si>
    <t>Echocardiography Equipment</t>
  </si>
  <si>
    <t>Eldercare of Farmville</t>
  </si>
  <si>
    <t>Heritage Hall Health Care</t>
  </si>
  <si>
    <t>Lynchburg Nephrology</t>
  </si>
  <si>
    <t>Six Station Dialysis Facility</t>
  </si>
  <si>
    <t>Relocate Laundry Department</t>
  </si>
  <si>
    <t>LOMH, New Laboratory</t>
  </si>
  <si>
    <t>Richmond Manor Nursing Home</t>
  </si>
  <si>
    <t>Replace, Expansion  of Birstol Health Care Center</t>
  </si>
  <si>
    <t>1 Hemordialysis Station</t>
  </si>
  <si>
    <t>Establish Therapeutic &amp; Pherasis Unit</t>
  </si>
  <si>
    <t>Bridgewater Homes</t>
  </si>
  <si>
    <t>60 --  Bed Addition</t>
  </si>
  <si>
    <t>Addition of 2 Portable Dialysis Machines and CAPD Service</t>
  </si>
  <si>
    <t>Nuclear Medicine</t>
  </si>
  <si>
    <t>6 Stations -- New</t>
  </si>
  <si>
    <t>Region X Comm. Services Board</t>
  </si>
  <si>
    <t>Transfer of Funding Sources</t>
  </si>
  <si>
    <t>Nuclear Medicine and &amp; Ultrasound Services</t>
  </si>
  <si>
    <t>MCV</t>
  </si>
  <si>
    <t>Rectilinear Scanner</t>
  </si>
  <si>
    <t>New Primary Care Center</t>
  </si>
  <si>
    <t>Renovation of Building # 112</t>
  </si>
  <si>
    <t>Arlington Hopsital</t>
  </si>
  <si>
    <t>Expansion of Alcohol Services</t>
  </si>
  <si>
    <t>Electron Linear Accelerator</t>
  </si>
  <si>
    <t>60 Beds -- New</t>
  </si>
  <si>
    <t>Acute Hemodialysis Service</t>
  </si>
  <si>
    <t>Comprehensive Advanced Monitoring System</t>
  </si>
  <si>
    <t>Replace Radiographic/Fluoroscopic Unit</t>
  </si>
  <si>
    <t>Eastern Virginia Medical Authority (Central Utility Plant)</t>
  </si>
  <si>
    <t>Purchase/Operate Keeler Boiler</t>
  </si>
  <si>
    <t>Artificial Kidney Center of Eastern Shore, Inc.</t>
  </si>
  <si>
    <t>7 Stations -- New Facility (Dialysis)</t>
  </si>
  <si>
    <t>Replace Radiographic/...oroscopic Equipment</t>
  </si>
  <si>
    <t>Portsmouth Convalescent Center</t>
  </si>
  <si>
    <t>Replace of existing 113 beds and addition of 7 beds</t>
  </si>
  <si>
    <t>Purchase of CO2 Laser</t>
  </si>
  <si>
    <t>Twin Oaks Convalescent Center</t>
  </si>
  <si>
    <t>Purchase of Twin Oaks by P.K.R. Convalescent Centers, Inc.</t>
  </si>
  <si>
    <t>Replacement of existing 113 beds and addition of 7 beds</t>
  </si>
  <si>
    <t>Cardiac Ultrasonography Services</t>
  </si>
  <si>
    <t>Libbie Convalescent Center</t>
  </si>
  <si>
    <t>Conversion of 10 ICF to 10 SCF</t>
  </si>
  <si>
    <t>Replace X-Ray Equipment, Upgrade and Add Ultrasound</t>
  </si>
  <si>
    <t>Replacement of Radiographic/Fluoroscopic Unit</t>
  </si>
  <si>
    <t>Richmond Nephrology Association</t>
  </si>
  <si>
    <t>Continuous Ambulatory Peritoneal Dialysis Services</t>
  </si>
  <si>
    <t>Clinch Valley Manor Nursing Home</t>
  </si>
  <si>
    <t>Purchase of Clinch Valley Manor by P.K.R. Convalescent Centers, Inc.</t>
  </si>
  <si>
    <t>Wise Speech-Hearing Center</t>
  </si>
  <si>
    <t>New Rehabilitation Agency</t>
  </si>
  <si>
    <t>Lebanon Speech-Hearing Center</t>
  </si>
  <si>
    <t>Blue Ridge Nursing Center</t>
  </si>
  <si>
    <t>Purchase of Blue Ridge Nursing Home</t>
  </si>
  <si>
    <t>Relocation of Peripheral Vacular Lab.</t>
  </si>
  <si>
    <t>Radiation Physics, Inc.</t>
  </si>
  <si>
    <t>Mobile X-Ray service</t>
  </si>
  <si>
    <t>Re-establish Hospital Dental Program</t>
  </si>
  <si>
    <t>DeJarnette Ctr. for Human Development</t>
  </si>
  <si>
    <t>Expansion of Psychiatric Children Services</t>
  </si>
  <si>
    <t>Danaville Urologic Clinic</t>
  </si>
  <si>
    <t>CAPD Program</t>
  </si>
  <si>
    <t>Medical College of Virgingia</t>
  </si>
  <si>
    <t>CAPD and Home Peritoneal Dialysis Training Programs</t>
  </si>
  <si>
    <t>Halifax-South Boston Community Hospital</t>
  </si>
  <si>
    <t>Nes EEG Service</t>
  </si>
  <si>
    <t>Purchase of IBM 4341 Computer System</t>
  </si>
  <si>
    <t>Tappahannock Manor</t>
  </si>
  <si>
    <t>Conversion of 16 SCF Beds to 16 ICF Beds</t>
  </si>
  <si>
    <t>Acquisition of existing outpatient radiology</t>
  </si>
  <si>
    <t>Construct a multi-purpose activity facility</t>
  </si>
  <si>
    <t>Construction of Medical Office Building</t>
  </si>
  <si>
    <t>Commonwealth Health Care of the Peninsula</t>
  </si>
  <si>
    <t>Renovations for Accessibility to Handicapped Persons</t>
  </si>
  <si>
    <t>Electroencephalography Services</t>
  </si>
  <si>
    <t>Implementation of Energy Conservation Measures</t>
  </si>
  <si>
    <t>Medical Centers Hospital, Norfolk General Div., Norfolk General Hospital</t>
  </si>
  <si>
    <t>Provision of Ultrasound Service</t>
  </si>
  <si>
    <t>The New Beginning</t>
  </si>
  <si>
    <t>Expand Bec Capacity from 12 to 18 ICF Substance Abuse Beds</t>
  </si>
  <si>
    <t>Prince William Dailysis Facility</t>
  </si>
  <si>
    <t>CAPD Service</t>
  </si>
  <si>
    <t>Addition of EEG Services</t>
  </si>
  <si>
    <t>Winchester Dialysis Facility</t>
  </si>
  <si>
    <t>4-Station Expansion</t>
  </si>
  <si>
    <t>Replace Angiogrpahic Equipment</t>
  </si>
  <si>
    <t>Three - Station Expansion</t>
  </si>
  <si>
    <t>Lewis--Gale Hospital</t>
  </si>
  <si>
    <t>Replacement Radiology Fluoroscopic Equipment</t>
  </si>
  <si>
    <t>Mountainwood, Ltd.</t>
  </si>
  <si>
    <t>80-Bed Intermediate Care Substance Abuse Treatment Facility</t>
  </si>
  <si>
    <t>Two-dimensional Echocardiography Services</t>
  </si>
  <si>
    <t>Limited Outpatient Dialysis Center</t>
  </si>
  <si>
    <t>National Hospital for Orthopaedic Rehabilitation</t>
  </si>
  <si>
    <t>Lease of Sperry Univac Computer System</t>
  </si>
  <si>
    <t>Commonwealth of Va. Dept. of MH/MR, Central State</t>
  </si>
  <si>
    <t>Replace roofs on buildings 39 and 64</t>
  </si>
  <si>
    <t>Conv. of Courtyard  to Multi-purpose Educational Meeting Space</t>
  </si>
  <si>
    <t>Virginia Treatment Center for Children</t>
  </si>
  <si>
    <t>Renovation and 8-Bed Expansion</t>
  </si>
  <si>
    <t>Alcohol Rehab. Ctr. of Tidewater</t>
  </si>
  <si>
    <t>Purchase of Va. Reel Motor Lodge</t>
  </si>
  <si>
    <t>Bio-Medical Applications of Arlington</t>
  </si>
  <si>
    <t>3-Station Addition</t>
  </si>
  <si>
    <t>R.J. Reynolds-Patrick County Memorial Hospital</t>
  </si>
  <si>
    <t>Whole Body CT scanner</t>
  </si>
  <si>
    <t>Infant Stimulation Program</t>
  </si>
  <si>
    <t>Approval as Outpatient Provider of Services</t>
  </si>
  <si>
    <t>Northern Virginia Dialysis Center</t>
  </si>
  <si>
    <t>Expand &amp; Relocate Alcohol  Treatment Unit</t>
  </si>
  <si>
    <t>Purchase &amp; Install Pyrolytic Incinerator</t>
  </si>
  <si>
    <t>Pediatric Intensive Care Unit</t>
  </si>
  <si>
    <t>Lynchburg Nursing Home</t>
  </si>
  <si>
    <t>Establish Speech Pathology Services</t>
  </si>
  <si>
    <t>Replace Radiographic/Fluoroscopic Equipment</t>
  </si>
  <si>
    <t>Conversion of 11 Intermediate Beds to Skilled</t>
  </si>
  <si>
    <t>Purchase of 1.4 Acres of Land</t>
  </si>
  <si>
    <t>Computerized Patient Data Management System for Surgery ICU</t>
  </si>
  <si>
    <t>Oak Hill Nursing Home</t>
  </si>
  <si>
    <t>Purchase by Oak Associates, Inc.</t>
  </si>
  <si>
    <t>New EEG Service</t>
  </si>
  <si>
    <t>Colonial Heights Convalescent Center</t>
  </si>
  <si>
    <t>Conversion of 8 ICF Beds to Skilled</t>
  </si>
  <si>
    <t>Certification of 10 Self-Pay Beds to Medicaid ICF Beds</t>
  </si>
  <si>
    <t>Medicenter of Norfolk (Delaware Valley Con. Ctr.)</t>
  </si>
  <si>
    <t>Change of Ownership of 58 Intermediate LTC Beds</t>
  </si>
  <si>
    <t>Change of Ownership of 60 Intermediate LTC Beds</t>
  </si>
  <si>
    <t>Expansion of OB Services</t>
  </si>
  <si>
    <t>Southwest Virginia Dialysis Unit</t>
  </si>
  <si>
    <t>7-Station Dialysis Unit</t>
  </si>
  <si>
    <t>Hopewell Convalscent Center</t>
  </si>
  <si>
    <t>Convert 11 Intermediate  Beds to Skilled</t>
  </si>
  <si>
    <t>Augusta County Dialysis Center</t>
  </si>
  <si>
    <t>New 9-Station Dialysis Facility</t>
  </si>
  <si>
    <t>Convert 50 Chronic Disease Beds to 40 Intermediate Stay Beds</t>
  </si>
  <si>
    <t>2-Bed ICU</t>
  </si>
  <si>
    <t>Remove &amp; Replace Casement  Windows in Bldgs. 101,102, 107, 115</t>
  </si>
  <si>
    <t>Replacement of Nurse Call System</t>
  </si>
  <si>
    <t>Crater District Infant Intervention Program</t>
  </si>
  <si>
    <t>Provision of Outpatient Services</t>
  </si>
  <si>
    <t>Lynchburg General Hospital-- Marshall Lodge Hospitals</t>
  </si>
  <si>
    <t>Expansion/Renovation of Existing Facility</t>
  </si>
  <si>
    <t>35-Bed ICF and 60-Bed HFA</t>
  </si>
  <si>
    <t>Medical Subsidiaries, Inc.</t>
  </si>
  <si>
    <t>Addition of 18 Med/Surg. Beds</t>
  </si>
  <si>
    <t>Lynchburg General-- Marshall Lodge Hospitals</t>
  </si>
  <si>
    <t>Purchase Ultrasound Equipment</t>
  </si>
  <si>
    <t>Echocardiography Services</t>
  </si>
  <si>
    <t>HomeCall of Harrisonburg</t>
  </si>
  <si>
    <t>Establish a hospital-based Home Health Agency</t>
  </si>
  <si>
    <t>Establishment of Ultrasound Services</t>
  </si>
  <si>
    <t>Construction of 13 Psychiatric Beds at Tucker Pavilion (12 replacements, 1 new)</t>
  </si>
  <si>
    <t>Danville Urologic</t>
  </si>
  <si>
    <t>7-Station Hemodialysis Facility</t>
  </si>
  <si>
    <t>New Building and Grounds Shop, Maintenance Shop and Warehouse</t>
  </si>
  <si>
    <t>Convert 34 HFA beds to 34 ICF beds</t>
  </si>
  <si>
    <t>Speech Pathology Service</t>
  </si>
  <si>
    <t>National Psychiatric Institutes of Charlottesville, Inc.</t>
  </si>
  <si>
    <t>Purchase of David C. Wilson Neuropsychiatric Hospital</t>
  </si>
  <si>
    <t>Relocate 51 ICF Beds and Convert 51 Beds to HFA Beds</t>
  </si>
  <si>
    <t>Renovation and Expansion of Ancillary Services</t>
  </si>
  <si>
    <t>Southeaster Health Care, Inc.</t>
  </si>
  <si>
    <t>Purchase of The Kennedy House of Martinsville</t>
  </si>
  <si>
    <t>Beverly Enterprises, Inc.</t>
  </si>
  <si>
    <t>Purchase of the Fredericksburg Nursing Home</t>
  </si>
  <si>
    <t>Roanoke Valley Psychiatric Center</t>
  </si>
  <si>
    <t>46-Bed Addition</t>
  </si>
  <si>
    <t>Intraocular Lens Implantation</t>
  </si>
  <si>
    <t>Winchester Dialysis</t>
  </si>
  <si>
    <t>CAPD and Intermittent Peritoneal Dialysis</t>
  </si>
  <si>
    <t>Purchase of Investment Property</t>
  </si>
  <si>
    <t>Clinical Signal Averager System</t>
  </si>
  <si>
    <t>EEG Services</t>
  </si>
  <si>
    <t>Whole Body CT Scanner Replacement</t>
  </si>
  <si>
    <t>Avis B. Adams Manor</t>
  </si>
  <si>
    <t>Purchase of Avis B. Adams Christian Convalescent Center</t>
  </si>
  <si>
    <t>Norfolk Psychiatric Center</t>
  </si>
  <si>
    <t>Acquisition of Human Resources Institute of Norfolk</t>
  </si>
  <si>
    <t>The Waddell Rehabilitation Center</t>
  </si>
  <si>
    <t>Change of Ownership</t>
  </si>
  <si>
    <t>Roanoke Memorial Hospitals</t>
  </si>
  <si>
    <t>Cardiac Surgery Program</t>
  </si>
  <si>
    <t>Establish Home Health Agency</t>
  </si>
  <si>
    <t>Western Tidewater Community Services Board</t>
  </si>
  <si>
    <t>Conversion of Finney Avenue Residence to ICF/MF</t>
  </si>
  <si>
    <t>Establish Ultrasound Service</t>
  </si>
  <si>
    <t>Establishment of a Hospice Program</t>
  </si>
  <si>
    <t>Commonwealth Doctors Hospital</t>
  </si>
  <si>
    <t>Replacement of Roof</t>
  </si>
  <si>
    <t>Transfer of Ownership</t>
  </si>
  <si>
    <t>Waste Incinerator and Heat Recovery System</t>
  </si>
  <si>
    <t>Whole Body CT Scanner</t>
  </si>
  <si>
    <t>New 19 Bed Alcohol Detoxification/Rehabilitation Unit</t>
  </si>
  <si>
    <t>Establish Non-Invasive Vascular Laboratory</t>
  </si>
  <si>
    <t>Expansion and renovation of ICU and CCU</t>
  </si>
  <si>
    <t>Arlington Community Residences, Inc.</t>
  </si>
  <si>
    <t>Glebe Road Group Home -- 6 Bed ICF/MR for MR/ED Adults</t>
  </si>
  <si>
    <t>Blue Ridge Rehabilitation Associates</t>
  </si>
  <si>
    <t>Establish Rehabilitation Agency</t>
  </si>
  <si>
    <t>Radiation Oncology Treatment Center</t>
  </si>
  <si>
    <t>McGuire Clinic Dialysis Center</t>
  </si>
  <si>
    <t>CAPD Services</t>
  </si>
  <si>
    <t>Prince William Dialysis Facility</t>
  </si>
  <si>
    <t>Cyto-Diagnostics, Inc.</t>
  </si>
  <si>
    <t>Independent Cytology Laboratory</t>
  </si>
  <si>
    <t>CAPD and IPD Services</t>
  </si>
  <si>
    <t>Beverly Enterprises</t>
  </si>
  <si>
    <t>Purchase of Lease and Associated Rights pf the Martinsville Con. Ctr.</t>
  </si>
  <si>
    <t>Replace Head Scanner with Whole Body</t>
  </si>
  <si>
    <t>Purchase of Whole Body CT Scanner</t>
  </si>
  <si>
    <t>Life Care Center of America, Inc.</t>
  </si>
  <si>
    <t>76 ICF Beds -- New Facility</t>
  </si>
  <si>
    <t>Campbell County Health Dept.</t>
  </si>
  <si>
    <t>Relocation and Expansion of Existing Health Dept.</t>
  </si>
  <si>
    <t>Expansion and Renovation of Ancillary Services</t>
  </si>
  <si>
    <t>Hiram W. Davis Medical Center</t>
  </si>
  <si>
    <t>Convert 3-Bed ICU Space to 7-Bed Alcohol Detox. Unit</t>
  </si>
  <si>
    <t>Diagnostic Ultrasound Equipment</t>
  </si>
  <si>
    <t>Establish CAPD Home Training Services</t>
  </si>
  <si>
    <t>Medical Care Centers, Inc.</t>
  </si>
  <si>
    <t>Conversion of 12 Skilled Care Beds to Intermediate Care Beds</t>
  </si>
  <si>
    <t>Westport Convalescent Center</t>
  </si>
  <si>
    <t>Convert 19 ICF Beds to 18 SNF Beds and 1 Isolation Bed</t>
  </si>
  <si>
    <t>Bio-Med. Applications, Smyth Co, Inc.</t>
  </si>
  <si>
    <t>Acquisition of Smyth Co. Dialysis Unit, Ltd. by BMA of Smyth County, Inc.</t>
  </si>
  <si>
    <t>Charles H. Brooks, M.D. Alleghany Dialysis Facility</t>
  </si>
  <si>
    <t>Addition of 2 Hemodialysis Stations</t>
  </si>
  <si>
    <t>Fairfax-Falls Church Comm. Services Board Minerva Fisher Hall</t>
  </si>
  <si>
    <t>Conversion of 12 Bed Group Home to ICF/MR</t>
  </si>
  <si>
    <t>Southside Mental Health/Mental Retardation Serv. Board</t>
  </si>
  <si>
    <t>Boiler Flyash Filter System</t>
  </si>
  <si>
    <t>Coliseum Park Nursing Home</t>
  </si>
  <si>
    <t>98 Beds -- New Facility</t>
  </si>
  <si>
    <t>Bio-Med. Applications of New River Valley</t>
  </si>
  <si>
    <t>11-- Station Dialysis Facility</t>
  </si>
  <si>
    <t>Emporia Dialysis Facility</t>
  </si>
  <si>
    <t>CAPD and IPD</t>
  </si>
  <si>
    <t>Radiological Services, Inc.</t>
  </si>
  <si>
    <t>Mobile X-Ray Service</t>
  </si>
  <si>
    <t>Modernization and Renovation</t>
  </si>
  <si>
    <t>Healthcare International</t>
  </si>
  <si>
    <t>84--Bed Specialty Hospital for Children &amp; Adolescents, Cumberland Hospital</t>
  </si>
  <si>
    <t>Alcohol Rehab. Program</t>
  </si>
  <si>
    <t>Edmarc, Inc.</t>
  </si>
  <si>
    <t>Hospice Home/Health Program</t>
  </si>
  <si>
    <t>Gen. Hospital of Virginia Beach</t>
  </si>
  <si>
    <t>Replace Multi-Directional Tomographic Unit</t>
  </si>
  <si>
    <t>Establishment of EEG Services</t>
  </si>
  <si>
    <t>Humana, Inc.</t>
  </si>
  <si>
    <t>Purchase of Mattie Williams Hospital and Replacement of Clinch Valley &amp; Mattie Williams Hospital</t>
  </si>
  <si>
    <t>Brent-Lox Hall Nursing Home</t>
  </si>
  <si>
    <t>20-Bed Addition</t>
  </si>
  <si>
    <t>Norfolk Community Nursing Center</t>
  </si>
  <si>
    <t>Replace 2 Nursing Home with 60-Bed Facility</t>
  </si>
  <si>
    <t>Northern Virginia Doctors' Hospital</t>
  </si>
  <si>
    <t>New Life Center, Inc.</t>
  </si>
  <si>
    <t>26-Bed ICF Substance Abuse Alcohol-Rehab. Pro.</t>
  </si>
  <si>
    <t>Replace Vascular Special Procedures Equipment</t>
  </si>
  <si>
    <t>Step One Services</t>
  </si>
  <si>
    <t>Outpatient Alcoholic Rehab. Services</t>
  </si>
  <si>
    <t>Wise Appalachian Regional Hospital</t>
  </si>
  <si>
    <t>Renovation of Wise General Hospital</t>
  </si>
  <si>
    <t>Replace 2 Fluoroscopic Units</t>
  </si>
  <si>
    <t>Echocardiogra phy Services</t>
  </si>
  <si>
    <t>Addition and Renovation of Medical Lab.</t>
  </si>
  <si>
    <t>Renovations/Expansion</t>
  </si>
  <si>
    <t>Artificial Kidney Ctr. of Suffolk</t>
  </si>
  <si>
    <t>Replace CT Head Scanner w/CT Whole Body Scanner</t>
  </si>
  <si>
    <t>Renovation of 3rd Floor</t>
  </si>
  <si>
    <t>Jean C. Syer, R.N.</t>
  </si>
  <si>
    <t>Replacement of Radiography/Fluoroscopic Equipment</t>
  </si>
  <si>
    <t>P.K.R. Convalescent Center, Inc.</t>
  </si>
  <si>
    <t>Purchase of Avis B. Adams Conv. Center</t>
  </si>
  <si>
    <t>Purchase of Liberty Nursing Home</t>
  </si>
  <si>
    <t>Purchase of Electroencephalography &amp; Electromyography Machines</t>
  </si>
  <si>
    <t>Replace Cardiac Catheterization Equipment &amp; Expansion of Radiology Dept.</t>
  </si>
  <si>
    <t>John Randolph Hospital</t>
  </si>
  <si>
    <t>2-Story Addition &amp; Renovation of Existing Facility</t>
  </si>
  <si>
    <t>Nuclear Medicine Service</t>
  </si>
  <si>
    <t>Dominion A.R.T.S.</t>
  </si>
  <si>
    <t>30- Bed Alcohol Facility</t>
  </si>
  <si>
    <t>Easter Seal Society for Crippled Children &amp; Adults</t>
  </si>
  <si>
    <t>Replace Existing X-Ray Equipment</t>
  </si>
  <si>
    <t>Mary Washington Hospital, Inc.</t>
  </si>
  <si>
    <t>Lease of a General Electric CT/T8800 Whole Body Scanner System</t>
  </si>
  <si>
    <t>Expansion of Laboratory</t>
  </si>
  <si>
    <t>Quality Medical &amp; Rehab. Services</t>
  </si>
  <si>
    <t>Purchase of Ryan Nursing Home</t>
  </si>
  <si>
    <t>Louise Obici Hospital</t>
  </si>
  <si>
    <t>Central Professional Library</t>
  </si>
  <si>
    <t>Expansion/Renovation of Dietary Department</t>
  </si>
  <si>
    <t>Roanoke Mental Hygiene Services, Inc.</t>
  </si>
  <si>
    <t>Conversion of 12-Bed Community ICF/MR Facility</t>
  </si>
  <si>
    <t>Reion 10 Community Services Board</t>
  </si>
  <si>
    <t>8-Bed ICF/MR (Adults)</t>
  </si>
  <si>
    <t>8-Bed ICF/MR (Children)</t>
  </si>
  <si>
    <t>Purchase of Radiographic/Fluoroscopic Equipment</t>
  </si>
  <si>
    <t>Carrol House</t>
  </si>
  <si>
    <t>12-Bed ICF/MR</t>
  </si>
  <si>
    <t>Lynchburg General-Marshall Lodge Hospitals</t>
  </si>
  <si>
    <t>Replacement of CT Scanner</t>
  </si>
  <si>
    <t>Culpeper County Health Dept.</t>
  </si>
  <si>
    <t>Replacement Facility</t>
  </si>
  <si>
    <t>Arlington Hospital Association</t>
  </si>
  <si>
    <t>Computerized Energy Management System</t>
  </si>
  <si>
    <t>Computerized Laboratory Information System</t>
  </si>
  <si>
    <t>Peninsula Psychiatric Hospital</t>
  </si>
  <si>
    <t>Change of Ownership (HCA/HAI)</t>
  </si>
  <si>
    <t>Upgrade Computer System</t>
  </si>
  <si>
    <t>Radiology Associates of Roanoke</t>
  </si>
  <si>
    <t>Replacement of Windows in Bldg. #15</t>
  </si>
  <si>
    <t>Renovate Surgery Suites</t>
  </si>
  <si>
    <t>Medical Center Hospitals (Norfolk General Hospital)</t>
  </si>
  <si>
    <t>Establish Air Ambulance Service</t>
  </si>
  <si>
    <t>Dept. of Mental Health &amp; Retardation Southside VA Training Ctr.</t>
  </si>
  <si>
    <t>Rappahannock  Hospice in Motion</t>
  </si>
  <si>
    <t>Establish Hospice</t>
  </si>
  <si>
    <t>Purchase of IBM System replacement</t>
  </si>
  <si>
    <t>Serenity Home</t>
  </si>
  <si>
    <t>8-Bed Expansion of Existing 6-Bed Substance Abuse Unit</t>
  </si>
  <si>
    <t>Southside Community Hospital Association</t>
  </si>
  <si>
    <t>Renovation of Surgery. Labor and Delivery Suites</t>
  </si>
  <si>
    <t>CT Scanner (Body)</t>
  </si>
  <si>
    <t>Cardiac Rehabilitation Service</t>
  </si>
  <si>
    <t>Purchase Whole Body CT Scanner to Replace Head Scanner</t>
  </si>
  <si>
    <t>Replace Radiographic/Fluoroscopic Equip. (rm.2)</t>
  </si>
  <si>
    <t>Renovate 2 Wings (1953 and '57 Bldg.)</t>
  </si>
  <si>
    <t>HCA Health Services of Virginia (Petersburg Psych.)</t>
  </si>
  <si>
    <t>Purchase of HAI Facility by Hospital Corporation of America)</t>
  </si>
  <si>
    <t>New Home Health Care Program</t>
  </si>
  <si>
    <t>Digital Vascular Imaging System</t>
  </si>
  <si>
    <t>125-Bed Replacement</t>
  </si>
  <si>
    <t>Westminister-Canterbury</t>
  </si>
  <si>
    <t>133-Bed Replacement</t>
  </si>
  <si>
    <t>Relocate Existing Free-Standing Whole Body Scanner to Commonwealth Hospital Under Appeal Certificate Suspended</t>
  </si>
  <si>
    <t>Thomas E. Duncan</t>
  </si>
  <si>
    <t>Neuromuscular Rehabilitation Agency</t>
  </si>
  <si>
    <t>Blue Ridge Hospice</t>
  </si>
  <si>
    <t>Northern Virginia Training Center</t>
  </si>
  <si>
    <t>Replace/Repair Roofs</t>
  </si>
  <si>
    <t>Eastern Virginia Medical Authority</t>
  </si>
  <si>
    <t>Construct Ghent Family Practice Center</t>
  </si>
  <si>
    <t>Portsmouth Family Practice Center</t>
  </si>
  <si>
    <t>Portsmouth Community MH/MR Services Board</t>
  </si>
  <si>
    <t>Convert 14-Bed Holiday House Cottage I to ICF/MR</t>
  </si>
  <si>
    <t>Convert 14-Bed Holiday House Cottage II to ICF/MR</t>
  </si>
  <si>
    <t>Medical Subsiaries, Inc.</t>
  </si>
  <si>
    <t>Add Speech &amp; Occupational Therapy, Social Services &amp; Nutritional Therapy</t>
  </si>
  <si>
    <t>Home Health Agency Branch Office</t>
  </si>
  <si>
    <t>Grundy Hospital</t>
  </si>
  <si>
    <t>Dominion Psych-- Barcroft Institute</t>
  </si>
  <si>
    <t>Home Health Programs</t>
  </si>
  <si>
    <t>General Hospitals of Virginia Beach</t>
  </si>
  <si>
    <t>Install Radiograph/Fluoroscope</t>
  </si>
  <si>
    <t>Shenandoah Shared Hospital Services</t>
  </si>
  <si>
    <t>Shared CT Scanner</t>
  </si>
  <si>
    <t>Shared Mobile CT Scanner</t>
  </si>
  <si>
    <t>Purchase Ultrasound Unit</t>
  </si>
  <si>
    <t>Memorial Hospital of Martinsville &amp; Henry Co.</t>
  </si>
  <si>
    <t>Establish Special Therapy Services</t>
  </si>
  <si>
    <t>Tidewater Medical Laboratories, Inc.</t>
  </si>
  <si>
    <t>Establish an Independent Clinical Laboratory</t>
  </si>
  <si>
    <t>American Healthcorp of Lebanon, Inc.</t>
  </si>
  <si>
    <t>Purchase of Russell County Medical Center</t>
  </si>
  <si>
    <t>Homecall of Southwest Virginia, Inc.</t>
  </si>
  <si>
    <t>Parking Garage</t>
  </si>
  <si>
    <t>American Healthcorp of Lebanon</t>
  </si>
  <si>
    <t>Add Nuclear Medicine &amp; Ultrasound at Russell County Medical Center</t>
  </si>
  <si>
    <t>Purchase ICU/CCU Monitoring Equipment</t>
  </si>
  <si>
    <t>Fauquier Hospital</t>
  </si>
  <si>
    <t>Establish Ultrasound Services</t>
  </si>
  <si>
    <t>Establish Ultrasound</t>
  </si>
  <si>
    <t>Hospital Information System</t>
  </si>
  <si>
    <t>Medical Personnel Pool</t>
  </si>
  <si>
    <t>Hospice Care of Eastern Shore</t>
  </si>
  <si>
    <t>Establish Hospice Program</t>
  </si>
  <si>
    <t>Waddell Nursing Home</t>
  </si>
  <si>
    <t>Establish Speech Therapy</t>
  </si>
  <si>
    <t>The Hermitage</t>
  </si>
  <si>
    <t>Physical Therapy Services</t>
  </si>
  <si>
    <t>Rosewood Corporation (Convalescent Home)</t>
  </si>
  <si>
    <t>Purchase, Renovation &amp; Operation of Eliz. Haynes Nursing Home</t>
  </si>
  <si>
    <t>Construction of Rear Entrance &amp; Elevated Rear Corridor</t>
  </si>
  <si>
    <t>Replace Paging System</t>
  </si>
  <si>
    <t>Pariser Dermatology Specialists, Inc.</t>
  </si>
  <si>
    <t>New Independent Lab.</t>
  </si>
  <si>
    <t>Speech Therapy</t>
  </si>
  <si>
    <t>St. Luke's Hospital (Humana)</t>
  </si>
  <si>
    <t>Tazewell Community Hospital</t>
  </si>
  <si>
    <t>Share Diagnostic Ultrasound with St. Luke's</t>
  </si>
  <si>
    <t>Acute Dialysis Services</t>
  </si>
  <si>
    <t>Ultrasound and Fetal Monitoring Services</t>
  </si>
  <si>
    <t>Purchase of Blood Chemistry Analyzer</t>
  </si>
  <si>
    <t>Purchase and Install IBM 4341 Computer</t>
  </si>
  <si>
    <t>Oak Springs Nursing Home Ltd. Partnership</t>
  </si>
  <si>
    <t>Purchase 76-Bed Oak Springs Nursing Home</t>
  </si>
  <si>
    <t>Replace Boiler Plant &amp; Equipment</t>
  </si>
  <si>
    <t>Establish DVI Service &amp; Replace existing Radiographic/Fluoroscopic Unit</t>
  </si>
  <si>
    <t>Hospice of Fauquier County</t>
  </si>
  <si>
    <t>Oak Meadows Hospice</t>
  </si>
  <si>
    <t>Medical Subsidiaries, Inc.(Dominion Home Health Services)</t>
  </si>
  <si>
    <t>Non-Invasive Vascular Lab.</t>
  </si>
  <si>
    <t>Alexandria MH/MR Service Board</t>
  </si>
  <si>
    <t>Seven-Bed ICF/MR</t>
  </si>
  <si>
    <t>Establish CT Imaging Services at Mt. Vernon Hospital</t>
  </si>
  <si>
    <t>Gordonsville Aread Medical Center</t>
  </si>
  <si>
    <t>Operate Independent Clinical Lab.</t>
  </si>
  <si>
    <t>Purchase Linear Accelerator for Radiation Therapy Room</t>
  </si>
  <si>
    <t>Newport News &amp; Non-Sectarian Hospital Association (Riverside Hospital)</t>
  </si>
  <si>
    <t>Purchase Hampton Roads Racquest Club for  Wellness</t>
  </si>
  <si>
    <t>Outpatient Surgery</t>
  </si>
  <si>
    <t>Fairfax-Falls Church Community Services Board (Crossroads)</t>
  </si>
  <si>
    <t>Modification &amp; Renovations to CCU/PCCU</t>
  </si>
  <si>
    <t>Rubicon, Inc.</t>
  </si>
  <si>
    <t>Add 5 Beds</t>
  </si>
  <si>
    <t>Add 4 Detox Beds &amp; 4 Substance Abuse Beds</t>
  </si>
  <si>
    <t>Renovation &amp; add Cardiac Catherization Lab</t>
  </si>
  <si>
    <t>Shalom et Benedictus, Inc.</t>
  </si>
  <si>
    <t>3-Bed Expansion to 24 Beds</t>
  </si>
  <si>
    <t>C.H. Brooks, M.D.</t>
  </si>
  <si>
    <t>Add Hemodialysis Training Services</t>
  </si>
  <si>
    <t>Head Unit CAT Scanner</t>
  </si>
  <si>
    <t>Establish Digital Vascular Imaging</t>
  </si>
  <si>
    <t>Ancillary/Support Services; Add CT Scan Services</t>
  </si>
  <si>
    <t>Cardiac Catheterization Services</t>
  </si>
  <si>
    <t>Replace &amp; Upgrade Special Process Equipment w/ Capacity for Digital Radiograpy</t>
  </si>
  <si>
    <t>Renovate Labor/Delivery Suite</t>
  </si>
  <si>
    <t>Non-Invasive Vascular Laboratory</t>
  </si>
  <si>
    <t>Add Equipment to Home Health Program</t>
  </si>
  <si>
    <t>6-Station Addition</t>
  </si>
  <si>
    <t>CT Scanner Replacement</t>
  </si>
  <si>
    <t>Competent Care, Inc.</t>
  </si>
  <si>
    <t>Home Health Program</t>
  </si>
  <si>
    <t>Twin County Enterprises</t>
  </si>
  <si>
    <t>Outpatient ESRD Facility</t>
  </si>
  <si>
    <t>Pleasant View Home for Handicapped</t>
  </si>
  <si>
    <t>ICF/MR for 15 Beds</t>
  </si>
  <si>
    <t>Construction of Cardiopulmonary Ancillary Services Department</t>
  </si>
  <si>
    <t>Purchase Additional Body Scanner</t>
  </si>
  <si>
    <t>McGuire Dialysis Center</t>
  </si>
  <si>
    <t>Lewis-Gale Clinic</t>
  </si>
  <si>
    <t>Expansion of Outpatient Surgery Services</t>
  </si>
  <si>
    <t>Danville Physical Therapy &amp; Rehab. Associates</t>
  </si>
  <si>
    <t>Establish a Rehabilitation Agency</t>
  </si>
  <si>
    <t>Roanoke Valley Psychiatric Ctr.</t>
  </si>
  <si>
    <t>Transfer of Certificate for 46 Bed Addition to Forum Group, Inc.</t>
  </si>
  <si>
    <t>Convert 50 ICF Beds to Skilled Beds</t>
  </si>
  <si>
    <t>Practical Care Corps, Inc.</t>
  </si>
  <si>
    <t>Establish Digital Vascular Imaging Services</t>
  </si>
  <si>
    <t>Expansion of Dialysis Unit</t>
  </si>
  <si>
    <t>Roanoke Memorial Hospital Association, Inc.</t>
  </si>
  <si>
    <t>Establish 2nd Cardiac Cath Lab &amp; Expand Nursing Services Administration &amp; Central Pharmacy</t>
  </si>
  <si>
    <t>Digital Vascular Imaging</t>
  </si>
  <si>
    <t>Replace Special Procedures Equipment</t>
  </si>
  <si>
    <t>Establish Occupational Therapy Services</t>
  </si>
  <si>
    <t>Establish Laser Opthamology Service</t>
  </si>
  <si>
    <t>Upjohn Healthcare Services</t>
  </si>
  <si>
    <t>Add Respiratory Therapy &amp; Nutritional Services</t>
  </si>
  <si>
    <t>Relocate Inpatient Psychiatric Services to Blue Ridge Hospital</t>
  </si>
  <si>
    <t>Ultrasound Services &amp; Equipment</t>
  </si>
  <si>
    <t>Hospice of Williamsburg</t>
  </si>
  <si>
    <t>New Hospice Program</t>
  </si>
  <si>
    <t>Add Speech Pathology Services</t>
  </si>
  <si>
    <t>Pulaski Community Hospital, Inc.</t>
  </si>
  <si>
    <t>Construction of 10-Bed ICU/CCU to Replace Existing 4-Bed Unit</t>
  </si>
  <si>
    <t>F &amp; D Business Service t/a Manpower Temporary Services</t>
  </si>
  <si>
    <t>Establish Comprehensive Hospice Program to Include Home Care Services</t>
  </si>
  <si>
    <t>General Hospital of Virginia Beach (Amended)</t>
  </si>
  <si>
    <t>Renovation and O.B. Expansion</t>
  </si>
  <si>
    <t>Mt. Empire Health Facility (Valley Health Care)</t>
  </si>
  <si>
    <t>Convert 20 ICC Beds to SNF Beds</t>
  </si>
  <si>
    <t>Artificial Kidney Ctr. of Eastern Shore</t>
  </si>
  <si>
    <t>Expansion of Renal Dialysis Facility</t>
  </si>
  <si>
    <t>Russell County Medical Center, Inc.</t>
  </si>
  <si>
    <t>22 Bed Skilled Nursing Unit</t>
  </si>
  <si>
    <t>Personnel Pool, Eastern Virginia</t>
  </si>
  <si>
    <t>Expansion of Home Health Agency</t>
  </si>
  <si>
    <t>RidgeCrest Manor, Inc.</t>
  </si>
  <si>
    <t>Conversion of 30 Intermediate Care Beds to 30 Skilled Nursing Beds</t>
  </si>
  <si>
    <t>Electromyography Services</t>
  </si>
  <si>
    <t>St. Albans Psychiatric Hosp., Inc.</t>
  </si>
  <si>
    <t>Outpatient (Psychiatric) Counseling Clinic</t>
  </si>
  <si>
    <t>35-Bed Psychiatric &amp; Chemical Dependency Facility (20 Psychiatric and 15 Chemical Dependency)</t>
  </si>
  <si>
    <t>Replacement of Labor and Delivery Suite</t>
  </si>
  <si>
    <t>New River Valley Hospice</t>
  </si>
  <si>
    <t>Establish a Hospice</t>
  </si>
  <si>
    <t>To acquire additional CT full body scanner</t>
  </si>
  <si>
    <t>Conversion of 22 Intermediate Care Beds to Skilled Care Beds</t>
  </si>
  <si>
    <t>Renovation of Jenkins Hall</t>
  </si>
  <si>
    <t>Establish Opthalmology Services</t>
  </si>
  <si>
    <t>Ottenburn (Continental Care)</t>
  </si>
  <si>
    <t>20-Bed ICF/SA</t>
  </si>
  <si>
    <t>Lease/Purchase Whole Body CT Scanner</t>
  </si>
  <si>
    <t>Commonwealth Health Care</t>
  </si>
  <si>
    <t>Significant Change in Site</t>
  </si>
  <si>
    <t>University of Virginia Medical Center</t>
  </si>
  <si>
    <t>Purchase of Building to Expand Hospital Administrative Support Areas</t>
  </si>
  <si>
    <t>Virginia Beach Health Dept.</t>
  </si>
  <si>
    <t>Lynchburg Nephrology, Inc.</t>
  </si>
  <si>
    <t>Addition of 4 hemodailysis stations to Lynchburg Dialysis Facility</t>
  </si>
  <si>
    <t>Echocardiolography Services</t>
  </si>
  <si>
    <t>Replacement of Nursing Home</t>
  </si>
  <si>
    <t>Children's Rehabilitation Center</t>
  </si>
  <si>
    <t>Outpatient Department Expansion</t>
  </si>
  <si>
    <t>Syer, Inc.</t>
  </si>
  <si>
    <t>Addition of Occupational, Medical Social Services &amp; Nutritional Counseling</t>
  </si>
  <si>
    <t>Renovation/Expansion of Ancillary Services, Construction of New ICU/CCU &amp; Addition of M/S Beds</t>
  </si>
  <si>
    <t>65 Beds-- New Facility</t>
  </si>
  <si>
    <t>Digital Vascular Imaging Service</t>
  </si>
  <si>
    <t>Fauquier Hospital, Inc.</t>
  </si>
  <si>
    <t>Modernization, Expansion &amp; Addition of 30 Medical/Surgical Beds</t>
  </si>
  <si>
    <t>Modernization &amp; Expansion of Ancillary Departments</t>
  </si>
  <si>
    <t>Fairfax Dialysis-- CAPD</t>
  </si>
  <si>
    <t>6 Chronic, 1 CAPD Dialysis Facility</t>
  </si>
  <si>
    <t>Hospice of the Shenandoah</t>
  </si>
  <si>
    <t>Establish Xeromamography Services</t>
  </si>
  <si>
    <t>Laser Opthalmology Services</t>
  </si>
  <si>
    <t>Renovation to Ancillary of Support Services</t>
  </si>
  <si>
    <t>Westminster-Canterbury House</t>
  </si>
  <si>
    <t>To Establish Hospice Services</t>
  </si>
  <si>
    <t>Establish Nuclear Medicine Services</t>
  </si>
  <si>
    <t>Establish CT Scanner</t>
  </si>
  <si>
    <t>Loudoun County MH/MR Services Board</t>
  </si>
  <si>
    <t>Establish Edwards Ferry House, 6 Bed ICF/MR</t>
  </si>
  <si>
    <t>Establish CT Scanning Services</t>
  </si>
  <si>
    <t>Construction of Surgical Suite</t>
  </si>
  <si>
    <t>Establish Cardiac Catheterization Services</t>
  </si>
  <si>
    <t>Arlington Hospital</t>
  </si>
  <si>
    <t>Establish Second Cardiac Catheterization Lab</t>
  </si>
  <si>
    <t>This COPN No. is for DePaul's Cath Lab 2 lines up</t>
  </si>
  <si>
    <t>Lewis-Gale Hospital, Inc.</t>
  </si>
  <si>
    <t>Relocation of Psychiatric Chemical Dependency Unit from the Main Hospital to Memorial Hall</t>
  </si>
  <si>
    <t>Purchase of Property</t>
  </si>
  <si>
    <t>Activation of 9th Floor at Fairfax Hospital</t>
  </si>
  <si>
    <t>Conversion of 6 Medical/Surgical Beds to Psychiatric Beds</t>
  </si>
  <si>
    <t>Establish a Home Health Agency</t>
  </si>
  <si>
    <t>Lynchburg General  Marshall Lodge</t>
  </si>
  <si>
    <t>Hospice Services</t>
  </si>
  <si>
    <t>Establish Cardiac Surgery Program</t>
  </si>
  <si>
    <t>Artificial Kidney Center</t>
  </si>
  <si>
    <t>Mountain Empire Dialysis Center</t>
  </si>
  <si>
    <t>Establish a Free-Standing  6-Station Dialysis Facility</t>
  </si>
  <si>
    <t>Speech Therapy Services</t>
  </si>
  <si>
    <t>Non-Invasive Vascular Lab</t>
  </si>
  <si>
    <t>Establish Echocardiography Services</t>
  </si>
  <si>
    <t>Expansion and Renovation of Neonatal ICU</t>
  </si>
  <si>
    <t>ICU Expansion</t>
  </si>
  <si>
    <t>To establish a satellite  home health agency serving PD 9</t>
  </si>
  <si>
    <t>Addition of DVI Services</t>
  </si>
  <si>
    <t>Establish Xeromammography Services</t>
  </si>
  <si>
    <t>Non-Invasive Vascular Laboragory</t>
  </si>
  <si>
    <t>Add Speech Therapy Services</t>
  </si>
  <si>
    <t>Establish Laser Opthalmology Services</t>
  </si>
  <si>
    <t>Utah Street Group Home--increase bed capacity 1 bed</t>
  </si>
  <si>
    <t>Edmarc Incorporated</t>
  </si>
  <si>
    <t>Establish Vascular Laboratory Services</t>
  </si>
  <si>
    <t>Community Dialysis Center</t>
  </si>
  <si>
    <t>Relocate Site of Existing Facility</t>
  </si>
  <si>
    <t>Establish a Hospital-Based Home Health Agency</t>
  </si>
  <si>
    <t>Virginia Rehabilitation Services, Inc.</t>
  </si>
  <si>
    <t>Oak Springs of Warrenton Nursing Home</t>
  </si>
  <si>
    <t>Establish Laboratory Services in the Nursing Home</t>
  </si>
  <si>
    <t>Urosurgical Center of Richmond, Inc.</t>
  </si>
  <si>
    <t>Establish a Urosurgical Center</t>
  </si>
  <si>
    <t>Establish CT Scanner Services</t>
  </si>
  <si>
    <t>Purchase of Radiation Oncology Simulator</t>
  </si>
  <si>
    <t>The Fairfax Hospital Association</t>
  </si>
  <si>
    <t>Replacement of Automated Material Handling System</t>
  </si>
  <si>
    <t>Establish an EEG Telephone Transmission Service</t>
  </si>
  <si>
    <t>Technical Services, Inc.</t>
  </si>
  <si>
    <t>Establish Mobile CT Scanner Services at Wise Appalachian Regional, St. Mary's, Lonesome Pine &amp; Lee County Community Hospital</t>
  </si>
  <si>
    <t>Riverside Hospital, Inc.</t>
  </si>
  <si>
    <t>Establish CT Head Scanning Services</t>
  </si>
  <si>
    <t>Addition of Obstetric and Nursery Services</t>
  </si>
  <si>
    <t>Norfolk Diagnostic Clinic</t>
  </si>
  <si>
    <t>Establish Clinical Laboratory Services</t>
  </si>
  <si>
    <t>Maryview Hospital</t>
  </si>
  <si>
    <t>Establish a Cardiac Stress Testing Service</t>
  </si>
  <si>
    <t>Renovation of Existing Facility</t>
  </si>
  <si>
    <t>Hospice of the Piedmont</t>
  </si>
  <si>
    <t>Addition of 2 Beds to existing facility</t>
  </si>
  <si>
    <t>Liberty House Nursing</t>
  </si>
  <si>
    <t>Skilled Nursing Service (ICF to SNF Beds)</t>
  </si>
  <si>
    <t>09/08/198</t>
  </si>
  <si>
    <t>No Record</t>
  </si>
  <si>
    <t>Convert 28  Beds</t>
  </si>
  <si>
    <t>Construction of 160 bed replacement hospital</t>
  </si>
  <si>
    <t>Wise Appalachian Community Hospital</t>
  </si>
  <si>
    <t>Provision of Ultrasound Services</t>
  </si>
  <si>
    <t>Virginia Beach General Hospital</t>
  </si>
  <si>
    <t>Establish DVI Services</t>
  </si>
  <si>
    <t>Establish Audiology Services</t>
  </si>
  <si>
    <t>Establish a hospice program</t>
  </si>
  <si>
    <t>Virginia Mennonite Home</t>
  </si>
  <si>
    <t>120-Bed Replacement Facility for Existing 58 Bed Nursing Home</t>
  </si>
  <si>
    <t>FRD Medical Applications, Inc.</t>
  </si>
  <si>
    <t>1 Station Expansion</t>
  </si>
  <si>
    <t>Continental Health Affiliates</t>
  </si>
  <si>
    <t>Increase # of Dialysis Stations By 5</t>
  </si>
  <si>
    <t>Dickenson County Medical Center, Inc.</t>
  </si>
  <si>
    <t>Establish a 75 Bed Hospital</t>
  </si>
  <si>
    <t>Medical Facilities of America</t>
  </si>
  <si>
    <t>60-Bed Addition to Existing Facility</t>
  </si>
  <si>
    <t>3 Station Dialysis Expansion</t>
  </si>
  <si>
    <t>Mt. Rogers Planning District Commission</t>
  </si>
  <si>
    <t>Establish a Hospice Service</t>
  </si>
  <si>
    <t>Crossroads Infant Stimulation Program</t>
  </si>
  <si>
    <t>Establish Comprehensive Infant Intervention Program</t>
  </si>
  <si>
    <t>Renovation/Expansion of Operating Room Suite, Intensive Care Units and Ancillary Services</t>
  </si>
  <si>
    <t>Coliseum Park</t>
  </si>
  <si>
    <t>Increase ICF Beds by 7</t>
  </si>
  <si>
    <t>Medical Subsidiaries</t>
  </si>
  <si>
    <t>Purchase of Park Avenue Hospital &amp; Relocation of Beds to Norton Community Hospital</t>
  </si>
  <si>
    <t>Liberty House Nursing Home</t>
  </si>
  <si>
    <t>Convert 21 ICF Bes to SNF Beds</t>
  </si>
  <si>
    <t>Purchase of 20 or 25 MeV Linear Accelerator</t>
  </si>
  <si>
    <t>Construction of 70 Beds and Renovation</t>
  </si>
  <si>
    <t>Establish Helicopter Services</t>
  </si>
  <si>
    <t>Commonwealth Health Care of the Peninsula, Inc.</t>
  </si>
  <si>
    <t>Convert 14 ICF  Beds to SNF</t>
  </si>
  <si>
    <t>Health Care Medical Facilities</t>
  </si>
  <si>
    <t>Construction of a 120-Bed Nursing Home</t>
  </si>
  <si>
    <t>Medical Facilities of America (Lovingsto Health Care Center)</t>
  </si>
  <si>
    <t>Construct a 60-Bed Nursing Home</t>
  </si>
  <si>
    <t>Replacement of ICU/CCu Thru new Construction</t>
  </si>
  <si>
    <t>Rosewood Convalescent Center</t>
  </si>
  <si>
    <t>Replacement of 24-Bed Facility with 59  bed Nursing Home</t>
  </si>
  <si>
    <t>Establish 120-Bed Nursing Home in Fairfax County</t>
  </si>
  <si>
    <t>The Temple Foundation, Inc.</t>
  </si>
  <si>
    <t>Establish  Life Care Community with 64-bed Nursing Home Component</t>
  </si>
  <si>
    <t>Goodwin House, II</t>
  </si>
  <si>
    <t>Retirement Community with 72-bed Nursing Home Component</t>
  </si>
  <si>
    <t>Manchester-Fellowship Associates,</t>
  </si>
  <si>
    <t>Develop Nursing Home Component of Life Care Community</t>
  </si>
  <si>
    <t>Construction of 60-Bed Nursing Home</t>
  </si>
  <si>
    <t>Rappahannock-Westminster Canterbury</t>
  </si>
  <si>
    <t>78-Bed Nursing Home</t>
  </si>
  <si>
    <t>Establish Home Health Program</t>
  </si>
  <si>
    <t>Replacement of Angiograpahic Equipment in Special Procedures Room</t>
  </si>
  <si>
    <t>Mental Retardation Services</t>
  </si>
  <si>
    <t>Convert 8 ICF Beds to SNF Beds</t>
  </si>
  <si>
    <t>Establish Acute Renal Dialysis Services</t>
  </si>
  <si>
    <t>Establish Home Health  Agency</t>
  </si>
  <si>
    <t>Abingdon Radiology Services</t>
  </si>
  <si>
    <t>n</t>
  </si>
  <si>
    <t>Recertify 10 ICF Beds to SNF</t>
  </si>
  <si>
    <t>Visiting Nurse Association of Northern Virginia</t>
  </si>
  <si>
    <t>Establish a Satellite Office</t>
  </si>
  <si>
    <t>Potomac House</t>
  </si>
  <si>
    <t>47-Bed Replacement Facility</t>
  </si>
  <si>
    <t>Replacement and Modernization of Cardiac Catheterization Equipment</t>
  </si>
  <si>
    <t>Culpeper Health Care Center</t>
  </si>
  <si>
    <t>60-Bed Addition to Culpeper Health Center</t>
  </si>
  <si>
    <t>Modernization and Upgrade of Existing Facility</t>
  </si>
  <si>
    <t>HomeCall of Sourthwest Virginia, Inc.</t>
  </si>
  <si>
    <t>Establish Home Health Agency to serve PD12</t>
  </si>
  <si>
    <t>M.W.H. Medicorp, Inc.</t>
  </si>
  <si>
    <t>Construct a 70-Bed ICF Nursing Home in Spotsylvania County</t>
  </si>
  <si>
    <t>Technician Services</t>
  </si>
  <si>
    <t>Establish Mobile CT Scanning Services at Mattie Williams Hospital</t>
  </si>
  <si>
    <t>Commonwealth Health Care, Inc.</t>
  </si>
  <si>
    <t>Establish Outpatient Rehabilitation Program</t>
  </si>
  <si>
    <t>Replacement of Francis Marion Manor with a 60-Bed Replacement Facility</t>
  </si>
  <si>
    <t>Establish a Home Health Service Program</t>
  </si>
  <si>
    <t>Construct a fourth floor addition to the existing facility</t>
  </si>
  <si>
    <t>Establish and In Vitro Fertilization Program</t>
  </si>
  <si>
    <t>University of Virginia Health Service Foundation</t>
  </si>
  <si>
    <t>Surgical Center</t>
  </si>
  <si>
    <t>Halifax-South Boston Hospital</t>
  </si>
  <si>
    <t>Establish a Branch Office in Suffolk</t>
  </si>
  <si>
    <t>Total Patient Care</t>
  </si>
  <si>
    <t>Beverly Manor of Portsmouth</t>
  </si>
  <si>
    <t>Conversion of 10-ICG to 10-SNF Beds</t>
  </si>
  <si>
    <t>Renovations to Existing Facility</t>
  </si>
  <si>
    <t>Part II Expansion - Children's Rehab Center</t>
  </si>
  <si>
    <t>Heritage Hall Health Care III</t>
  </si>
  <si>
    <t>Conversion of 15 ICF to SNF Beds</t>
  </si>
  <si>
    <t>HCA Health Services, Inc.</t>
  </si>
  <si>
    <t>Construction of a 127-Bed Replacement Hospital for Circle Terrace Hospital</t>
  </si>
  <si>
    <t>Construction of Replacement Hospital &amp; Renovation of Existing Buildings</t>
  </si>
  <si>
    <t>Valley Home Health, Inc.</t>
  </si>
  <si>
    <t>Establish a Home Health  Agency</t>
  </si>
  <si>
    <t>Shenandoah Shared Hospital Services, Inc.</t>
  </si>
  <si>
    <t>Second Mobile CT Scanner</t>
  </si>
  <si>
    <t>Hospice of the Rapidan</t>
  </si>
  <si>
    <t>Establish Hospice Services</t>
  </si>
  <si>
    <t>Establish a Free-Standing Ambulatory Surgical Unit</t>
  </si>
  <si>
    <t>Establish Electromyography Services</t>
  </si>
  <si>
    <t>Memorial Hospital of Martinsville</t>
  </si>
  <si>
    <t>Towers Nursing Facility</t>
  </si>
  <si>
    <t>Add 45 Beds to Existing Facility</t>
  </si>
  <si>
    <t>HomeCall of Southwest Virginia, Inc.</t>
  </si>
  <si>
    <t>Establish a Satellite Office in Giles County</t>
  </si>
  <si>
    <t>Establish a Satellite Office in Floyd County</t>
  </si>
  <si>
    <t>Roanoke Valley Speech and Hearing Center, Inc.</t>
  </si>
  <si>
    <t>Establish a certified Rehabilitation Agency under Medicare Regulations</t>
  </si>
  <si>
    <t>Rappahanock Area Community Services Board</t>
  </si>
  <si>
    <t>Establish Infant Stimulization Program</t>
  </si>
  <si>
    <t>Purchase of Medical Arts Building</t>
  </si>
  <si>
    <t>Central VA. Community Health Center Home Health Agency</t>
  </si>
  <si>
    <t>Addition of Home Health Services</t>
  </si>
  <si>
    <t>Replace Existing CT Scanner</t>
  </si>
  <si>
    <t>Establish Whole Body Scanning Services</t>
  </si>
  <si>
    <t>Asbury Center at Birdmont</t>
  </si>
  <si>
    <t>Establish Outpatient Rehabilitation Services</t>
  </si>
  <si>
    <t>Conversion of 8 ICF Beds to Skilled Care Beds</t>
  </si>
  <si>
    <t>Syer, Inc. Outpatient Nursing Home Services</t>
  </si>
  <si>
    <t>Establish satellite office on existing home health agency</t>
  </si>
  <si>
    <t>IVNA, Richmond, Virginia</t>
  </si>
  <si>
    <t>Establish a Home Hospice Program</t>
  </si>
  <si>
    <t>Establish Digital Vascular Imaging  Services</t>
  </si>
  <si>
    <t>Medical Subsidiaries, Inc. Dominion Home Health Services</t>
  </si>
  <si>
    <t>Mountain Home Health Care, Inc.</t>
  </si>
  <si>
    <t>Renovation and expansion of Emergency Services, Laboratory and Radiology Services</t>
  </si>
  <si>
    <t>Establish Hyperbaric Oxygen Therapy Services at Mt. Vernon Hospital</t>
  </si>
  <si>
    <t>Renovation amd Expansion of Neonatal Intensive Care Unit at Fairfax Hospital</t>
  </si>
  <si>
    <t>Establish Echocardiogrsphy Services</t>
  </si>
  <si>
    <t>Skipped</t>
  </si>
  <si>
    <t>Establish Open Heart Surgery Program</t>
  </si>
  <si>
    <t>Relocate &amp; Redesign facility...</t>
  </si>
  <si>
    <t>Commonwealth Health Services HSAI/HSAII</t>
  </si>
  <si>
    <t>Establish Mobile CT Scanner Services at  Culper, Fauquier, Prince William &amp; Warren Memorial Hospital</t>
  </si>
  <si>
    <t>Radford Community Hospital, Inc.</t>
  </si>
  <si>
    <t>Purchase of a CT Whole Body Scanner</t>
  </si>
  <si>
    <t>Purchase of Comprehensive Management Information System</t>
  </si>
  <si>
    <t>Blue Ridge Speech &amp; Hearing Center of Loudoun County</t>
  </si>
  <si>
    <t>Establish a Certified Rehab Agency</t>
  </si>
  <si>
    <t>Virginia Kidney Stone Foundation</t>
  </si>
  <si>
    <t>Establish Kidney Lithotripter Services</t>
  </si>
  <si>
    <t>Smyth County Hospital</t>
  </si>
  <si>
    <t>Conversion of 15 ICF Beds to SNF Beds</t>
  </si>
  <si>
    <t>Coder Center</t>
  </si>
  <si>
    <t>Establish Home Health Services</t>
  </si>
  <si>
    <t>None</t>
  </si>
  <si>
    <t>MWH Medicorp</t>
  </si>
  <si>
    <t>Establish a Freestanding Radiation Therapy Center</t>
  </si>
  <si>
    <t>Update Data Processing capabilities</t>
  </si>
  <si>
    <t>Upjohn Health Care Services, Inc.</t>
  </si>
  <si>
    <t>Addition of Speech Therapy and medical social work to existing home health agency</t>
  </si>
  <si>
    <t>Seven Hill Health Care Center, Division of Beverly Enterprises</t>
  </si>
  <si>
    <t>Reclassify six existing intermediate care nursing beds to six skilled care nursing beds...</t>
  </si>
  <si>
    <t>Hospice of Twin Counties</t>
  </si>
  <si>
    <t>Establish a Hospice Program</t>
  </si>
  <si>
    <t>Establish speech therapy as a part of the service continuum of existing home health agency</t>
  </si>
  <si>
    <t>Southside Rehabilitation, Inc.</t>
  </si>
  <si>
    <t>Provide physical therapy speech therapy, and medicao social work services...</t>
  </si>
  <si>
    <t>Central Virginia Community Services Board</t>
  </si>
  <si>
    <t>Establish an Infant Stimulated/Parent Training Program</t>
  </si>
  <si>
    <t>Therapy Services, Inc.</t>
  </si>
  <si>
    <t>Provision of existing services as a rehabilitation agency</t>
  </si>
  <si>
    <t>Pratt Medical Center</t>
  </si>
  <si>
    <t>Establish an Independent Clinical Laboratory Service</t>
  </si>
  <si>
    <t>Establish speech and occupational therapy as a service offered thru the existing name health agency</t>
  </si>
  <si>
    <t>County of Prince William Community Service Board</t>
  </si>
  <si>
    <t>Parent-Infant Stimulation Program</t>
  </si>
  <si>
    <t>Establish non-invasive vascular laboratory services</t>
  </si>
  <si>
    <t>Warren Memorial Hospital, Inc.</t>
  </si>
  <si>
    <t>Establish a home health agency located within hospital facility</t>
  </si>
  <si>
    <t>Conversion of 16 ICF beds</t>
  </si>
  <si>
    <t>Alliance  Health Services</t>
  </si>
  <si>
    <t>Certification of the Therapy Center as Comprehensive Outpatient Rehab Facility (CORF)</t>
  </si>
  <si>
    <t>Replacement of Equipment in Radiology Special Procedures Room</t>
  </si>
  <si>
    <t>Expansion of 9 station Hemodialysis Satellite facility to 10 stations</t>
  </si>
  <si>
    <t>Fredericksburg Ambulatory Surgery Center, Inc.</t>
  </si>
  <si>
    <t>Add Medical Social Work Services to Comprehensive Home Health Services for Northern V A. Inc</t>
  </si>
  <si>
    <t>Add Laser Opthalmologic Services</t>
  </si>
  <si>
    <t>Wise Appalachian Hospital</t>
  </si>
  <si>
    <t>Establish Mammography and Nuclear Medicine Services</t>
  </si>
  <si>
    <t>Blue Ridge Highlands Nursing Home</t>
  </si>
  <si>
    <t>Conversion of 8 ICF beds to 8 SNF beds</t>
  </si>
  <si>
    <t>Transfer of 7 Acute Psychiatric Beds from TPI, Norfolk to TPI, Virginia Beach</t>
  </si>
  <si>
    <t>Health Corporation  of Virginia</t>
  </si>
  <si>
    <t>Undertake Renovations at Richmond Memorial Hospital</t>
  </si>
  <si>
    <t>Kelly Health Care, Inc.</t>
  </si>
  <si>
    <t>Add Physical Therapy, Occupational Therapy, Speech  Pathology and Medical Social Services to Existing Home Health Agency</t>
  </si>
  <si>
    <t>Add Physical Therapy, Occupational Therapy, Speech  Pathology and Medical Social Services</t>
  </si>
  <si>
    <t>Southside Community Hospital, Inc.</t>
  </si>
  <si>
    <t>McGuire Clinic Dialysis</t>
  </si>
  <si>
    <t>Expansion of 13 Hemodialysis Stations</t>
  </si>
  <si>
    <t>Home Health Professionals of Greater Richlands</t>
  </si>
  <si>
    <t>Establish Laser Opthalmology Services Through the Purchase of an Argon/Kkrypton Opthalmic Photocoagulator and Multi-purpose Laser System</t>
  </si>
  <si>
    <t>Lynchburg General-Marshall Lodge Hospital</t>
  </si>
  <si>
    <t>Establish Digital Subtraction Angiography Services (DSA)</t>
  </si>
  <si>
    <t>Professional Therapies of Roanoke, Inc.</t>
  </si>
  <si>
    <t>Establish a Comprehensive Rehabilitation Facility (CORF) and Medicare Certified Rehabilitation Agency</t>
  </si>
  <si>
    <t>Riverside Hospital Warwick Ambulatory Surgery Center</t>
  </si>
  <si>
    <t>Establish a Hospital Based Home Health Agency</t>
  </si>
  <si>
    <t>Comfort Care Home Health Services</t>
  </si>
  <si>
    <t>Add IV Therapy to Existing Home Health Program</t>
  </si>
  <si>
    <t>Establish CT Whole Body Scanner Services</t>
  </si>
  <si>
    <t>Renovation/Modernization Involving Ambulatory Surgery, Pre-operative and Post-recovery Area and Intensive and Progressive Care</t>
  </si>
  <si>
    <t>Establish Emergency Room Services</t>
  </si>
  <si>
    <t>To Provide Mobile CT Scanning Services at Shenandoah County Memorial Hospital</t>
  </si>
  <si>
    <t>Tidewater Health Services Corporation</t>
  </si>
  <si>
    <t>Page Memorial Hospital, Inc.</t>
  </si>
  <si>
    <t>Establishment of Magnetic Imaging Services</t>
  </si>
  <si>
    <t>deny</t>
  </si>
  <si>
    <t>Establish a Medicare Certified Hospice Program</t>
  </si>
  <si>
    <t>HCA Services of Virginia, Inc. (Northern Virginia Doctors Hospital)</t>
  </si>
  <si>
    <t>Upgrade Surgical Intensive Care Unit, Expansion of Ambulatory Surgery and Recovery Area and Nuclear Medicine and Adjacent Quarters</t>
  </si>
  <si>
    <t>C.H. Brooks, M.D. (Augusta County Dialysis Facility)</t>
  </si>
  <si>
    <t>C.H. Brooks, M.D. (Harrisonburg Dialysis Center)</t>
  </si>
  <si>
    <t>Surgical Care Addiliates - Pittsylvania, Inc.</t>
  </si>
  <si>
    <t>Establish a 3 OR Outpatient Surgical Hospital</t>
  </si>
  <si>
    <t>Denied</t>
  </si>
  <si>
    <t>Williamsburg Landing, Inc.</t>
  </si>
  <si>
    <t>Construct 15 Bed Intermediate Care Nursing Facility</t>
  </si>
  <si>
    <t>Establish Mammography Services</t>
  </si>
  <si>
    <t>Add Occupational Therapy Services to the Halifax Home Health Program</t>
  </si>
  <si>
    <t>Riverside Healthcare Association</t>
  </si>
  <si>
    <t>Relocate 25 ICF Beds from Ghent Arms to the Smithfield Home</t>
  </si>
  <si>
    <t>Convert 15 Acute Cate to 15 Skilled Care Beds</t>
  </si>
  <si>
    <t>Establish Mobile CT Scanning Services</t>
  </si>
  <si>
    <t>Establish Whole Body CT Scanner Services</t>
  </si>
  <si>
    <t>City of Portsmouth/Community Services Board</t>
  </si>
  <si>
    <t>Medicaid Certification for Infant Stimulation Program</t>
  </si>
  <si>
    <t>F &amp; D Business Services, Inc. Charlottesville Home Health Care Services, Inc.</t>
  </si>
  <si>
    <t>Add Occupational and Speech Therapy and Medical Social Work Services to Existing Health Program</t>
  </si>
  <si>
    <t>Replacement of Existing Telephone System</t>
  </si>
  <si>
    <t>15 Bed Addition (ICF)</t>
  </si>
  <si>
    <t>Danville Urologic Clinic, Inc.  Martinsville Satellite Dialysis Facility</t>
  </si>
  <si>
    <t>Add one Hemodialysis Station to Existing 7 Station Dialysis Facility</t>
  </si>
  <si>
    <t>Establish Magnetic Resonance Imaging  (MRI) Services</t>
  </si>
  <si>
    <t>The Hospice of Southside Virginia, Inc.</t>
  </si>
  <si>
    <t>East End Dialysis Center, Inc.</t>
  </si>
  <si>
    <t>Establish a 9 Station Dialysis Facility</t>
  </si>
  <si>
    <t>Medical College of Virginia/Virginia Commonwealth University</t>
  </si>
  <si>
    <t>Establish Magnetic Resonance Imaging (MRI) Services</t>
  </si>
  <si>
    <t>Hiram Davis Medical Center (Virginia Department of Mental Health and Mental Retardation)</t>
  </si>
  <si>
    <t>Establish 10 Intermediate Care Beds and Increase Skilled Nursing Beds from 50 to 60</t>
  </si>
  <si>
    <t>Add Physical Therapy to Existing Home Health Program</t>
  </si>
  <si>
    <t>Replacement and Upgrading of Current Honeywell 66/20 Mainframe to a Honeywell DP5/8 Mainframe</t>
  </si>
  <si>
    <t>Page Nursing Home, Inc.</t>
  </si>
  <si>
    <t>Establish Skilled Nursing Services Through the Conversion of 15 ICF yo SNF Beds</t>
  </si>
  <si>
    <t>Establish Cardiac Rehabilitation Services</t>
  </si>
  <si>
    <t>Establish Angiography Services Through the Replacement and Upgrade of Existing Radiographic and Fluroscopic Systems</t>
  </si>
  <si>
    <t>Rehabilitation Services of Danville</t>
  </si>
  <si>
    <t>Establish a Medicare Certified Rehabilitative Agency</t>
  </si>
  <si>
    <t>New River Corporation</t>
  </si>
  <si>
    <t>Establish a Medicare Certified Clinical Laboratory Service</t>
  </si>
  <si>
    <t>Establish 13 Bed Skilled Nursing (SNF) Unit by Converting 13 Existing Acute Hospital Beds</t>
  </si>
  <si>
    <t>Establish Xeroradiography Services Through the Purchase and Installation of Xerox 125 Xeroradiography System</t>
  </si>
  <si>
    <t>Addition of Occupational Therapy Services to Existing Home Health Care</t>
  </si>
  <si>
    <t>The Memorial Hospital, Inc.</t>
  </si>
  <si>
    <t>Expansion/Renovation of Laundry Area, Bulk Storage Area, Kitchen and Dining Rooms</t>
  </si>
  <si>
    <t>Twin County Community Hospital, Inc.</t>
  </si>
  <si>
    <t>Charter Medical Corporation  (Stuart Circle Hospital)</t>
  </si>
  <si>
    <t>Establish a Detox Service Through Conversion of Existing Bed Capacity  (10 Beds)</t>
  </si>
  <si>
    <t>Northern VA MRI Partnership</t>
  </si>
  <si>
    <t>Establish a Freestanding MRI Service</t>
  </si>
  <si>
    <t>Autumn Care Nursing Home</t>
  </si>
  <si>
    <t>Establish a 44 Bed Nursing Home</t>
  </si>
  <si>
    <t>Humana St. Luke's Hospital</t>
  </si>
  <si>
    <t>Establish cardiac catheterization service using equip from VA-01370</t>
  </si>
  <si>
    <t>Northern VA Health Center Commission d/b/a The District Home</t>
  </si>
  <si>
    <t>Construct a 164 Bed Nursing Home</t>
  </si>
  <si>
    <t>Establish a Mobile Diagnostic Service</t>
  </si>
  <si>
    <t>Medical College of Virginia Hospital</t>
  </si>
  <si>
    <t>Establish Extracorporeal Shock-wave Lithotripsy Services</t>
  </si>
  <si>
    <t>Establish MRI Services</t>
  </si>
  <si>
    <t>Health Corporation of Virginia</t>
  </si>
  <si>
    <t>Establish a Satellite Hospital and Renovate Richmond Memorial Hospital</t>
  </si>
  <si>
    <t>Medical Imaging Technology Associates</t>
  </si>
  <si>
    <t>Establish Mobile MRI Services</t>
  </si>
  <si>
    <t>Abingdon Rehab</t>
  </si>
  <si>
    <t>Replacement of Radiation Therapy Equipment</t>
  </si>
  <si>
    <t>Martinsville Convalescent Center</t>
  </si>
  <si>
    <t>Addition of One (1) ICF Bed</t>
  </si>
  <si>
    <t>Purchase a 2nd Mobile CT Scanner</t>
  </si>
  <si>
    <t>Health East, Inc.</t>
  </si>
  <si>
    <t>Establish Mobile CT Scanning Services at Giles Memorial Hospital</t>
  </si>
  <si>
    <t>Establish a Cardiac Catheterization Service</t>
  </si>
  <si>
    <t>Virginia Ambulatory Surgery, Inc.</t>
  </si>
  <si>
    <t>Establish an In-Vitro Fertilization Program</t>
  </si>
  <si>
    <t>Construct an Addition to the Existing Facility</t>
  </si>
  <si>
    <t>Winchester Medical Center, Inc.</t>
  </si>
  <si>
    <t>Construct Replacement Hospital</t>
  </si>
  <si>
    <t>Addition of Mammography, Sonography and Echocardiography Services</t>
  </si>
  <si>
    <t>Establish Mobile CT Scanning Services at Bedford County Memorial Hospital</t>
  </si>
  <si>
    <t>Rappahannock-Rapidan Community Services Center Parent Infant Education Program</t>
  </si>
  <si>
    <t>Acquisition of an Emergency Generator</t>
  </si>
  <si>
    <t>Construct a Medical Office Building</t>
  </si>
  <si>
    <t>Heritage Hall XII</t>
  </si>
  <si>
    <t>Add 35 Nursing Home Beds</t>
  </si>
  <si>
    <t>Addition of 8 Nursing Care Beds to Facility Under Construction</t>
  </si>
  <si>
    <t>Replacement of Surgical Suite</t>
  </si>
  <si>
    <t>Replacement of Existing Cardiac Catheterizstion Equipment</t>
  </si>
  <si>
    <t>Establish a Cardiac Transplantation Program at Fairfax Hospital</t>
  </si>
  <si>
    <t>Farmville Dialysis Facility</t>
  </si>
  <si>
    <t>Addition of 2 Dialysis Stations</t>
  </si>
  <si>
    <t>Henselstone of Virginia, Ltd.</t>
  </si>
  <si>
    <t>Establish a 20 Bed Nursing Unit is a Retirement Community</t>
  </si>
  <si>
    <t>Establish Fixed CT Scanner Services</t>
  </si>
  <si>
    <t>Medical Centers Hospitals</t>
  </si>
  <si>
    <t>Establish Mobile MRI Services at Norfolk General, Hampton General, Mary Immaculate, Maryview, Leigh Memorial, &amp; Williamsburg Community Hospitals</t>
  </si>
  <si>
    <t>Stafford Nursing Center</t>
  </si>
  <si>
    <t>Construct a 34 Bed Replacement for Brookwood Nursing Home</t>
  </si>
  <si>
    <t>Professional Physical Therapy, Inc.</t>
  </si>
  <si>
    <t>Establish Neurologic Evaluation Services</t>
  </si>
  <si>
    <t>Halifax-South Boston Community Hospital, Inc.</t>
  </si>
  <si>
    <t>Renovation to Labor and Delivery and Newborn Nursery Suites</t>
  </si>
  <si>
    <t>Beth Sholom of Central Virginia</t>
  </si>
  <si>
    <t>Addition of 10 SNF and  21 ICF Beds to Existing Home</t>
  </si>
  <si>
    <t>Establish Obstetrical Services</t>
  </si>
  <si>
    <t>Establish CO2 Laser Services (Replacing Certification # VA-01533 which was also issued to Virginia Beach General Hospital)</t>
  </si>
  <si>
    <t>Establish Epikeratophakia Services</t>
  </si>
  <si>
    <t>Establish Radial Kuratotomy Services</t>
  </si>
  <si>
    <t>Tappahannock Dialysis Center, Inc.</t>
  </si>
  <si>
    <t>Establish a 7 Station ESRD Facility</t>
  </si>
  <si>
    <t>Establish a 9 Station ESRD Facility</t>
  </si>
  <si>
    <t>Convert ENT Hospital to Pediatric Special Care Unit</t>
  </si>
  <si>
    <t>Peritoneal Stations to Hemodialysis Stations</t>
  </si>
  <si>
    <t>Heritage Hall III</t>
  </si>
  <si>
    <t>Add 22 ICF Beds to Existing Facility</t>
  </si>
  <si>
    <t>Medical Facilities of America, Inc.</t>
  </si>
  <si>
    <t>Establish a 60 Bed Nursing Home</t>
  </si>
  <si>
    <t>Commonwealth Hospital to a 60 Bed Nursing Home</t>
  </si>
  <si>
    <t>Wessex Corporation</t>
  </si>
  <si>
    <t>Conversion of Circle Terrace Hospital to a 50 Bed Nursing Home</t>
  </si>
  <si>
    <t>Establish Inpatient Rehabilitation Program</t>
  </si>
  <si>
    <t>Purchase of Yhrium-Aluminum Garnet Laser</t>
  </si>
  <si>
    <t>Establish mammography Services</t>
  </si>
  <si>
    <t>Replace CT Scanning Equipment</t>
  </si>
  <si>
    <t>Central Virginia Training Center</t>
  </si>
  <si>
    <t>Renovation of Existing Buildings</t>
  </si>
  <si>
    <t>Chesapeake Dialysis Center</t>
  </si>
  <si>
    <t>Establish an 8 Station ESRD Center</t>
  </si>
  <si>
    <t>Addition of 2  Dialysis Stations</t>
  </si>
  <si>
    <t>Establish Mobile CT Scanner Services at Tazewell Community Hospital</t>
  </si>
  <si>
    <t>Construct  Physician's Office Building</t>
  </si>
  <si>
    <t>Robert J. Fiscella and Benjamin J. Fiscella/ta Coliseum Park Nursing</t>
  </si>
  <si>
    <t>Convert 24 Existing ICF Beds to Skilled Nursing Care</t>
  </si>
  <si>
    <t>Association of Retarded Citizens of the Peninsula, Inc.</t>
  </si>
  <si>
    <t>Establish a Rehabilitation Agency for Developmentally Delayed and Disabled Children</t>
  </si>
  <si>
    <t>Establish Speech Therapy Services</t>
  </si>
  <si>
    <t>Conversion of 20 Medical/Surgical Beds to Skilled Nursing Beds</t>
  </si>
  <si>
    <t>Purchase of Hospital Information System</t>
  </si>
  <si>
    <t>BMA of Eastern Virginia, Inc.</t>
  </si>
  <si>
    <t>Establish a 7 Station Dialysis Facility</t>
  </si>
  <si>
    <t>Establish 10 Bed Skilled Care Unit</t>
  </si>
  <si>
    <t>The Village at Stratford Hall</t>
  </si>
  <si>
    <t>Capital Expenditure Involved in the Construction of a 70 Bed Assisted Living Facility at Stratford Nursing Home</t>
  </si>
  <si>
    <t>Establish CO2 Laser Services</t>
  </si>
  <si>
    <t>Keysville Health Care Center</t>
  </si>
  <si>
    <t>Establish a 60-Bed Nursing Home</t>
  </si>
  <si>
    <t>Addition of 4 Hemodialysis Stations</t>
  </si>
  <si>
    <t>Shenandoah County Memorial Hospital, Inc.</t>
  </si>
  <si>
    <t>Conversion of Six Medical/Surgical Beds to 4 SNF and 2 ICF Beds</t>
  </si>
  <si>
    <t>Establish a Sleep Disorder Center</t>
  </si>
  <si>
    <t>Replacement of Special Procedures Room and Addition of Digital Vascular Imaging Equipment</t>
  </si>
  <si>
    <t>Humana Hospital - Bayside</t>
  </si>
  <si>
    <t>Establish a 20 Bed Chemical Dependency Unit</t>
  </si>
  <si>
    <t>Rappahannock Eye Center, Ltd.</t>
  </si>
  <si>
    <t>National Health Care Affiliates, Inc.</t>
  </si>
  <si>
    <t>Establish a 20-Bed ICF Unit through conversion of 31 HFA Beds at the Windham Home for Adults Facility</t>
  </si>
  <si>
    <t>Renovate and Expand the Emergency Department at Fairfax Hospital</t>
  </si>
  <si>
    <t>Convert 46 Medical/Surgical Beds to Skilled Nursing Beds</t>
  </si>
  <si>
    <t>Maple Leaf of Grundy</t>
  </si>
  <si>
    <t>Establish a 120-Bed Nursing Home in Grundy</t>
  </si>
  <si>
    <t>Wessex Russell  County</t>
  </si>
  <si>
    <t>Hermitage Hall XIV Partnership</t>
  </si>
  <si>
    <t>Establish a 120-Bed Nursing Home</t>
  </si>
  <si>
    <t>Leader Nursing Rehabilitation Center</t>
  </si>
  <si>
    <t>Construct a 60-Bed Addition</t>
  </si>
  <si>
    <t>Purchase a Bennet M-3000 Mammography Unit</t>
  </si>
  <si>
    <t>Southwest Virginia Mental Health Institute</t>
  </si>
  <si>
    <t>Replacement of One Building and Renovation of Two Existing Buildings</t>
  </si>
  <si>
    <t>Humana Hospital, St. Luke's</t>
  </si>
  <si>
    <t>Establish a 12 Be Chemical Dependency Unit</t>
  </si>
  <si>
    <t>Medical Facilities of America (Courtland Health Care Center)</t>
  </si>
  <si>
    <t>Establish a 90 Bed Nursing Home</t>
  </si>
  <si>
    <t>Norfolk Health Care Center</t>
  </si>
  <si>
    <t>Establish a 180 Bed Nursing Home</t>
  </si>
  <si>
    <t>Alliance Life Care Corp.</t>
  </si>
  <si>
    <t>Add 60 Beds to Alliance Nursing Center</t>
  </si>
  <si>
    <t>Bon Secours - Maryview Health Corp.</t>
  </si>
  <si>
    <t>Establish a 100 Bed Nursing Home</t>
  </si>
  <si>
    <t>Relocate and Consolidate Obstetrical Beds</t>
  </si>
  <si>
    <t>Henrico Doctors Hospital</t>
  </si>
  <si>
    <t>Purchase and Install a  G.E. 9800 Quick CT Scanner</t>
  </si>
  <si>
    <t>Bath County Health Care Center</t>
  </si>
  <si>
    <t>Johnston-Willis Limited -- Johnston-Willis Hospital</t>
  </si>
  <si>
    <t>Reorganize and Consolidate Outpatient Surgery</t>
  </si>
  <si>
    <t>Replace CT Scanner</t>
  </si>
  <si>
    <t>Virginia Health Services, Inc.</t>
  </si>
  <si>
    <t>Construct a 22-Bed Addition to the Walter Reed Convalescent  Center</t>
  </si>
  <si>
    <t>Patrick Henry Hospital, Inc.</t>
  </si>
  <si>
    <t>Establish a 22  Bed Nursing Home</t>
  </si>
  <si>
    <t>Establish a Free-Standing Ambulatory Surgical Center</t>
  </si>
  <si>
    <t>Vinson Pavilion Group</t>
  </si>
  <si>
    <t>Construct a 49 Bed  Nursing Home</t>
  </si>
  <si>
    <t>Valley Nursing Home, Inc.</t>
  </si>
  <si>
    <t>Addition of 50 Beds to Existing Facility</t>
  </si>
  <si>
    <t>Addition of 60 Beds to Commonwealth Care Center</t>
  </si>
  <si>
    <t>Addition of 64 Beds to Circle Terrace Nursing Center</t>
  </si>
  <si>
    <t>Medical Facilities of America Partnership XXIX</t>
  </si>
  <si>
    <t>Addition of 60 Beds to Burke Health Care Center</t>
  </si>
  <si>
    <t>Orthopaedic Specialists, Ltd.</t>
  </si>
  <si>
    <t>Establish an Ambulatory Surgery Center ( 1 OR)</t>
  </si>
  <si>
    <t>SBB Asssociates Eye Surgeons of Richmond, Inc.  (Virginia Eye Institute)</t>
  </si>
  <si>
    <t>Establish an Ambulatory Surgery Center  ( 2 ORs)</t>
  </si>
  <si>
    <t>approve</t>
  </si>
  <si>
    <t>for ophthalmic procedures performed under local anesthesia</t>
  </si>
  <si>
    <t>Scientific Imaging Corporation &amp; 3 Humana Hospitals Including Humana Hospital Clinch Valley</t>
  </si>
  <si>
    <t>Child Development Resources</t>
  </si>
  <si>
    <t>Continued Operation of CT Scanner</t>
  </si>
  <si>
    <t>Convert 16 Medical/Surgical Beds to SNF Beds</t>
  </si>
  <si>
    <t>Medical Facilities of America York Health Care Center</t>
  </si>
  <si>
    <t>Construction of a 60 Bed Nursing Home</t>
  </si>
  <si>
    <t>Virginia Health Services, Inc. York Convalescent Center</t>
  </si>
  <si>
    <t>Construct a 60 Bed Nursing Home</t>
  </si>
  <si>
    <t>Acquire a 2nd CT Scanner</t>
  </si>
  <si>
    <t>Technician Services, Inc.</t>
  </si>
  <si>
    <t>Add Mobile CT Scanner Services to Dickenson County Medical Center</t>
  </si>
  <si>
    <t>Martinsville Dialysis Facility</t>
  </si>
  <si>
    <t>Addition of 2  Hemodailysis Stations</t>
  </si>
  <si>
    <t>Roanoke Valley Artificial Kidney Center</t>
  </si>
  <si>
    <t>Addition of 5 Dialysis Stations</t>
  </si>
  <si>
    <t>BW of Virginia, Inc.</t>
  </si>
  <si>
    <t>Establish a 60-Bed Nursing Home as Part of a Retirement Community</t>
  </si>
  <si>
    <t>Establish a Hospce Program</t>
  </si>
  <si>
    <t>Grace Lodge</t>
  </si>
  <si>
    <t>Convert 44 HFA Beds to ICF Beds</t>
  </si>
  <si>
    <t>Urosurgical Center of Richmond -- South</t>
  </si>
  <si>
    <t>Establish a Satellite Ambulatory Surgery Center</t>
  </si>
  <si>
    <t>Establish EEG Services</t>
  </si>
  <si>
    <t>Parent--Infant Program on the Shore</t>
  </si>
  <si>
    <t>Establish a Rehabilitation Program</t>
  </si>
  <si>
    <t>Medical Facilities of America Partnership L Waverly Health Care Center</t>
  </si>
  <si>
    <t>Construct a 120 Bed Nursing Home</t>
  </si>
  <si>
    <t>Establish LIver Transplant Services</t>
  </si>
  <si>
    <t>Increase Bed Capacity by 4</t>
  </si>
  <si>
    <t>Hospice of the Northern Neck, Inc.</t>
  </si>
  <si>
    <t>Establish an Ambulance Service to Transport Patients between Two Locations of the Facility</t>
  </si>
  <si>
    <t>HCA Health Service of Virginia, Inc. D/B/A Northern Virginia Dcoctors Hospital</t>
  </si>
  <si>
    <t>Establish a 20  Bed Substance Abuse Unit</t>
  </si>
  <si>
    <t>60 Bed Addition to Existing Nursing Home</t>
  </si>
  <si>
    <t>ESWL Investors</t>
  </si>
  <si>
    <t>Establish Mobile ESWL Services to Roanoke Memorial Hospital, Community Hospital of Roanoke Valley, Virginia Baptist Hosp. &amp; the Memorial Hosp. of Danville</t>
  </si>
  <si>
    <t>Addition of Second Lithotripter</t>
  </si>
  <si>
    <t>Autumn Corporation</t>
  </si>
  <si>
    <t>Construct a 120 Bed Nursing Home in Norfolk Thru Relocation of the Existing54 Bed Autumn Care of Chesapeake Facility and the Addition of 66 Nursing Beds</t>
  </si>
  <si>
    <t>Alliance Life Care Corporation Alliance Nursing Center of Norfolk</t>
  </si>
  <si>
    <t>To Replace and Relocate 43 Intermediate Care Nursing Home Beds</t>
  </si>
  <si>
    <t>Perform Polysymography</t>
  </si>
  <si>
    <t>Establish a Rural Treatment Center in Fairfield</t>
  </si>
  <si>
    <t>Establish MobileExtracorporeal Shock Wave Lithotripter (ESWL)</t>
  </si>
  <si>
    <t>Vantage Healthcare Corporation, Bayside Convalescent Center</t>
  </si>
  <si>
    <t>Rappahannock Eye Center, LTD</t>
  </si>
  <si>
    <t>Purchase a Mobile CT Scanner</t>
  </si>
  <si>
    <t>Dorn-Will Development Corportation</t>
  </si>
  <si>
    <t>Westwood Health Care Center</t>
  </si>
  <si>
    <t>Construct a 56 Bed Nursing Home</t>
  </si>
  <si>
    <t>Our Lady of the Valley Retirement Community</t>
  </si>
  <si>
    <t>Establish a 30 Bed Nursing Home Unit</t>
  </si>
  <si>
    <t>Medical Facilities of America, Inc. X:VII, Camelot Hall Nursing Home</t>
  </si>
  <si>
    <t>Establish a 60 Bed Addition</t>
  </si>
  <si>
    <t>The Arlinton Hospital</t>
  </si>
  <si>
    <t>Establish a day psychiatric treatment program</t>
  </si>
  <si>
    <t>Medical Facilities of America, Inc. XLVI, Camelot Hall Nursing Home</t>
  </si>
  <si>
    <t>Establish  a 60 Bed Nursing Home</t>
  </si>
  <si>
    <t>Progressive Physical Therapy Services &amp; Rehabilitatiuon, Inc.</t>
  </si>
  <si>
    <t>Establish a Rehabilitation Facility in Chatham</t>
  </si>
  <si>
    <t>MWH Medicorp, Inc.</t>
  </si>
  <si>
    <t>Replacement of Existing Radiographic Special Procedures  Equipment</t>
  </si>
  <si>
    <t>Marion  Manor Retirement Community</t>
  </si>
  <si>
    <t>Construct a 30 Bed Nursing Home as Part of a Rettrement Community</t>
  </si>
  <si>
    <t>Children's Hospital of the King's Daugthers</t>
  </si>
  <si>
    <t>Establish a Pediatric Cardiac Surgery Program</t>
  </si>
  <si>
    <t>Memorial Hospital of Martinsville &amp; Henry County</t>
  </si>
  <si>
    <t>Renovation &amp; Modernization of Surgical Intensive Care Unit, Obstetric Unit and Emergency and Outpatient Areas</t>
  </si>
  <si>
    <t>Replace Cardiac Catheterization Equipment</t>
  </si>
  <si>
    <t>Convert 15 Medical/Surgical Beds to 10 SNF and 5 ICF Beds</t>
  </si>
  <si>
    <t>Westminister-Canterbury of Winchester, Inc.</t>
  </si>
  <si>
    <t>Addition of One Nursing Home Bed</t>
  </si>
  <si>
    <t>Southside Regional Medical Center</t>
  </si>
  <si>
    <t>Eatablish Radiation Therapy Services thru the Purchase of a High Energy Megavoltage Radiation Therapy System</t>
  </si>
  <si>
    <t>Establish an Ambulatory Surgery Center Thru Relocation of 4 Operating Rooms at Fairfax Hospital</t>
  </si>
  <si>
    <t>Medical Facilities of America, Franklin Health Care Center</t>
  </si>
  <si>
    <t>Acquisition of an EDAP Lithotripter for Investigational Use</t>
  </si>
  <si>
    <t>Eldercare of Franklin County</t>
  </si>
  <si>
    <t>Addition of 60 Nursing Home Beds</t>
  </si>
  <si>
    <t>Culpeper Dialysis Center, Inc.</t>
  </si>
  <si>
    <t>Establish a 5 Station Renal Dialysis Facility</t>
  </si>
  <si>
    <t>Merritt Physical Therapy &amp; Rehabilitation, Inc.</t>
  </si>
  <si>
    <t>Department of Mental Health &amp; Mental Retardation</t>
  </si>
  <si>
    <t>Construct a 12 Bed ICF/MR Facility in Pulaski</t>
  </si>
  <si>
    <t>Construct a 12 Bed ICF/MR Facility in Buchanan County</t>
  </si>
  <si>
    <t>Construct a 12 Bed ICF/MR Facility in Wytheville</t>
  </si>
  <si>
    <t>Shenandoah Nursing Home Partnership</t>
  </si>
  <si>
    <t>Radiology Consultants of Lynchburg, Inc.</t>
  </si>
  <si>
    <t>Establish a Mobile X-Ray Service</t>
  </si>
  <si>
    <t>Addition of Two ESRD Hemodialysis Stations</t>
  </si>
  <si>
    <t>Harrisonburg Physical Therapy Services, P.C.</t>
  </si>
  <si>
    <t>Mountain Empire Health Facilities Associates</t>
  </si>
  <si>
    <t>Construct a 60 Bed Addition to Valley Health Care Center</t>
  </si>
  <si>
    <t>Replacement of GE 8800 CT Scanner with a GTE 9800 CT Scanner</t>
  </si>
  <si>
    <t>Greenstone Rersidence, Inc.</t>
  </si>
  <si>
    <t>Establish a 14 Bed ICF/MR Facility for  Multi-Handicapped Developmentally Disabled Persons</t>
  </si>
  <si>
    <t>Wise Appalachian Regional Hospitals</t>
  </si>
  <si>
    <t>To Establish Telephone Transmitted EEG Services Thru Appalachian Neuro-Diagnostic Inc.</t>
  </si>
  <si>
    <t>Tidewater Center for Rehabilitation Medicine</t>
  </si>
  <si>
    <t>Establish an Outpatient Rehabilitation Agency</t>
  </si>
  <si>
    <t>Culpeper Memorial Hospital, Inc.</t>
  </si>
  <si>
    <t>Replacement of Surgical Suite and Emergency Department</t>
  </si>
  <si>
    <t>Renovation and Modernization of Facility</t>
  </si>
  <si>
    <t>Community Rehabilitation Associates</t>
  </si>
  <si>
    <t>Roanoke Hospital Association</t>
  </si>
  <si>
    <t>Espansion of Outpatient and Dental Services Areas at Roanoke Memorial Hospital</t>
  </si>
  <si>
    <t>Westminister-Canterbury of the Blue Ridge</t>
  </si>
  <si>
    <t>Construct a 24 Bed Nursing Home in a Life Care Community</t>
  </si>
  <si>
    <t>Pines Convalescent Center</t>
  </si>
  <si>
    <t>Addition of 1 ICF Bed</t>
  </si>
  <si>
    <t>Replacement of Angiography Equipment</t>
  </si>
  <si>
    <t>Medical Group Foundation  Echo Valley Multicare</t>
  </si>
  <si>
    <t>Replacement of GE 8800 CT Scanner with a GE 9800 CT Scanner</t>
  </si>
  <si>
    <t>Construction of a Front Entrance Vestible And Canopy, Install Flood Proofing Measures, Replace Windows and Redesign Front Parking Lot and Driveway</t>
  </si>
  <si>
    <t>Acquire a 3rd CT Scanner</t>
  </si>
  <si>
    <t>Manchester Fellowship Associates</t>
  </si>
  <si>
    <t>Develop a 60 Bed Nursing Home as Part of a Life Care Facility</t>
  </si>
  <si>
    <t>Comprehensive Therapy, Inc.</t>
  </si>
  <si>
    <t>Establish a 120 Bed Nursing Home in Henrico</t>
  </si>
  <si>
    <t>Richmond Community Hospital, Inc.</t>
  </si>
  <si>
    <t>Establish a 15 Bed Substance Abuse Unit</t>
  </si>
  <si>
    <t>Replacement of Special Procedures Equipment</t>
  </si>
  <si>
    <t>Danville Urology Clinic</t>
  </si>
  <si>
    <t>Quality Link Partnership</t>
  </si>
  <si>
    <t>Replacement of 509 Existing Beds &amp; Furnishing for Patient Rooms</t>
  </si>
  <si>
    <t>Establish Fixed CT Scanning Services</t>
  </si>
  <si>
    <t>Convert 14 Medical/Surgical Beds to Psychiatric Beds</t>
  </si>
  <si>
    <t>Replacement of Cardiac Catheterization Lab</t>
  </si>
  <si>
    <t>Convert 13 Medical/Surgical Beds to Short Term Psychiatric Beds</t>
  </si>
  <si>
    <t>Alliance Life Care Corporation</t>
  </si>
  <si>
    <t>Addition of 18 Beds to Alliance Nursing Center (Oak Hill)</t>
  </si>
  <si>
    <t>MRI Corp. in Conjunction with Winchester Medical Center, Inc.</t>
  </si>
  <si>
    <t>Virginia Health Service, Inc. Walter Reed Convalescent Center</t>
  </si>
  <si>
    <t>Nineteen Bed Expansion</t>
  </si>
  <si>
    <t>Addition of 38 Nursing Home Beds at West Point Convalescent Center</t>
  </si>
  <si>
    <t>Virginia Beach Ambulatory Surgery Center</t>
  </si>
  <si>
    <t>Establish an Ambulatory Surgery Center in Virginia Beach</t>
  </si>
  <si>
    <t>Diamond Healthcare of Williamsburg</t>
  </si>
  <si>
    <t>To establish a 20 Bed Intermediate Care Substance Abuse Facility</t>
  </si>
  <si>
    <t>Elderberry Nursing Center of Scott County</t>
  </si>
  <si>
    <t>HCMF XIII Partnership Addition</t>
  </si>
  <si>
    <t>22 Bed Addition to Clinch  Valley Nursing Home</t>
  </si>
  <si>
    <t>Establish a 15 Bed Chemical Dependency Unit</t>
  </si>
  <si>
    <t>Construction of a 120 Bed Nursing Home</t>
  </si>
  <si>
    <t>Major Renovation/Expansion</t>
  </si>
  <si>
    <t>Convalescent Care, Inc.</t>
  </si>
  <si>
    <t>Addition of 24 Beds at Forest Hill Convalescent Center Through Convesion of 27 Home for Adult Beds</t>
  </si>
  <si>
    <t>To establish Open Heart Surgery Services</t>
  </si>
  <si>
    <t>Establish a Cancer Center</t>
  </si>
  <si>
    <t>7/113/87</t>
  </si>
  <si>
    <t>Dorn William Development Corporation</t>
  </si>
  <si>
    <t>Addition of 10 Beds to Blue Ridge Nursing Center</t>
  </si>
  <si>
    <t>Univeristy of Virginia Real Estate Foundation</t>
  </si>
  <si>
    <t>Establish a 54 Bed Nursing Home in a Life Care Community</t>
  </si>
  <si>
    <t>Medical Facilities of America LIII (53) LP</t>
  </si>
  <si>
    <t>Establish a 90 Bed Nursing Home  (Gretna Health Care Center)</t>
  </si>
  <si>
    <t>Golden Crest Estates, Ltd. d/b/a Smithfield Physical Therapy Association</t>
  </si>
  <si>
    <t>Alliance Health System Leigh Memorial Hospital</t>
  </si>
  <si>
    <t>Establish a Bone Bank Program</t>
  </si>
  <si>
    <t>Construct a 115 Bed Nursing Home (St Francis Nursing Center)</t>
  </si>
  <si>
    <t>Construct a 100 Bed Nursing Home, Portsmouth VA</t>
  </si>
  <si>
    <t>Bon Secours Maryview Health Corporation</t>
  </si>
  <si>
    <t>Addition of 100 Nursing Home Beds to Bon Secours Nursing Home</t>
  </si>
  <si>
    <t>Regents Park of Chesapeake</t>
  </si>
  <si>
    <t>Establish a 120 Bed Nursing Home in Chesapeake</t>
  </si>
  <si>
    <t>Upgrade of Hospital Information System</t>
  </si>
  <si>
    <t>Waynsboro Community Hospital</t>
  </si>
  <si>
    <t>Establish a Drug/Alcohol Chemical Dependency Program</t>
  </si>
  <si>
    <t>Wessex of Richmond</t>
  </si>
  <si>
    <t>Health Care Corporation of Virginia</t>
  </si>
  <si>
    <t>Conversion of 20 Beds at Richmond Memorial Hospital</t>
  </si>
  <si>
    <t>Construct a 55 Bed Addition to Ashland Convalescent Center</t>
  </si>
  <si>
    <t>Purchase a Third Mobile CT Scanner</t>
  </si>
  <si>
    <t>Construct a Family Practice Center</t>
  </si>
  <si>
    <t>Acquire Management Information System</t>
  </si>
  <si>
    <t>Addition of 20 Nursing Home Beds at Hampton Convalescent Center</t>
  </si>
  <si>
    <t>Purchase Hospital Information System</t>
  </si>
  <si>
    <t>Southern Medical Scanning,  Northern Virginia Doctors Hospital</t>
  </si>
  <si>
    <t>Replacement of Existing CT Scanner Unit</t>
  </si>
  <si>
    <t>Southside Medical Systems, Inc.</t>
  </si>
  <si>
    <t>Establish a 60 Bed Nursing Home on the Campus of Greensville Memorial Hospital</t>
  </si>
  <si>
    <t>Tysons High Tech Medical Center MRI Unit Partnership</t>
  </si>
  <si>
    <t>Establish a Free-Standing Imaging Center</t>
  </si>
  <si>
    <t>First Rehab of Virginia</t>
  </si>
  <si>
    <t>Bon Secours-Maryview Health Corporation</t>
  </si>
  <si>
    <t>Addition of 20 Nursing Home Beds to Bon Secours-Maryview Nursing Home</t>
  </si>
  <si>
    <t>Colonial Care of Fincastle, L.P.</t>
  </si>
  <si>
    <t>Medical Facilities of America Partnership LIV Beaufont Health Care Center</t>
  </si>
  <si>
    <t>Construct a 60 Bed Nursing Home  (Beaufont Health Care Center)</t>
  </si>
  <si>
    <t>West End Dialysis Center, Inc.</t>
  </si>
  <si>
    <t>Addition of Six ESRD Stations</t>
  </si>
  <si>
    <t>60 Bed Addition to existing facility</t>
  </si>
  <si>
    <t>Establish In-House Data Processing Capabilities</t>
  </si>
  <si>
    <t>Establish a 16 Bed Chemical Dependency Unit</t>
  </si>
  <si>
    <t>Daniel U S Properties</t>
  </si>
  <si>
    <t>Establish a 128 Bed Replacement for Imperial Health Care Center</t>
  </si>
  <si>
    <t>First Hospital Corporation</t>
  </si>
  <si>
    <t>Develop a 60 Bed Psychiatric and Substance Abuse Facility  Through Relocation of Existing Beds</t>
  </si>
  <si>
    <t>Addition of 2nd CT Scanner</t>
  </si>
  <si>
    <t>Addition of Acute of Acute Alcohol Rehabilitation Services to Existing Detoxification Chemical Dependency Program</t>
  </si>
  <si>
    <t>Replace Family Practice Center</t>
  </si>
  <si>
    <t>Southside Virginia Training Center</t>
  </si>
  <si>
    <t>To Re-Open Cottage 15 with 10 ICF/MR Beds &amp; Cottage 123 (48) Beds</t>
  </si>
  <si>
    <t>Woodrow Wilson Rehabilitation Center</t>
  </si>
  <si>
    <t>Convert 24 Acute Care Beds to 24 Acute Care Beds to 24 SNF Beds</t>
  </si>
  <si>
    <t>Establish a 13-Bed Chemical Dependency Unit Through the Conversion of 13 Medical/Surgical Beds</t>
  </si>
  <si>
    <t>Replacement of Computer System</t>
  </si>
  <si>
    <t>Northern Virginia Doctors Hospital</t>
  </si>
  <si>
    <t>Introduce a New 12 Bed Nursing Home Service</t>
  </si>
  <si>
    <t>Colonial Care of Alleghany County, L.P.</t>
  </si>
  <si>
    <t>Gill Memorial Eye, Ear, Nose and Throat Hospital</t>
  </si>
  <si>
    <t>To Establish a 60 Bed Nursing Home at Gill Memorial Hospital d/b/a Burrell Home for Adults</t>
  </si>
  <si>
    <t>Hopewell Hospital Authority T/A John Randolph Hospital</t>
  </si>
  <si>
    <t xml:space="preserve">Establish 20-bed Psych Unit </t>
  </si>
  <si>
    <t>Upgrade Management Information Center</t>
  </si>
  <si>
    <t>Inova Health Systems</t>
  </si>
  <si>
    <t>Replace Radiology Equipment at Mt. Vernon Hospital</t>
  </si>
  <si>
    <t>Elderberry Center of Altavista</t>
  </si>
  <si>
    <t>Expansion and Construction of an Educational Center</t>
  </si>
  <si>
    <t>Sentara Health System</t>
  </si>
  <si>
    <t>Acquisition of Management Information Center</t>
  </si>
  <si>
    <t>Establish an Ambulatory Surgery Center &amp; Renovate Surgical Suite</t>
  </si>
  <si>
    <t>Norfolk Community Hospital / Norfolk Medical Center</t>
  </si>
  <si>
    <t>Establish a 120-bed Nursing Home</t>
  </si>
  <si>
    <t>Sentara Life Care Corporation</t>
  </si>
  <si>
    <t>Friendship Manor, Inc.</t>
  </si>
  <si>
    <t>Construction of a 120 Bed Nursing Home in a Life Care Community</t>
  </si>
  <si>
    <t>HCA Health Services of Virginia, Inc. d/b/a Reston Hospital Center</t>
  </si>
  <si>
    <t>Hospice of Northern Virginia, Inc.</t>
  </si>
  <si>
    <t>Addition of 10 Inpatient Hospice Beds at Fair Oaks Hospital</t>
  </si>
  <si>
    <t>Children's Hospital of the King's Daughters, Inc.</t>
  </si>
  <si>
    <t>Relocation of 4 Beds from Transitional Care Pavilion to Main Hospital Campus</t>
  </si>
  <si>
    <t>Addition of Fixed CT Scanner</t>
  </si>
  <si>
    <t>This project's COPN No. is 01883 issued on 10/26/88.</t>
  </si>
  <si>
    <t>Construct a Multi-Purpose Building on the Campus of Chesapeake General Hospital</t>
  </si>
  <si>
    <t>Establish Mobile Lithotripsy Services</t>
  </si>
  <si>
    <t>City of Alexandria</t>
  </si>
  <si>
    <t>Establish a Community Based ICF/MR Facility in Alexandria</t>
  </si>
  <si>
    <t>Southside Medical Systems, Inc. Greensville Memorial Hospital Annex</t>
  </si>
  <si>
    <t>To Construct a 65 Bed Nursing Home to Include 55 ICF and 10 SNF</t>
  </si>
  <si>
    <t>Addition of Fixed CT Scanning Services</t>
  </si>
  <si>
    <t>This COPN No. is for Mary Immaculate's CT.</t>
  </si>
  <si>
    <t>BMA of Sterling, Virginia</t>
  </si>
  <si>
    <t>Establish a 6 Station Dialysis Center</t>
  </si>
  <si>
    <t>Continental Dialysis Center</t>
  </si>
  <si>
    <t>Convert 21 Acute Care Beds to ICF Nursing Home Beds</t>
  </si>
  <si>
    <t>Wheatland Hills Retirement Center, Inc.</t>
  </si>
  <si>
    <t>Conversion of 24 Home for Adult Beds to Nursing Home Beds</t>
  </si>
  <si>
    <t>HCA Health Services of Virginia, Inc. d/b/a The Reston Hospital Center</t>
  </si>
  <si>
    <t>Establish a 26 Bed Unit</t>
  </si>
  <si>
    <t>INOVA Health Systems Fairfax Hospital</t>
  </si>
  <si>
    <t>Renovation and Partial Replacement of Fairfax Hospital Obstetrical Unit, PICU, NICU and Pediatric Unit</t>
  </si>
  <si>
    <t>Children's Hospital</t>
  </si>
  <si>
    <t>Establish Electrodiagnostic (Gait) Motion Analysis Lab</t>
  </si>
  <si>
    <t>Rappahannock Westminister-Canterbury</t>
  </si>
  <si>
    <t>Convert 8 Personal Care Beds to 8 ICF Beds</t>
  </si>
  <si>
    <t>T &amp; J Partnership</t>
  </si>
  <si>
    <t>Establish  a 53 Bed Nursing Home</t>
  </si>
  <si>
    <t>Conversion of 12 Medical/Surgical Beds to 12 Nursing Home Beds</t>
  </si>
  <si>
    <t>Agrigenetics &amp; Medical Systems Group</t>
  </si>
  <si>
    <t>Establish a 100 bed Rural hospital</t>
  </si>
  <si>
    <t>Nansemond Convalescent Center (The Hillhaven Corporation)</t>
  </si>
  <si>
    <t>Construct a 60 Bed Addition to Nansemond Convalescent Center</t>
  </si>
  <si>
    <t>Holmes Convalescent Center The Hillhaven Corporation)</t>
  </si>
  <si>
    <t>Construct a 60 Bed Addition to Holmes Convalescent Center</t>
  </si>
  <si>
    <t>Hampton Roads Nursing Center, Inc.</t>
  </si>
  <si>
    <t>Establish a 60-bed Nursing Home in Suffolk</t>
  </si>
  <si>
    <t>Hampton Roads Nursing Center d/b/a Isle of Wight Nursing Center (Louis Obici Mem. Hosp.)</t>
  </si>
  <si>
    <t>Add 35 Beds to Smithfield Covalescent Center</t>
  </si>
  <si>
    <t>Southhampton Memorial Hospital</t>
  </si>
  <si>
    <t>Construct a 50 Bed ICF Nursing Home (Northhampton Convalescent Center</t>
  </si>
  <si>
    <t>Replacement of Management Information System</t>
  </si>
  <si>
    <t>Dialysis Associates, Inc.</t>
  </si>
  <si>
    <t>Springwood Psychiatric Institute, Inc.</t>
  </si>
  <si>
    <t>Add a 14 Bed Unit for Children</t>
  </si>
  <si>
    <t>Humana Hospital,  Clinch Valley</t>
  </si>
  <si>
    <t>Convert 10 Acute Care Beds to Skilled Nursing Facility Beds</t>
  </si>
  <si>
    <t>Bon Secours St. Mary's Hospital</t>
  </si>
  <si>
    <t>Construct an Elevator Tower</t>
  </si>
  <si>
    <t>Convert 17 Med/Surg Beds to 11 Intermediate Care Beds</t>
  </si>
  <si>
    <t>Establsih a 120-Bed Nursing Home in Virginia Beach</t>
  </si>
  <si>
    <t>Medical Facilities of America LVIII</t>
  </si>
  <si>
    <t>Establish a Comprehensive Cancer Center</t>
  </si>
  <si>
    <t>Shenandoah Manor of Clifton Forge</t>
  </si>
  <si>
    <t>Convert Space for 13 Home for Adult Beds to Nursing Home Beds</t>
  </si>
  <si>
    <t>Pro Rehab, Inc.</t>
  </si>
  <si>
    <t>Fairfax Hospital Systems</t>
  </si>
  <si>
    <t>Establish a 20 Bed Ob Unit at Fair Oaks Hospital</t>
  </si>
  <si>
    <t>Add a 3rd Cardiac Cath Lab</t>
  </si>
  <si>
    <t>Lynchburg General Hospital</t>
  </si>
  <si>
    <t>Replace Cobalt Therapy Unit with a Linear accelerator</t>
  </si>
  <si>
    <t>Medical Imaging and Technology Associates (MITA)</t>
  </si>
  <si>
    <t>Add 2nd Leased Mobile MRI Scanner at Chippenham Hospital, Henrico Doctor's Hospital, Stuart Circle Hospital, Richmond Community Hospital, Johnston-Willis Hospital</t>
  </si>
  <si>
    <t>Establish a 20 Bed Psychiatric Unit</t>
  </si>
  <si>
    <t>Medical Facilities of America LVII  (Bayside Health Care Center)</t>
  </si>
  <si>
    <t>Establish a 60 Bed Nursing Home in Virginia Beach</t>
  </si>
  <si>
    <t>Dorn Will Development Corporation / Southeastern Health Care, Inc.</t>
  </si>
  <si>
    <t>Replace Commonwealth Health Care of Martinsvillewith 98 Bed Unbuilt Nursing Home for Total of 280 Beds</t>
  </si>
  <si>
    <t>Medical Facilities of America XLVIII</t>
  </si>
  <si>
    <t>Establish a 56 Bed Nursing Home in Henry County</t>
  </si>
  <si>
    <t>Magnetic Imaging of Washington</t>
  </si>
  <si>
    <t>Establish a Specialized Center for CT Imaging at the Neurology Center</t>
  </si>
  <si>
    <t>Cheasapeake Hospital Authiority</t>
  </si>
  <si>
    <t>Establish Mobile Mamography</t>
  </si>
  <si>
    <t>Construct a 5 Level Parking Structure</t>
  </si>
  <si>
    <t>Add 7 Dialysis Stations</t>
  </si>
  <si>
    <t>T &amp; J Partnership XIII</t>
  </si>
  <si>
    <t>Lithotripsy Center of Hampton Roads, Inc.</t>
  </si>
  <si>
    <t>Establish Mobile Lithotripsy at Chesapeake General, DePaul, Obici, Norfolk Community, Portsmouth General, Riverside &amp; Va Beach General</t>
  </si>
  <si>
    <t>Establish a Heart Transplant Program</t>
  </si>
  <si>
    <t>Heritage Hall XX</t>
  </si>
  <si>
    <t>Establish a 60 Bed Nursing Home in Brookneal</t>
  </si>
  <si>
    <t>HCMF V</t>
  </si>
  <si>
    <t>Add 44 Nursing Home Beds at Heritage Hall - Leesburg</t>
  </si>
  <si>
    <t>Quality Link, LP</t>
  </si>
  <si>
    <t>Establish a 60 Bed Nursing Home in Fork Union</t>
  </si>
  <si>
    <t>Eldercare Gardens LP</t>
  </si>
  <si>
    <t>Establish a 60 Bed Nursing Home in Carroll County</t>
  </si>
  <si>
    <t>Tri-County Homes, Inc</t>
  </si>
  <si>
    <t>Add 49 ICF Beds at Farncis Marion Manor</t>
  </si>
  <si>
    <t>Introduce Lithotripsy (Gall Stone) Services at the University of Virginia Medical Center</t>
  </si>
  <si>
    <t>Establish a 116 Bed Replacement Facility in Henrico County</t>
  </si>
  <si>
    <t>Dominion Rehab, Inc.</t>
  </si>
  <si>
    <t>Establish a Rehabilitation Agency at Camelot Hall Nursing Home</t>
  </si>
  <si>
    <t>Construct a 200-car Parking Structure</t>
  </si>
  <si>
    <t>HCMF XXII LP</t>
  </si>
  <si>
    <t>Establish a 60 Bed ICF</t>
  </si>
  <si>
    <t>Add 40 Nursing Home Beds at Oak Hill Nursing Home</t>
  </si>
  <si>
    <t>The Northern Virginia Center for Magnetic Resonance Imaging</t>
  </si>
  <si>
    <t>Add a 2nd MRI Scanner</t>
  </si>
  <si>
    <t>St. Mary's Hospital of Richmond, Inc</t>
  </si>
  <si>
    <t>Replace Angiography Equipment</t>
  </si>
  <si>
    <t>Northern Virginia Imaging (Limited) Partnership d/b/a Sterling/Dulles Center for MRI</t>
  </si>
  <si>
    <t>Establish a freestanding MRI Center</t>
  </si>
  <si>
    <t>Replace Patient Account Management and Billing System</t>
  </si>
  <si>
    <t>Chesapeake General Hospital Authority</t>
  </si>
  <si>
    <t>Establsih Outpatient Cardiac Rehabilitation Program</t>
  </si>
  <si>
    <t>MJH Enterprises</t>
  </si>
  <si>
    <t>Establish a Dual Photon Absorptiometry Bone Scanning Service</t>
  </si>
  <si>
    <t>Establish a Mammography Service</t>
  </si>
  <si>
    <t>Establish Cardiac Pavilion at Norfolk General Hospital</t>
  </si>
  <si>
    <t>Leader Nursing and Rehabilitation Center of Virginia</t>
  </si>
  <si>
    <t>Add 25 ICF Beds</t>
  </si>
  <si>
    <t>Heritage Hall VI</t>
  </si>
  <si>
    <t>Construct a 22 Bed Addition to Heritage Hall Nassawadox</t>
  </si>
  <si>
    <t>Northhampton-Accomack Memorial Hospital</t>
  </si>
  <si>
    <t>Convert 18 Med/Surg Beds to ICF Beds</t>
  </si>
  <si>
    <t>Maple Leaf of Hanover County</t>
  </si>
  <si>
    <t>Inova Health System</t>
  </si>
  <si>
    <t>Install a Mainframe Computer at Fairfax Hospital</t>
  </si>
  <si>
    <t>Introduce Stereotactic GammaKnife Surgery</t>
  </si>
  <si>
    <t>Bi-County Clinic and Nursing Home, Inc.</t>
  </si>
  <si>
    <t>Add 36 Nursing Home Beds</t>
  </si>
  <si>
    <t>Add a 2nd Cardiac Catheterization Lab</t>
  </si>
  <si>
    <t>Humana of Virginia, Inc.</t>
  </si>
  <si>
    <t>Establish an Ob Unit at Humana Hospital Bayside</t>
  </si>
  <si>
    <t>Health Trust, Inc.</t>
  </si>
  <si>
    <t>Establish Mobile MRI Services at Montgomery Regional Hospital</t>
  </si>
  <si>
    <t>Establish a 16-Bed Adolescent Psychiatric/SAS Hospital on Winchester Medical Center Campus</t>
  </si>
  <si>
    <t>Westminister-Canterbury of Lynchburg, Inc.</t>
  </si>
  <si>
    <t>Convert 40 Home for Adult Beds to Nursing Home Beds</t>
  </si>
  <si>
    <t>Add a 2nd Linear Accelerator</t>
  </si>
  <si>
    <t>Roanoke Memorail Hospitals</t>
  </si>
  <si>
    <t>Replace a CT Scanner</t>
  </si>
  <si>
    <t>HCMF XXIX LP</t>
  </si>
  <si>
    <t>Establish a 90 Bed Nursing Home in Virginia Beach</t>
  </si>
  <si>
    <t>Cumberland Health Systems</t>
  </si>
  <si>
    <t>Replace a Mobile CT with a Fixed CT at Dickenson County Medical Center</t>
  </si>
  <si>
    <t>Diamond Healthcare Corporation</t>
  </si>
  <si>
    <t>Establish a 16 Bed Substance Abuse Facility at Community Memorial Hospital</t>
  </si>
  <si>
    <t>Renovate/Reconfigure PICU and PCU</t>
  </si>
  <si>
    <t>Add 22 Nusing Home Beds to a CCRC</t>
  </si>
  <si>
    <t>Renovation and Reconfiguration Project</t>
  </si>
  <si>
    <t>Centra Health, Inc.</t>
  </si>
  <si>
    <t>Purchase and Renovate a Facility for Support Services</t>
  </si>
  <si>
    <t>Children's Hospital of the Kings Daughters</t>
  </si>
  <si>
    <t>Introduce Pediatric Cardiac Catheterization</t>
  </si>
  <si>
    <t>Richmond Cerebral Palsy Center, Inc.</t>
  </si>
  <si>
    <t>Western Lee County Health Clinic, Inc.</t>
  </si>
  <si>
    <t>Establish an Outpatient Rural Health Care Facility</t>
  </si>
  <si>
    <t>Blue Ridge Health Center, Inc.</t>
  </si>
  <si>
    <t>Center for Rehabilitation and Development, Inc.</t>
  </si>
  <si>
    <t>Establish a Rehabilitation Agency in Lynchburg</t>
  </si>
  <si>
    <t>Establish a Rehabilitation Agency in Roanoke</t>
  </si>
  <si>
    <t>Alleghany Regional Hospital / Alleghany Acute Dialysis Services, Inc.</t>
  </si>
  <si>
    <t>Harrisonburg Rockingham Community Services Board</t>
  </si>
  <si>
    <t>Establish a Rehabilitation Agency in Harrisonburg</t>
  </si>
  <si>
    <t>Continental Medical Systems</t>
  </si>
  <si>
    <t>Convert 10 ICF beds to 10 Skilled care Beds at Iliff Nursing Home</t>
  </si>
  <si>
    <t>Establish a 60 Bed Nursing Home in Goochland</t>
  </si>
  <si>
    <t>Humana Virginia Hospital d/b/a Humana Hospital- St. Lukes</t>
  </si>
  <si>
    <t>Establish a SNF Unit a the Hospital by Converting 10 beds</t>
  </si>
  <si>
    <t>The Rehab Group Inc.</t>
  </si>
  <si>
    <t>Convert Existing Outpatient Rehab program to Rehab Agency</t>
  </si>
  <si>
    <t>Replacement of Radiology Equipment and the Addition of a 3rd Ultrasound Unit</t>
  </si>
  <si>
    <t>Introduce Cardiac Catheterization Services</t>
  </si>
  <si>
    <t>Northern Virginia Health Center</t>
  </si>
  <si>
    <t>approval</t>
  </si>
  <si>
    <t>University of Virginia Health System</t>
  </si>
  <si>
    <t>Add MRI</t>
  </si>
  <si>
    <t>Marriott Corporation</t>
  </si>
  <si>
    <t>Development of a 5 Bed NH Unit in a Retirement Community</t>
  </si>
  <si>
    <t>INOVA Health System- Jefferson Hospital</t>
  </si>
  <si>
    <t>Establishment of Cardiac Cath Suite</t>
  </si>
  <si>
    <t>Medical College of Virginia Hospitals &amp; Richmond Memorial Hospital</t>
  </si>
  <si>
    <t>Expand MCVs Existing Cardiac Surgery Program to RMH</t>
  </si>
  <si>
    <t>INOVA Alexandria Hospital</t>
  </si>
  <si>
    <t>Establish Cardiac Catherization Services at Jefferson Hospital</t>
  </si>
  <si>
    <t>INOVA Health System- Fair Oaks Hospital</t>
  </si>
  <si>
    <t>HCA Health Services- Reston Hospital Center</t>
  </si>
  <si>
    <t>Establishment of Cardiac Cath Lab</t>
  </si>
  <si>
    <t>Chesapeake Hospital Authority</t>
  </si>
  <si>
    <t>Renovation and Expansion including 50 beds</t>
  </si>
  <si>
    <t>INOVA Health Systems- Fairfax Hospital</t>
  </si>
  <si>
    <t>Hampton General Hospital- Hope Medical Center</t>
  </si>
  <si>
    <t>Add 2 Dialysis Stations</t>
  </si>
  <si>
    <t>Convert 2 Existing Intermediate Care Beds to Skilled Care Status</t>
  </si>
  <si>
    <t>Replace Existing Linear Accelorator</t>
  </si>
  <si>
    <t>Replacement of IBM Model 4341 Mainframe Computer with IBM 4381 computer</t>
  </si>
  <si>
    <t>New Outpatient MH Facility</t>
  </si>
  <si>
    <t>Establish Mobile MRI at Danville Memorial, Memorial of Martinsville, Twin County, &amp; Alleghany</t>
  </si>
  <si>
    <t>Establish a 2 OR Outpatient Surgical Hospital, Relocating ORs from RMH</t>
  </si>
  <si>
    <t>HPASWV</t>
  </si>
  <si>
    <t>Evergreen Manor</t>
  </si>
  <si>
    <t>Construct two 6-bed ICF/MR in Farmville</t>
  </si>
  <si>
    <t>CVHPA</t>
  </si>
  <si>
    <t>Replacement Hospital</t>
  </si>
  <si>
    <t>NWVHSA</t>
  </si>
  <si>
    <t>National Medical Enterprises</t>
  </si>
  <si>
    <t>Add 15 Psych Beds at Springwood Psychiatric Institute</t>
  </si>
  <si>
    <t>HSANV</t>
  </si>
  <si>
    <t>Rehabilitation Corporation of Virginia</t>
  </si>
  <si>
    <t>Establish a 40-Medical Rehabilitation Hospital in Richmond</t>
  </si>
  <si>
    <t>Add 30 NF Beds at Cameron Glen Care Center</t>
  </si>
  <si>
    <t>Add 2 Outpatinet ORs</t>
  </si>
  <si>
    <t>EVHSA</t>
  </si>
  <si>
    <t>Psychiatric Institute of Richmond</t>
  </si>
  <si>
    <t>Replace and relocate 84-bed hospital to Goochland</t>
  </si>
  <si>
    <t>St. Mary's Hospital of Richmond</t>
  </si>
  <si>
    <t>Establish a 20-bed psychiatric hospital at St. John's Hospital in Goochland</t>
  </si>
  <si>
    <t>Virginia Health Services</t>
  </si>
  <si>
    <t>Renovate Newport Convalescent Center</t>
  </si>
  <si>
    <t>Augusta Hospital Corp.</t>
  </si>
  <si>
    <t>Replace &amp; Consolidate Facilities</t>
  </si>
  <si>
    <t>Relocate 29 NH Beds from Barcroft Institute to Cameron Glen</t>
  </si>
  <si>
    <t>Renovation and Expansion including adding CT, MRI, and Inpatient Rehab beds</t>
  </si>
  <si>
    <t>Consolidate  Grundy &amp; State Creek facilities</t>
  </si>
  <si>
    <t>Ambulatory Surgery and Surgical Recovery Center Chesterfield County</t>
  </si>
  <si>
    <t>Add 30-Beds Med/Surg Beds at New Hospital</t>
  </si>
  <si>
    <t>Establish a 4-Bed ICF/MR in Isle of Wight County</t>
  </si>
  <si>
    <t>Single-head SPECT system</t>
  </si>
  <si>
    <t>Our Lady of Peace Inc.</t>
  </si>
  <si>
    <t>Establish 30-bed Nursing Home</t>
  </si>
  <si>
    <t>Fair Oaks Hospital</t>
  </si>
  <si>
    <t>Convert 12 Med/Surg beds to 12 Psych beds</t>
  </si>
  <si>
    <t>Construct Parking Deck and Lobby, Renovation</t>
  </si>
  <si>
    <t>SVHSA</t>
  </si>
  <si>
    <t>Expansion/Renovation</t>
  </si>
  <si>
    <t>Establish new ASC</t>
  </si>
  <si>
    <t>Winchester Real Estate Management, Inc.</t>
  </si>
  <si>
    <t>Add 4th OR, Surgi-Center of Winchester</t>
  </si>
  <si>
    <t>Va. United Methdst. Homes</t>
  </si>
  <si>
    <t>Establish  32-bed Nursing Home</t>
  </si>
  <si>
    <t>Expansion &amp; Renovation of Existing Facility</t>
  </si>
  <si>
    <t xml:space="preserve"> </t>
  </si>
  <si>
    <t>n/a</t>
  </si>
  <si>
    <t>Urosurgical Center of Richmond</t>
  </si>
  <si>
    <t>Establish an Outpatient Surgical Hospital</t>
  </si>
  <si>
    <t>2% charity care, only local &amp; IV anesthesia</t>
  </si>
  <si>
    <t>Lucy Corr Nursing Home</t>
  </si>
  <si>
    <t>Replace Nursing Home &amp; Add 30 N.H. Beds</t>
  </si>
  <si>
    <t>Teaching NH w/ MCV, subsidize Charity care</t>
  </si>
  <si>
    <t>Replace Cardiac  Cath. Laboratory (for adults)</t>
  </si>
  <si>
    <t>2% charity care</t>
  </si>
  <si>
    <t>Purchase and Installation of CT Equipment in Ambulatory Care Building.</t>
  </si>
  <si>
    <t>Purchase and Installation of MRI Equipment in Ambulatory Care Building.</t>
  </si>
  <si>
    <t>Southside Regional Medical Center, Colonial Heights</t>
  </si>
  <si>
    <t>Acquisition of a CT Scanner for use at Health Care Plus</t>
  </si>
  <si>
    <t>Establish Kidney Transplant Services</t>
  </si>
  <si>
    <t>cond'l approval: meeting both minimum transplant procedure volume levels &amp; transplant survival rates.</t>
  </si>
  <si>
    <t>Williamsburg Radiation Therapy Center Inc.</t>
  </si>
  <si>
    <t>Establish a Radiation Therapy Center in Williamsburg</t>
  </si>
  <si>
    <t>Expansion/Renovation of Facility</t>
  </si>
  <si>
    <t xml:space="preserve">Sentara Hampton General Hospital </t>
  </si>
  <si>
    <t>Therapy Relocation</t>
  </si>
  <si>
    <t>Memorial Hospital of Danville</t>
  </si>
  <si>
    <t>Establish 10-bed Medical Rehab service</t>
  </si>
  <si>
    <t>Construct Parking Deck, VA Baptist Hospital</t>
  </si>
  <si>
    <t>Augusta Hospital Corporation</t>
  </si>
  <si>
    <t>Construct Medical Office Building,  AMC Campus</t>
  </si>
  <si>
    <t>Develop 20-bed Adult Psychiatric Unit</t>
  </si>
  <si>
    <t>Expansion &amp; Renovation of Facility</t>
  </si>
  <si>
    <t>Replace CPU for Hospitals' Main Computer</t>
  </si>
  <si>
    <t>Northern Virginia Hospital Corporation</t>
  </si>
  <si>
    <t>Renovation and Modernization including a reduction in Bed Capacity.</t>
  </si>
  <si>
    <t>Funded thru internal reserves of Health  Trust, Inc.</t>
  </si>
  <si>
    <t>Renovate Hospitals' Computer Center</t>
  </si>
  <si>
    <t>Replace Peripheral Angiographic Unit</t>
  </si>
  <si>
    <t>UVA Health Sciences Center</t>
  </si>
  <si>
    <t>Acquire Bi-plane system for neuroradiolgy</t>
  </si>
  <si>
    <t>Chesapeake Gen. Hospital</t>
  </si>
  <si>
    <t>Establish Radiation Therapy Services</t>
  </si>
  <si>
    <t>INOVA Health System</t>
  </si>
  <si>
    <t>Replace CT equipment (Falls Church Hosp.)</t>
  </si>
  <si>
    <t>Sentara Bayside Hospital</t>
  </si>
  <si>
    <t>Renovate/Expand/Add  ORs</t>
  </si>
  <si>
    <t>Loudoun County Community Services Board</t>
  </si>
  <si>
    <t>Replace  ICF/MR</t>
  </si>
  <si>
    <t>Va. Ambulatory Surg. Inc.</t>
  </si>
  <si>
    <t>Expand/Renovate  Amb. Surg. plus 2 ORs.</t>
  </si>
  <si>
    <t>Replace Cardiac  Cath. Laboratory</t>
  </si>
  <si>
    <t>Elderberry Nursing Homes, Inc.</t>
  </si>
  <si>
    <t>Replace Lynchburg Nursing Home</t>
  </si>
  <si>
    <t>Mount Vernon Hospital</t>
  </si>
  <si>
    <t>Replace Fire Alarm, Lighting &amp; Expand Sprinkler</t>
  </si>
  <si>
    <t>Replace CT equipment</t>
  </si>
  <si>
    <t>Replace CT scanner</t>
  </si>
  <si>
    <t>Replace SPECT equipment</t>
  </si>
  <si>
    <t>Sentara Norfolk General Hospital</t>
  </si>
  <si>
    <t>Replace Cardiac Cath. Lab.</t>
  </si>
  <si>
    <t>Children's Health System, Inc.</t>
  </si>
  <si>
    <t>Construct a new Emergency Department</t>
  </si>
  <si>
    <t>Southwest Virginia Regional Cancer Center</t>
  </si>
  <si>
    <t>Establish Radiation Therapy Center</t>
  </si>
  <si>
    <t>Establish Cardiac Cath. services at AMC</t>
  </si>
  <si>
    <t xml:space="preserve">equal to UVa </t>
  </si>
  <si>
    <t>PET Ctr., Hampton Roads, Inc.</t>
  </si>
  <si>
    <t>Establish SPECT services</t>
  </si>
  <si>
    <t>Air Force Retired Officers Community, Falcons Landing</t>
  </si>
  <si>
    <t>Establish a 60-bed nursing facility as part of a CCRC</t>
  </si>
  <si>
    <t>E</t>
  </si>
  <si>
    <t>CCRC only after 3 yrs, no med asst residents</t>
  </si>
  <si>
    <t>Afc. Retired Officers Comm.</t>
  </si>
  <si>
    <t>Construct 60-bed Nursing Home</t>
  </si>
  <si>
    <t>Marshall Manor, Inc.</t>
  </si>
  <si>
    <t>16-bed nursing home</t>
  </si>
  <si>
    <t>Replace MRI equipment</t>
  </si>
  <si>
    <t>Convert 20 Med/Surg. beds to 20 Rehab. beds</t>
  </si>
  <si>
    <t>Not implemented</t>
  </si>
  <si>
    <t>Danville Regional Medical Center</t>
  </si>
  <si>
    <t>Estblsh. laundry at Fairfax Hosp. for IHS hosptls.</t>
  </si>
  <si>
    <t>Chippenham Medical Center</t>
  </si>
  <si>
    <t>Replace Coronary Care Unit</t>
  </si>
  <si>
    <t>Replace existing hospital</t>
  </si>
  <si>
    <t>Community Memorial Healthcenter</t>
  </si>
  <si>
    <t>Convert 6 Acute Care to Nursing Home Beds</t>
  </si>
  <si>
    <t>Expand &amp; Renovate existing facility</t>
  </si>
  <si>
    <t>Establish 5-bed Med. Rehab. service</t>
  </si>
  <si>
    <t>Replace CT unit &amp; place it at outpatient center</t>
  </si>
  <si>
    <t>UVA Medical Center</t>
  </si>
  <si>
    <t>Replace &amp; Upgrade MRI equipment</t>
  </si>
  <si>
    <t>Westminster-Canbury of the Blue Ridge</t>
  </si>
  <si>
    <t>Add 3 N.H. beds &amp; Expand Facility</t>
  </si>
  <si>
    <t>Piedmont Health Care Center</t>
  </si>
  <si>
    <t>Renovate Existing Facility</t>
  </si>
  <si>
    <t>Riverside Regional Medical Center</t>
  </si>
  <si>
    <t>Replace Cardiac Cath. equipment</t>
  </si>
  <si>
    <t>Expand and Renovate the ICU/CCU and the E/R</t>
  </si>
  <si>
    <t>Convert 9 Adult Care Res. beds to special h/care</t>
  </si>
  <si>
    <t>University Park</t>
  </si>
  <si>
    <t>Relocate/Convert Nursing Home beds</t>
  </si>
  <si>
    <t>Riverside Walter Reed Hospital</t>
  </si>
  <si>
    <t>Upgrade a Planar Scanner to Establish SPECT Imaging Services</t>
  </si>
  <si>
    <t>Replace a Nuclear Camera to Establish SPECT Imaging Services</t>
  </si>
  <si>
    <t>Kser. Fdn. H. Pln., Midatltc. Stts.</t>
  </si>
  <si>
    <t>Establish MRI &amp; CT Services</t>
  </si>
  <si>
    <t>Add SPECT equipment</t>
  </si>
  <si>
    <t>Replace Cardiac Cath. Laboratory</t>
  </si>
  <si>
    <t>Expand/Renovate facility</t>
  </si>
  <si>
    <t>Purchase/Renov. bdg. for h/dialysis &amp; hh. svcs.</t>
  </si>
  <si>
    <t>Relacate Labor/Delivery/Nursery/Obs/Ped units</t>
  </si>
  <si>
    <t>Replace Nursing Home with 120 beds</t>
  </si>
  <si>
    <t>Riverside Water Reed Hospital</t>
  </si>
  <si>
    <t>Renovate N. Hosp. for rlctn. of Dalton Onc. Clinic</t>
  </si>
  <si>
    <t>Patriots' Colony</t>
  </si>
  <si>
    <t>Establish a 32-bed N.H. as part of the CCRC</t>
  </si>
  <si>
    <t>Add 21 beds to N.H. component of its CCRC</t>
  </si>
  <si>
    <t>Riverside Tappahannock Hospital</t>
  </si>
  <si>
    <t>Introduce Rehabilitation Service by converting 6 med/surg beds</t>
  </si>
  <si>
    <t>Construct a Parking Garage</t>
  </si>
  <si>
    <t>Northampton-Accomac Memorial Hospital</t>
  </si>
  <si>
    <t>Replace mobile MRI equip.</t>
  </si>
  <si>
    <t>Relocate/Expand 14  LTCC (SNF) beds</t>
  </si>
  <si>
    <t>Establish Psych. Services  ex Blue Ridge Hosp.</t>
  </si>
  <si>
    <t>Establish Mobile SPECT Services</t>
  </si>
  <si>
    <t>Replace Louise Obici School of Professional Nursing</t>
  </si>
  <si>
    <t>Riverside Tappahannock Hosp.</t>
  </si>
  <si>
    <t>Virginia United Methodist Homes  (The Hermitage at Cedarfield)</t>
  </si>
  <si>
    <t>Add 28 beds to COPN VA-03087</t>
  </si>
  <si>
    <t>Lambert Enterprises, Inc.</t>
  </si>
  <si>
    <t>Expand/Renovate Staunton Manor N.H</t>
  </si>
  <si>
    <t>Bridgewater HealthCare, Inc.</t>
  </si>
  <si>
    <t>Renovate Bridgewater  Home</t>
  </si>
  <si>
    <t>Establish. SPECT system</t>
  </si>
  <si>
    <t>Our Lady of Hope Health Ctr.</t>
  </si>
  <si>
    <t>Establish 19-bed Nursing Home</t>
  </si>
  <si>
    <t>Clinch Valley Medical Center</t>
  </si>
  <si>
    <t>Metropolitan Hospital</t>
  </si>
  <si>
    <t>Construct Sports Medicine Center</t>
  </si>
  <si>
    <t>Surgi-Center of Virginia</t>
  </si>
  <si>
    <t>Renovate/Expand existing facility</t>
  </si>
  <si>
    <t>0.7% charity care, 3 yr report</t>
  </si>
  <si>
    <t>Augusta Medical Corporation</t>
  </si>
  <si>
    <t>Construct Outpatient Physic/Med  Bdg. at  AMC</t>
  </si>
  <si>
    <t>1.5% charity care</t>
  </si>
  <si>
    <t>Guggenheimer Nursing Home</t>
  </si>
  <si>
    <t>Founders Village, Inc.</t>
  </si>
  <si>
    <t>Establish 60-Bed Nursing Home at a CCRC</t>
  </si>
  <si>
    <t>Norfolk Comm. Hosp.</t>
  </si>
  <si>
    <t>Estblsh.12-bed Chld/Adlsnt. Psych.Unit</t>
  </si>
  <si>
    <t>Williamsburg  Radiation Therapy Center</t>
  </si>
  <si>
    <t>Sentara Hampton General Hospital</t>
  </si>
  <si>
    <t>Establish Open Heart Surgery Services</t>
  </si>
  <si>
    <t>Old Dominion Stone Center</t>
  </si>
  <si>
    <t>Establish Lithotripsy at 7 hospitals in PDs 15 &amp; 5</t>
  </si>
  <si>
    <t>5620E</t>
  </si>
  <si>
    <t>Lewis-Gale Medical Center</t>
  </si>
  <si>
    <t>Replacement of a CT Scanner</t>
  </si>
  <si>
    <t>1.3% charity care</t>
  </si>
  <si>
    <t>Northampton Accomack Memorial Hospital (now Shore Memorial Hospital)</t>
  </si>
  <si>
    <t>Expnsn./Renov. of 3 beds</t>
  </si>
  <si>
    <t>Renovate Patient Care Dept.</t>
  </si>
  <si>
    <t>Countyside Commercial and Professional LP</t>
  </si>
  <si>
    <t>Establish a 55 Bed Rehabilitation Hospital</t>
  </si>
  <si>
    <t xml:space="preserve">Woodrow Wilson Rehab. Ctr. </t>
  </si>
  <si>
    <t>Cnvrt. 7 Med. Rehab. beds to SNF beds</t>
  </si>
  <si>
    <t>General expansion/renovation</t>
  </si>
  <si>
    <t>Loudoun Hospital Center</t>
  </si>
  <si>
    <t>Construct a Replacement Hospital</t>
  </si>
  <si>
    <t>Sentara Hampton Gen. Hospital/ and Sentara Hope medical Center</t>
  </si>
  <si>
    <t>Relocate 10 Impatient beds from SHGH to SHMC</t>
  </si>
  <si>
    <t>Cnvrt. spcl. prcds. room into gen. OR</t>
  </si>
  <si>
    <t xml:space="preserve">Riverside Hospital Inc.  </t>
  </si>
  <si>
    <t>Reston Hospital Center</t>
  </si>
  <si>
    <t>Replace SPECT system</t>
  </si>
  <si>
    <t>Introduce Psychiatric Service</t>
  </si>
  <si>
    <t>VA-3075 has been terminated, fee refunded.</t>
  </si>
  <si>
    <t>Renovate facility, construct  amb. care  bdg.</t>
  </si>
  <si>
    <t>Smyth County  Community Hospital</t>
  </si>
  <si>
    <t>Winchester Medical Center</t>
  </si>
  <si>
    <t>Dickenson County Medical Center</t>
  </si>
  <si>
    <t>Establish. MRI services thru contracting</t>
  </si>
  <si>
    <t>Carilion Enterprises, Inc.</t>
  </si>
  <si>
    <t>Replace Mobile MRI unit</t>
  </si>
  <si>
    <t>Establish SPECT services thru contracting</t>
  </si>
  <si>
    <t>Healthtrust, Inc. (Pulaski Community Hospital)</t>
  </si>
  <si>
    <t>Establish. Rad. Therapy  at Pulaski C. Hosp.</t>
  </si>
  <si>
    <t>Culpeper Hospital and Fauquier Hospital</t>
  </si>
  <si>
    <t>Replacement MRI</t>
  </si>
  <si>
    <t>1.8% charity care</t>
  </si>
  <si>
    <t>Mary Immaculate Hospital, Inc.</t>
  </si>
  <si>
    <t>SMT Mobile V Corporation</t>
  </si>
  <si>
    <t>Establish  MRI services at 2 VA facilities (Greensville &amp; Martinsville)</t>
  </si>
  <si>
    <t>Replace education &amp; conference center</t>
  </si>
  <si>
    <t>Expand/Renovate emergency department</t>
  </si>
  <si>
    <t>Intrdc. Med. Rehab. ex Blue Ridge Hosp.</t>
  </si>
  <si>
    <t>Remodel &amp; replace hospital at current site/add 2 Ors</t>
  </si>
  <si>
    <t>Reduce bed inventory to 266, Med/surg down to 185, 13 Ors, no more than 10 gen Ors</t>
  </si>
  <si>
    <t>DePaul Medical Center</t>
  </si>
  <si>
    <t>Bedford Memorial Hospital</t>
  </si>
  <si>
    <t>Lee County  Community Hospital</t>
  </si>
  <si>
    <t>Introduce  SPECT services thru replacement</t>
  </si>
  <si>
    <t>Add 11-bed critical care unit to facility</t>
  </si>
  <si>
    <t>delicense 11 beds</t>
  </si>
  <si>
    <t>Nuclear Imaging Systems, Inc.</t>
  </si>
  <si>
    <t>Establish  Mobile SPECT srvcs., (Nptnws.)</t>
  </si>
  <si>
    <t>Construct  2-story addition to facility</t>
  </si>
  <si>
    <t>Avante at Lynchburg, Inc.</t>
  </si>
  <si>
    <t>Add 10 SNF by trnsfr. ex Avante, Roanoke</t>
  </si>
  <si>
    <t>Sentara Leigh Hospital</t>
  </si>
  <si>
    <t>Add SPECT services thru planar rplacmnt.</t>
  </si>
  <si>
    <t>Intrdc. mobile SPECT services by contrct.</t>
  </si>
  <si>
    <t>Atlantic Shores Association</t>
  </si>
  <si>
    <t>Establish 50-bed Nursing Home</t>
  </si>
  <si>
    <t>Condition restricting open admissions removed on 2/22/13 (Chapter 386 of 2011 GA session)</t>
  </si>
  <si>
    <t>Expd. pysch. srvcs.by cnvrtg. c. dep.beds</t>
  </si>
  <si>
    <t>Replace Radiation Therapy Equipment</t>
  </si>
  <si>
    <t>charity care at the median, indegient policy, reporting</t>
  </si>
  <si>
    <t>Cnstrct. 58-bed replcmnt. nursing home</t>
  </si>
  <si>
    <t>The Heart Ctr. of Northern Va.</t>
  </si>
  <si>
    <t>Establish center for SPECT services</t>
  </si>
  <si>
    <t>Riverside  Regional Medical Center</t>
  </si>
  <si>
    <t>Establish SPECT services thru Replacement</t>
  </si>
  <si>
    <t>MFA XLVIII Ltd. Partnership</t>
  </si>
  <si>
    <t>Add 4 SNF beds</t>
  </si>
  <si>
    <t>MFA XL (40) Ltd. Partnership</t>
  </si>
  <si>
    <t>Add 5 SNF beds</t>
  </si>
  <si>
    <t>Establish 20-bed SNF Unit/ Conversion of 20 Med/Surg Beds</t>
  </si>
  <si>
    <t>Royal Medical Health Services</t>
  </si>
  <si>
    <t>Replace MRI unit</t>
  </si>
  <si>
    <t>1.22% charity care</t>
  </si>
  <si>
    <t>SMT Mobile X Corporation</t>
  </si>
  <si>
    <t>Montgomery Regional hospital/ Pulaski Community Hospital</t>
  </si>
  <si>
    <t>Establish A 50-Bed Inpatient Surgical Hospital</t>
  </si>
  <si>
    <t>Intrdc. LTCC (SNF) srvcs. by cnvrtg. md/srg. beds</t>
  </si>
  <si>
    <t>Introduce  mobile eswl. thru contract</t>
  </si>
  <si>
    <t>Relocate certain facility units</t>
  </si>
  <si>
    <t>Add 10 nursing home beds</t>
  </si>
  <si>
    <t>Introduce  SPECT services thru upgrading</t>
  </si>
  <si>
    <t>Northern Va. Imaging Ltd. Ptnshp.</t>
  </si>
  <si>
    <t>Halifax Regional Hospital</t>
  </si>
  <si>
    <t>Add SPECT services thru replacement</t>
  </si>
  <si>
    <t>Add dual-head SPECT equipment</t>
  </si>
  <si>
    <t>Sentara Norfolk Gen. Hospital</t>
  </si>
  <si>
    <t>Add triple-head SPECT equipment</t>
  </si>
  <si>
    <t>Add 2nd cardiac catheterization laboratory</t>
  </si>
  <si>
    <t>5915E</t>
  </si>
  <si>
    <t>Replace Cardiac Cath. eqpmnt. in 2 labs</t>
  </si>
  <si>
    <t>Fredricksburg Ambulatory Surgery Center, INC.</t>
  </si>
  <si>
    <t>Addition of One Operating Room</t>
  </si>
  <si>
    <t>Snowden Medical Center Fredrickseburg, VA</t>
  </si>
  <si>
    <t>Establishment of a specialized Center for the Provision of Outpatient Surgery</t>
  </si>
  <si>
    <t>Convert 20 Medical~Surgical Beds to nursing home Beds</t>
  </si>
  <si>
    <t>50/50</t>
  </si>
  <si>
    <t>Add SPECT eqpmnt. thru replacement</t>
  </si>
  <si>
    <t>Replace mble. MRI eqpmnt. serving  3 VA hospitals.</t>
  </si>
  <si>
    <t>Retreat Hospital, Richmond</t>
  </si>
  <si>
    <t>didn't meet charity care obligation</t>
  </si>
  <si>
    <t>Replace Cardiac Cath. laboratory</t>
  </si>
  <si>
    <t>Mt. Vernon Hospital</t>
  </si>
  <si>
    <t>Increase number of ORs etc</t>
  </si>
  <si>
    <t>Expand &amp; renovate facility</t>
  </si>
  <si>
    <t>Springfield Surgery Center, Inc.</t>
  </si>
  <si>
    <t>Convert 20 med/surg beds to 10 med rehab beds</t>
  </si>
  <si>
    <t>Delicense 2 med/surg for ea rehab bed, 1 med rehab bed set aside for charity care, limit increases in charges, transfer all ped rehab pts.</t>
  </si>
  <si>
    <t>Introduce mobile lithotripsy services</t>
  </si>
  <si>
    <t>Our Lady of Hope Health Center</t>
  </si>
  <si>
    <t>Add 41 Nursing Home beds thru conversion</t>
  </si>
  <si>
    <t>Carilion Roanoke Community Hospital</t>
  </si>
  <si>
    <t>Establish Skilled Nursing Facility Services-20 Beds</t>
  </si>
  <si>
    <t>Withdrawn</t>
  </si>
  <si>
    <t>Carilion Roanoke Memorial Hospital</t>
  </si>
  <si>
    <t xml:space="preserve">McGuire Medical Group   (now Virginia Physicians, Inc.) </t>
  </si>
  <si>
    <t>1% charity</t>
  </si>
  <si>
    <t>Establish Nursing home Units in the Hospital</t>
  </si>
  <si>
    <t>Jefferson Memorial Hospital Joint Venture</t>
  </si>
  <si>
    <t>Establish a  120 bed Long term care Hospital</t>
  </si>
  <si>
    <t>Roanoke Health Care Ctr., L.L.C.</t>
  </si>
  <si>
    <t>Replace &amp; relocate Roanoke City Nursing Home</t>
  </si>
  <si>
    <t>Mary Washington Health Center</t>
  </si>
  <si>
    <t>Convert 7 Adult Care Res. Beds to  Nursing Home Beds</t>
  </si>
  <si>
    <t xml:space="preserve">INOVA Health Systems </t>
  </si>
  <si>
    <t>to be use later</t>
  </si>
  <si>
    <t>Add  CT scanner  for rad. ther. simulation</t>
  </si>
  <si>
    <t>Replace Rad. Ther. Simulator with CT Simulator</t>
  </si>
  <si>
    <t>Renovate/expand emergency dept.*</t>
  </si>
  <si>
    <t>Atlantic Shores Cooperative Association</t>
  </si>
  <si>
    <t>Establish a 50-bed nursing facility</t>
  </si>
  <si>
    <t xml:space="preserve"> 10/2/95</t>
  </si>
  <si>
    <t>beds not to exceed 20% of cooperative units, no medicaid, only cooperative residents after 3 yrs, disclosure</t>
  </si>
  <si>
    <t>Centra Health Inc. (Va. B. Hosp)</t>
  </si>
  <si>
    <t>Renov/expnd. of radiology &amp; lab. depts.</t>
  </si>
  <si>
    <t>UVA/HEALTHSOUTH L.L.C.</t>
  </si>
  <si>
    <t>Establish  50-bed freestdg. med. rehab. hosp.</t>
  </si>
  <si>
    <t>Care to all pts, report for 3 yrs, UVa reduce capacity by 24 beds.</t>
  </si>
  <si>
    <t>Replace &amp; relocate facility to Hanover County</t>
  </si>
  <si>
    <t>Crdlgy. Assts. of Fredsburg.Ltd.</t>
  </si>
  <si>
    <t>Acquire SPECT equipment</t>
  </si>
  <si>
    <t>Add 3rd. cardiac cath. laboratory</t>
  </si>
  <si>
    <t>Add 2nd. CT scanner</t>
  </si>
  <si>
    <t>Increase total no. of operating rooms</t>
  </si>
  <si>
    <t xml:space="preserve">New 97-bed hosp. (78-bed reduction) </t>
  </si>
  <si>
    <t>Comm. Mem. Healthcenter</t>
  </si>
  <si>
    <t>Introduce  eswl. services thru contract</t>
  </si>
  <si>
    <t>3% charity care</t>
  </si>
  <si>
    <t>Sunnyside Prsbyterian. Home</t>
  </si>
  <si>
    <t>Establish 18-bed nursing home in Waynesboro</t>
  </si>
  <si>
    <t>delicense 18 NF beds at Sunny side Presb Home - Harrisonburg, maintain medicaid cert, admit with regard to ability to pay</t>
  </si>
  <si>
    <t>Sentara Hamton Gen. Hospital</t>
  </si>
  <si>
    <t>Replace  MRI equipment</t>
  </si>
  <si>
    <t>Renovation and expansion</t>
  </si>
  <si>
    <t>Establish 6 Bed recovery Care Unit at Sentara Careplex/ Relocating Beds from SHGH</t>
  </si>
  <si>
    <t>denial</t>
  </si>
  <si>
    <t>Maryveiw Medical Center, Obici Mem. Hosp. and Children's Hosp. of the Kings Daughters</t>
  </si>
  <si>
    <t>Establishment of the Family Health Center for Women and Children</t>
  </si>
  <si>
    <t>Southern Residential. Care Management. Inc.</t>
  </si>
  <si>
    <t>Establish 29-Bed Nursing Home, Scott County</t>
  </si>
  <si>
    <t>Tidewater Health Care</t>
  </si>
  <si>
    <t>Establish a Hospital fo OB/GYN Services in the Tri- City</t>
  </si>
  <si>
    <t>Virginia Eye Institute</t>
  </si>
  <si>
    <t>Addition of 2 operating rooms</t>
  </si>
  <si>
    <t>Chesterfield Health Associates, L.C.</t>
  </si>
  <si>
    <t>Richmond Medical Commons, LLC  (Cng to Stony Point Surgery Center)</t>
  </si>
  <si>
    <t>Establish an Outpatient Surgical Hospital  (Replace Richmond Eye &amp; Ear Hospital)</t>
  </si>
  <si>
    <t>2.3% charity care, # of ORs, reduce size, transportation</t>
  </si>
  <si>
    <t>Chesterfield Community Healthcare Center, Inc.  d/b/a Ironbridge Medical Park ASC</t>
  </si>
  <si>
    <t>2.3% charity care, SSRMC &amp; SMH each drop 1 OR, 1 Endo; SSRMC drops 60 beds; MCV drops 2 ORs; SMH &amp; SSRMC document OR existance</t>
  </si>
  <si>
    <t>Introduction of Child &amp; Adolescent Psychiatric Services</t>
  </si>
  <si>
    <t>Pt education pgms, formal agreement w/CSBs,delicense 10 beds</t>
  </si>
  <si>
    <t>Convert 4 Acute Care Beds to Adult Psychiatric Beds</t>
  </si>
  <si>
    <t>Consumer participation, pt ed, written plans for indigent care, formal agreement w/CSB, convert 4 existing acute care beds.</t>
  </si>
  <si>
    <t>Columbia/HCA Retreat Hospital</t>
  </si>
  <si>
    <t>1.2% charity care, rate increase limited to 4% for '97 &amp; '98</t>
  </si>
  <si>
    <t>Shenandoah Memorial Hospital</t>
  </si>
  <si>
    <t>Introduce SPECT Services</t>
  </si>
  <si>
    <t>St. Mary's Hospital,Richmond</t>
  </si>
  <si>
    <t>Addition of 3rd cardiac cath. lab. equipment</t>
  </si>
  <si>
    <t>1.7% Charity Care</t>
  </si>
  <si>
    <t>Provide lithotripsy services</t>
  </si>
  <si>
    <t>1.8% charity Care</t>
  </si>
  <si>
    <t>Sentara Norfolk Hospital</t>
  </si>
  <si>
    <t>Replace Bi-Plane Cardiac Cath. Lab.</t>
  </si>
  <si>
    <t>St. Mary's Hospital, Richmond</t>
  </si>
  <si>
    <t>Carilion Health Systems, Inc.</t>
  </si>
  <si>
    <t>Replace mobile lithotripsy system</t>
  </si>
  <si>
    <t>Replace Magnetic Resonance Imaging (MRI) Equipment</t>
  </si>
  <si>
    <t>Grayson Health Investors, L.L.C.</t>
  </si>
  <si>
    <t>JWC Investment Corporation</t>
  </si>
  <si>
    <t>Add 40 Nursing Home Beds to Amelia H. C. Ctr.</t>
  </si>
  <si>
    <t>Warm Hearth Village</t>
  </si>
  <si>
    <t>Establish 60-Bed Nursing Home, Mtgmry. Conty.</t>
  </si>
  <si>
    <t>Newport News General Hospital</t>
  </si>
  <si>
    <t>Development of a Skilled Nursing Facility Unit Through Conversion of Medical/Surgical Beds</t>
  </si>
  <si>
    <t>Add SPECT</t>
  </si>
  <si>
    <t>Columbia/HCA John Randolph, Inc.</t>
  </si>
  <si>
    <t>Replace Magnetic Reonance Imaging (MRI) Equipment</t>
  </si>
  <si>
    <t>Carilion Franklin Memorial Hospital</t>
  </si>
  <si>
    <t>Replace Computed Tomography ("CT")  Equipment</t>
  </si>
  <si>
    <t>Woodburn Nuclear Medicine, Ltd.</t>
  </si>
  <si>
    <t>Establish Positron Emission Tomography Services</t>
  </si>
  <si>
    <t>Introduction of Cardiac Catheterization Services</t>
  </si>
  <si>
    <t>Lakeview Medical Center, Suffolk VA</t>
  </si>
  <si>
    <t>LOI Expired</t>
  </si>
  <si>
    <t>5985 E</t>
  </si>
  <si>
    <t>Center for Heart and  Vascular Studies</t>
  </si>
  <si>
    <t>Establishment of a Medical Care Facility for Provision of SPECT</t>
  </si>
  <si>
    <t>2.0% charity care</t>
  </si>
  <si>
    <t>Introduce Open Heart Surgery Service and add a 2nd Cardiac Catheterazation</t>
  </si>
  <si>
    <t>Colubia Lewis-Gale Medical Center</t>
  </si>
  <si>
    <t>Replace Single Photon Emission Computed Tomography ("SPECT") Equipment</t>
  </si>
  <si>
    <t>Introduce Medical Rehabilitation Services</t>
  </si>
  <si>
    <t>Apprval</t>
  </si>
  <si>
    <t>didn't want to comply with approval contengencies</t>
  </si>
  <si>
    <t>HEALTHSOUTH Medical Center</t>
  </si>
  <si>
    <t>Replacement of CT System</t>
  </si>
  <si>
    <t>1.7% charity care</t>
  </si>
  <si>
    <t>CROV Acqusition Corp. Bluefield, VA</t>
  </si>
  <si>
    <t>Replace Existing MRI Scanner</t>
  </si>
  <si>
    <t>Approval</t>
  </si>
  <si>
    <t>Addition of Linear Accelerator to Hanover Medical Park</t>
  </si>
  <si>
    <t>Addition of an Operating Room at Lynchburg General Hospital</t>
  </si>
  <si>
    <t>Establishment of a Medical Care Facility for the Provision of Radiation Therapy</t>
  </si>
  <si>
    <t>Expand a Medical Rehabilitation Unit</t>
  </si>
  <si>
    <t>The Surgery Center of Central Virginia</t>
  </si>
  <si>
    <t>Add Ambulatory Surgical Center for Outpatient Surgical Procedures</t>
  </si>
  <si>
    <t>Replace Magnetic Resonance Imaging ("MRI") Equipment</t>
  </si>
  <si>
    <t>The Cardiovascular Group Fairfax, VA</t>
  </si>
  <si>
    <t>Establish a Specailized Center for the Provision of SPECT</t>
  </si>
  <si>
    <t>Introduce GeroPsychiatric/ Relocating 13 Psych beds from Tucker Pavilion Of Chippenham Med. Center</t>
  </si>
  <si>
    <t>Carilion Medical Center d/b/a Roanoke Memorial  Hospital</t>
  </si>
  <si>
    <t>Relocate CT and MRI sevices to Suffolk</t>
  </si>
  <si>
    <t>Augusta Health Care, Inc.</t>
  </si>
  <si>
    <t>Replace Mobile Magnetic Resonance Imaging (MRI) Equipment with Fixed Equipment</t>
  </si>
  <si>
    <t>SMT Mobile X  Corporation (bought by Alliance HealthCare)</t>
  </si>
  <si>
    <t>Add Magnetic Resonance Imaging Equipment</t>
  </si>
  <si>
    <t>Various % indigent care based on location</t>
  </si>
  <si>
    <t>Senior Campus Services, LLC (Greensville Village Retirement Community)</t>
  </si>
  <si>
    <t>Establish a 60-Bed Nursing Home Within a Continuing Care Retirement Community in Fairfax County</t>
  </si>
  <si>
    <t>CCRC Conditions</t>
  </si>
  <si>
    <t>Replacement of Computed Tomography Equipment CT Equipment</t>
  </si>
  <si>
    <t>Community Memorial HealthCenter</t>
  </si>
  <si>
    <t>Replacement of Computed Tomography Equipment</t>
  </si>
  <si>
    <t>2.7% charity care</t>
  </si>
  <si>
    <t>Maryview Medical Center, Inc. - now known as - Bon Secours surgery Center at Harbour View, LLC</t>
  </si>
  <si>
    <t>Establish and Ambulatory Surgery Center</t>
  </si>
  <si>
    <t>Introduction of MRI Services</t>
  </si>
  <si>
    <t>1.4% charity care</t>
  </si>
  <si>
    <t>Introduce Magnetic Resonance Imaging (MRI) Services</t>
  </si>
  <si>
    <t>Columbia John Randolph Medical Center</t>
  </si>
  <si>
    <t>Introduction of Medical Rehabilitation Services</t>
  </si>
  <si>
    <t>First Meridian Med. Corp. t/a MRI and CT Diagnostics</t>
  </si>
  <si>
    <t>Replace Magnetic Imaging (MRI) Equipment</t>
  </si>
  <si>
    <t>Replace CT Equipment</t>
  </si>
  <si>
    <t>Replace Computed Tomography (CT)</t>
  </si>
  <si>
    <t>1.9% charity care</t>
  </si>
  <si>
    <t>Columbia Henrico Doctors' Hosp.</t>
  </si>
  <si>
    <t>Replacement of Computed Tomography (CT)</t>
  </si>
  <si>
    <t>MediCorp Properties, Inc.</t>
  </si>
  <si>
    <t>Expenditure of $5 Million or More</t>
  </si>
  <si>
    <t>Inova-Alexandria Hospital</t>
  </si>
  <si>
    <t>Replace Radiation Therapy Equipment at Inova-Alexandria Hospital</t>
  </si>
  <si>
    <t>Twin County Regional Hospital, Galax, Virginia</t>
  </si>
  <si>
    <t>Introduce Skilled Nursing Facility Services (11 Bed SNF Unit)</t>
  </si>
  <si>
    <t>Add 25 Nursing Facility Beds</t>
  </si>
  <si>
    <t>Establish Skilled Nursing Services Through the Conversion of 20 ICF to SNF Beds</t>
  </si>
  <si>
    <t>Suspended</t>
  </si>
  <si>
    <t>reduce the number of beds to 5</t>
  </si>
  <si>
    <t>Inova Fairfax Hospital</t>
  </si>
  <si>
    <t>Replace Cardiac Cath. Equipment</t>
  </si>
  <si>
    <t>Declared "VOID"  (Sentara Norfolk General)</t>
  </si>
  <si>
    <t>Establish Liver Transplant Services</t>
  </si>
  <si>
    <t>Replace Computed Tomography (CT) Equipment</t>
  </si>
  <si>
    <t>Meritus Health Systems</t>
  </si>
  <si>
    <t>Establish a Specialized Center For Magnetic Resonance Imaging ServicesImaging in Washington County</t>
  </si>
  <si>
    <t>Establish a Specialized Center For Magnetic Resonance Imaging ServicesImaging in Scott County</t>
  </si>
  <si>
    <t>Introduction of Child  and  Adolescent Psychiatric Services</t>
  </si>
  <si>
    <t>Introduce Positron Emission Tomography Services (Positron Coincidence Detection)</t>
  </si>
  <si>
    <t>Unversity of Virginia Medical Center</t>
  </si>
  <si>
    <t>Valley Health System Winchester Medical Center</t>
  </si>
  <si>
    <t>Replace Mobile Lithotripsy Service with Fixed Lithotripsy Equipment</t>
  </si>
  <si>
    <t>Newport News Health Investors,  L.L.P.</t>
  </si>
  <si>
    <t>Establish a 102-bed Nursing Home By Replacing Existing Beds</t>
  </si>
  <si>
    <t>The Radford Community Hospital, Incorporated</t>
  </si>
  <si>
    <t>Replacement of Computed Tomography System</t>
  </si>
  <si>
    <t>Relocation of Medical Rehabilitation Center</t>
  </si>
  <si>
    <t>Reston Hosital Center</t>
  </si>
  <si>
    <t>Potomac Hospital Corporation of Prince  William</t>
  </si>
  <si>
    <t>Replacement of MRI Equipment</t>
  </si>
  <si>
    <t>Replace Cardiac Catheterization Equipment &amp; Renoate related existing space</t>
  </si>
  <si>
    <t>Addition of 27 Nursing Home Beds</t>
  </si>
  <si>
    <t>Capitol Medical Center</t>
  </si>
  <si>
    <t>Addition of Radiation Therapy Equipment</t>
  </si>
  <si>
    <t>1.8% charity care, 3 yr report</t>
  </si>
  <si>
    <t>Bon Secours Stuart Circle Hospital</t>
  </si>
  <si>
    <t>Replace Computed Tomography Equipment</t>
  </si>
  <si>
    <t>HealthSouth Diagnostic Center of Virginia Beach</t>
  </si>
  <si>
    <t>1.7% charity care, 3-yr report</t>
  </si>
  <si>
    <t>Replacement of Magnetic Resonance Imaging (MRI) Equipment</t>
  </si>
  <si>
    <t>Establish (20-bed Transitional Unit) Hospital</t>
  </si>
  <si>
    <t>Replacement of Computed Tomography (CT) Equipment</t>
  </si>
  <si>
    <t>Northern Virginia Imaging Limited Partnership</t>
  </si>
  <si>
    <t>Introduce Magnetic Resonance Imaging Services at Loudoun Hospital Center</t>
  </si>
  <si>
    <t>Introdcue Medical Rehabilitation Services</t>
  </si>
  <si>
    <t>Patrick Henry Hospital, Inc. d/b/a Riverside Convalescent Center-Mathews</t>
  </si>
  <si>
    <t>Introduce Steretactic Radiosurgery</t>
  </si>
  <si>
    <t>Addition of a Computed Tomography Scanner</t>
  </si>
  <si>
    <t>1.8% charity care, 3-yr report</t>
  </si>
  <si>
    <t>Replace 2 Cardiac Catheterization Labs</t>
  </si>
  <si>
    <t>Sleepy Hollow Manor Nursing Home</t>
  </si>
  <si>
    <t>Sale of Nursing Home</t>
  </si>
  <si>
    <t>Comprehensive Community Cancer Treatment Ctr.</t>
  </si>
  <si>
    <t>Life Care Associates, Ltd. III</t>
  </si>
  <si>
    <t>Conddtruct a 32 Bed Addition to Esisting Nursing  Home</t>
  </si>
  <si>
    <t>Replace linear accelerator</t>
  </si>
  <si>
    <t>Establish Carbon Dioxide (CO2) Laser Services</t>
  </si>
  <si>
    <t>01340</t>
  </si>
  <si>
    <t>St. Mary's Hospital of Richmond,  now Bon Secours St. Mary's Hospital</t>
  </si>
  <si>
    <t>Addition of a Third Cardiac Catheterization Laboratory</t>
  </si>
  <si>
    <t>1.7% charity care, close cath lab @ SCH,assess SCH lab for use at SMH</t>
  </si>
  <si>
    <t>United Church Retirement Homes, Inc. (Lake Prince Woods)</t>
  </si>
  <si>
    <t>Establish 40 Bed Nursing Home at a CCRC</t>
  </si>
  <si>
    <t>No medicaid pts, only contract holders after 3 yrs</t>
  </si>
  <si>
    <t>Add a Linear Accelerator to the existing Radiology Oncology Service at the MCV Cancer Center at Hanover Park</t>
  </si>
  <si>
    <t>Community Memorial Health Center</t>
  </si>
  <si>
    <t>Establish a specialized center for Radiation Therapy</t>
  </si>
  <si>
    <t>5961E</t>
  </si>
  <si>
    <t>Replace SPECT Equipment</t>
  </si>
  <si>
    <t>1.7% charity care, disable existing</t>
  </si>
  <si>
    <t>Columbia/HCA John Randolph, Hopewell, VA</t>
  </si>
  <si>
    <t>Introduce Radiation therapy Services</t>
  </si>
  <si>
    <t>The Village at Woods Edge</t>
  </si>
  <si>
    <t>Establish a 19-bed Nursing Facility in a CCRC</t>
  </si>
  <si>
    <t>no non-CCRC pts, no medicaid pts</t>
  </si>
  <si>
    <t>5966E</t>
  </si>
  <si>
    <t>Danville Diagnostic Imaging Center</t>
  </si>
  <si>
    <t>Replace MRI Equipment</t>
  </si>
  <si>
    <t>Maryview Medical Center  d/b/a Harborview Medical Center</t>
  </si>
  <si>
    <t xml:space="preserve">close Portsmouth Gen Hosp, </t>
  </si>
  <si>
    <t>Establish Cardiac Catheterization Service</t>
  </si>
  <si>
    <t>charity care without regard for ability to pay</t>
  </si>
  <si>
    <t>Columbia Retreat Hospital &amp; John Randolph Medical Center</t>
  </si>
  <si>
    <t>Replace mobile Cardiac Catheterization equipment</t>
  </si>
  <si>
    <t>15/19</t>
  </si>
  <si>
    <t>1.7% charity care @ 200% of poverty level, contract w/ CSI for 3 days/wk @ JRMC, close cath lab @ Retreat</t>
  </si>
  <si>
    <t>Tidewater Physicians Multi-Specialty Group</t>
  </si>
  <si>
    <t>Establish a Faclity for CT/ MRI Services</t>
  </si>
  <si>
    <t>CHS, Inc.,</t>
  </si>
  <si>
    <t>Establishment of SPECT Services</t>
  </si>
  <si>
    <t>withdrawn</t>
  </si>
  <si>
    <t>Maryview Medical Center  d/b/a Maryview Diagnostic Center</t>
  </si>
  <si>
    <t>Establish a Facility for CT &amp; MRI Diagnostics</t>
  </si>
  <si>
    <t>Columbia Alleghany Regional Hospital</t>
  </si>
  <si>
    <t>Convert 20 Medical/Surgical Beds into a 12-Bed Rehabilitation Unit</t>
  </si>
  <si>
    <t>reduce 12 beds to 6</t>
  </si>
  <si>
    <t>Establish a Faclity for  MRI Services</t>
  </si>
  <si>
    <t>Colombia Reston Hospital Center</t>
  </si>
  <si>
    <t>Replace Lithotripter Equipment</t>
  </si>
  <si>
    <t>Introduce Lithotripsy</t>
  </si>
  <si>
    <t xml:space="preserve"> F</t>
  </si>
  <si>
    <t>Homewood in the Shenandoah Valley of Virginia, Inc</t>
  </si>
  <si>
    <t>Replace and Relocate 16-bed Susan B. Miller nursing facility to a CCRC</t>
  </si>
  <si>
    <t>Centra Health, Inc</t>
  </si>
  <si>
    <t>Capital expenditure of $5M or more at Virginia Baptist Hosp</t>
  </si>
  <si>
    <t>Strategic planning, reduce OB beds to 31 (total beds from 290 to 284)</t>
  </si>
  <si>
    <t>Establish a mobile MRI service</t>
  </si>
  <si>
    <t>Columbia Lewis-Gale Medical Center</t>
  </si>
  <si>
    <t>Replace Cardiac Catheterization Equipment &amp; Construction of New Cath Lab</t>
  </si>
  <si>
    <t>1.93% charity care, cont ed for Drs</t>
  </si>
  <si>
    <t>Columbia Hanover Outpatient Center</t>
  </si>
  <si>
    <t>Add an operating room for endoscopy services</t>
  </si>
  <si>
    <t>Introduction of small bowel transplant services</t>
  </si>
  <si>
    <t>The Glen Associates</t>
  </si>
  <si>
    <t>Bon Secours - Richmond Community Hospital</t>
  </si>
  <si>
    <t>Re-establish cardiac catheterization services</t>
  </si>
  <si>
    <t>Replacement of a cardiac catheterization laboratory</t>
  </si>
  <si>
    <t>1.7% charity care, close lab at Bayside</t>
  </si>
  <si>
    <t>Introduce mobile cardiac catheterization services @ SBH &amp; WCH</t>
  </si>
  <si>
    <t>West End Imaging Center, Inc</t>
  </si>
  <si>
    <t>Replace an MRI</t>
  </si>
  <si>
    <t>6026E</t>
  </si>
  <si>
    <t>University of Virginia Health Service Center</t>
  </si>
  <si>
    <t>Replacement of SPECT with a Multi-head SPECT</t>
  </si>
  <si>
    <t>Bon Secour Stuart Circle Hospital</t>
  </si>
  <si>
    <t>Introduce Psychiatric services by converting 10 SAS/CD beds</t>
  </si>
  <si>
    <t>Purchase a Helical CT Scanner</t>
  </si>
  <si>
    <t>Introduction of Stereotactic Radiosurgery Services</t>
  </si>
  <si>
    <t>min volume &amp; QA procedures</t>
  </si>
  <si>
    <t>MRI &amp; CT Diagnostics</t>
  </si>
  <si>
    <t>2% charity care, maintain charges level 2 yrs, report</t>
  </si>
  <si>
    <t>6031E</t>
  </si>
  <si>
    <t>Carilion Health System, Inc</t>
  </si>
  <si>
    <t>Lewis-Gale Clinic, LLC</t>
  </si>
  <si>
    <t>Purchase a Mobile CT and MRI</t>
  </si>
  <si>
    <t>Add Mobile MRI Equipment</t>
  </si>
  <si>
    <t>MHI Medical</t>
  </si>
  <si>
    <t>MDI Health Systems</t>
  </si>
  <si>
    <t>Addition of Mobile MRI Equipment for use in PDs 1 &amp; 3</t>
  </si>
  <si>
    <t>Carilion Bedford Memorial Hospital</t>
  </si>
  <si>
    <t>Introduction of Mobile MRI Services</t>
  </si>
  <si>
    <t>Hospital Authority of the City of Petersburg, Southside Regional Medical Center</t>
  </si>
  <si>
    <t>Introduce MRI Services</t>
  </si>
  <si>
    <t>1.7% charity care, develop strategic plan</t>
  </si>
  <si>
    <t>Replacement of CT Equipment</t>
  </si>
  <si>
    <t>Addition of Equipment for MRI Services</t>
  </si>
  <si>
    <t>Replacement of Mobile MRI with a Stationary Unit</t>
  </si>
  <si>
    <t>Geoffrey L. Zuccolo</t>
  </si>
  <si>
    <t>Establish a Mobile MRI Service in Northern &amp; Northwestern Va</t>
  </si>
  <si>
    <t>6044E</t>
  </si>
  <si>
    <t>Harrisonburg Medical Association, Inc</t>
  </si>
  <si>
    <t>Introduce SPECT by Replacing a Planar unit</t>
  </si>
  <si>
    <t>6045E</t>
  </si>
  <si>
    <t>Columbia Reston Hospital Center</t>
  </si>
  <si>
    <t>AAPECS, PC</t>
  </si>
  <si>
    <t>Establish a Medical Care Facility for Outpatient Excimer Laser Surgery</t>
  </si>
  <si>
    <t>Augusta Medical Center</t>
  </si>
  <si>
    <t>Replace Mobile MRI Equipment with a Stationary Unit</t>
  </si>
  <si>
    <t>Cardiovascular Associates of Virginia, PC</t>
  </si>
  <si>
    <t>Introduce SPECT by Replacing a Planar Unit</t>
  </si>
  <si>
    <t>Diagnostic Imaging Associates</t>
  </si>
  <si>
    <t>Medicorp Health System</t>
  </si>
  <si>
    <t>Capital Expenditure of $5M or more at Mary Washington Hosp for Parking Deck</t>
  </si>
  <si>
    <t>James Pointe Care Center</t>
  </si>
  <si>
    <t>Establish a 102-bed Nursing Facility</t>
  </si>
  <si>
    <t>Inova - Potomac Radiation Oncology</t>
  </si>
  <si>
    <t>Replace a linear accelerator</t>
  </si>
  <si>
    <t>Proctology Associates, Inc</t>
  </si>
  <si>
    <t>Establish a 20 Bed Hospital</t>
  </si>
  <si>
    <t>Denial</t>
  </si>
  <si>
    <t>Replace Cardiac Catheterization Laboratory</t>
  </si>
  <si>
    <t>6063E</t>
  </si>
  <si>
    <t>Shenandoah Heart Center at Winchester Medical Center</t>
  </si>
  <si>
    <t>Riverside Health System</t>
  </si>
  <si>
    <t>Addition of Mobile Cardiac Catheterization Equipment</t>
  </si>
  <si>
    <t>Bon Secours - DePaul Hospital</t>
  </si>
  <si>
    <t>Pheasant Ridge Nursing and Rehabilitation Center (former Roanoke City Nursing Home)</t>
  </si>
  <si>
    <t>Addition of 60-nursing facility beds</t>
  </si>
  <si>
    <t>Addition of Operating Rooms</t>
  </si>
  <si>
    <t>Reffat K. Abofreka, M.D.</t>
  </si>
  <si>
    <t>Talal A. Munasfi, MD, PC</t>
  </si>
  <si>
    <t>Introduction of Positron Emission Tomography</t>
  </si>
  <si>
    <t>report use and charges, accept all referral from all dr's</t>
  </si>
  <si>
    <t>Conversion of beds to Medical Rehabilitation Beds</t>
  </si>
  <si>
    <t>Introduction of Nursing Home Services</t>
  </si>
  <si>
    <t>HCA Health Services of Virginia d/b/a Henrico Doctors Hospital</t>
  </si>
  <si>
    <t>Introduce Psychiatric Services</t>
  </si>
  <si>
    <t>Replacement of Cardiac Catheterization Equipment</t>
  </si>
  <si>
    <t>dx cath only, board cert MDs, use '98 charges</t>
  </si>
  <si>
    <t>6080E</t>
  </si>
  <si>
    <t>6081E</t>
  </si>
  <si>
    <t>Establish a Specialized MRI Center</t>
  </si>
  <si>
    <t>6083E</t>
  </si>
  <si>
    <t>Carilion Radford Community Hospital</t>
  </si>
  <si>
    <t>Potomac Hospital Corporation</t>
  </si>
  <si>
    <t>Purchase MRI Equipment</t>
  </si>
  <si>
    <t>Rural Health Clinics</t>
  </si>
  <si>
    <t>Establish a Medical Care Facility for Nuclear Medicine Imaging</t>
  </si>
  <si>
    <t>Columbia Johnston Willis Hospital</t>
  </si>
  <si>
    <t>Introduce Position Emission Tomography Services</t>
  </si>
  <si>
    <t>DHC of Washington, LLC d/b/a Healthsouth Diagnostic Corporation</t>
  </si>
  <si>
    <t>terminated</t>
  </si>
  <si>
    <t>6090E</t>
  </si>
  <si>
    <t>Diagnostic Health Corporation</t>
  </si>
  <si>
    <t xml:space="preserve">Addition of MRI </t>
  </si>
  <si>
    <t>Establishment of specialized Center for CT Services</t>
  </si>
  <si>
    <t>Reduce equipment and total cost</t>
  </si>
  <si>
    <t>VENCOR Arlington Hospital</t>
  </si>
  <si>
    <t>Centra Health, Inc  d/b/a Radiology Consultants of Lynchburg</t>
  </si>
  <si>
    <t>Establish a Medical Care Facility for CT</t>
  </si>
  <si>
    <t>Carilion Roanoke Memorial Hospitals</t>
  </si>
  <si>
    <t>Addition of MRI Equipment at Memorial Hospital, Martinsville &amp; Henry County</t>
  </si>
  <si>
    <t xml:space="preserve">2.0% charity care, </t>
  </si>
  <si>
    <t>Homewood of the Valley of Virginia, Inc</t>
  </si>
  <si>
    <t>Increase in the number of Nursing Facility Beds</t>
  </si>
  <si>
    <t>withdraw</t>
  </si>
  <si>
    <t>Westminster-Canterbury of the Blue Ridge</t>
  </si>
  <si>
    <t>Addition of 27 Nursing Facility Beds</t>
  </si>
  <si>
    <t>Limits license to ratio of NF beds to AL beds</t>
  </si>
  <si>
    <t>1.8% charity care, decommission old unit</t>
  </si>
  <si>
    <t>Washington Radiology Association, PC</t>
  </si>
  <si>
    <t>Establish a Medical Care Facility for MRI Services</t>
  </si>
  <si>
    <t>Patrick Henry Hospital  d/b/a Riverside Convalescent Center - Warsaw</t>
  </si>
  <si>
    <t>Establish a 60 bed nursing facility</t>
  </si>
  <si>
    <t>The Carrington Nursing Home</t>
  </si>
  <si>
    <t>Addition of 31-Nursing Facility Beds (8 beds approved)</t>
  </si>
  <si>
    <t>add 8 beds by converting 4 pvt rooms</t>
  </si>
  <si>
    <t>Inova - Fairfax Hospital</t>
  </si>
  <si>
    <t>HCMF Corporation d/b/a Heritage Hall</t>
  </si>
  <si>
    <t>Addition of Nursing Facility Beds</t>
  </si>
  <si>
    <t>Heritage Hall - Front Royal, LLC</t>
  </si>
  <si>
    <t>Addition of 60 Nursing Facility Beds</t>
  </si>
  <si>
    <t>Heritage Hall - Brookneal</t>
  </si>
  <si>
    <t>HCMF XXXV, LLC d/b/a Heritage Hall - Chase City</t>
  </si>
  <si>
    <t>Establish a 120-bed Nursing Facility</t>
  </si>
  <si>
    <t>Winchester Specialty Care Facility</t>
  </si>
  <si>
    <t>Establish a 90-bed nursing facility</t>
  </si>
  <si>
    <t>Woodhaven Nursing Home</t>
  </si>
  <si>
    <t>Add 72 and replace 16 Nursing Facility beds</t>
  </si>
  <si>
    <t>Blue Ridge Rehabilitation Center</t>
  </si>
  <si>
    <t>EVHPA</t>
  </si>
  <si>
    <t xml:space="preserve">Watkins Enterprises, Ltd,  d/b/a Whispering Pines Nursing Home </t>
  </si>
  <si>
    <t>Establish a Nursing Facility</t>
  </si>
  <si>
    <t>MediCorp Health Services, Inc. d/b/a  Mary Washington Health Center</t>
  </si>
  <si>
    <t>Addition of 30 Nursing Facility beds</t>
  </si>
  <si>
    <t>Sentara Hampton General Hospital CarePlex</t>
  </si>
  <si>
    <t>Addition of an Operating Room</t>
  </si>
  <si>
    <t>The Briarwood Nursing Home</t>
  </si>
  <si>
    <t>Add 69 and replace 15 Nursing Facility beds</t>
  </si>
  <si>
    <t>Autumn Care of Altavista</t>
  </si>
  <si>
    <t>Add 51 Nursing Facility beds</t>
  </si>
  <si>
    <t>Healthcare and Retirement Corporation of America</t>
  </si>
  <si>
    <t>Convalescent Care, Inc.,  d/b/a  Colonial Heights Convalescent Center</t>
  </si>
  <si>
    <t>Berry Hill Nursing Home, Inc</t>
  </si>
  <si>
    <t>Introduce Stereotactic Radiosurgery</t>
  </si>
  <si>
    <t>Obici Hospital</t>
  </si>
  <si>
    <t>Relace Susan B. Miller NF &amp; add 26 NF beds for a 80-bed NF</t>
  </si>
  <si>
    <t>Lord Fairfax Health Investors, LLC</t>
  </si>
  <si>
    <t>Valley Health System</t>
  </si>
  <si>
    <t>Add 73 Nursing Facility beds at Warren Memorial Hosp Lynn Care Center</t>
  </si>
  <si>
    <t>Superceded by VA-03521</t>
  </si>
  <si>
    <t>Northern Neck Health Investors, LLC  d/b/a Northumberland Health Care Center</t>
  </si>
  <si>
    <t>Madison Heights Health Care Center</t>
  </si>
  <si>
    <t>The Summit at Seven Hills</t>
  </si>
  <si>
    <t>Forest Healthcare Center</t>
  </si>
  <si>
    <t>Centra Health, Inc  d/b/a Fairmont Crossing Nursing Facility</t>
  </si>
  <si>
    <t>Establish a 120-bed Nursing Facility in Amherst County, Fairmont Crossing NF</t>
  </si>
  <si>
    <t>Grace Lodge Nursing Home</t>
  </si>
  <si>
    <t>Replace &amp; relocate nursing facility, add 76 nursing facility beds</t>
  </si>
  <si>
    <t>Virginia Health Services, Inc  d/b/a The Lancashire</t>
  </si>
  <si>
    <t>Medical College of Virginia Hospitals Authority</t>
  </si>
  <si>
    <t>Carilion Medical Center  d/b/a Carilion Cancer Center - New River Valley</t>
  </si>
  <si>
    <t>Establish a Medical Care Facility for Radiation Therapy Services</t>
  </si>
  <si>
    <t>Mid-Atlantic Health Care</t>
  </si>
  <si>
    <t>Georgetown Radiation Medicine Association</t>
  </si>
  <si>
    <t>Valiance Health HPR1</t>
  </si>
  <si>
    <t>Replace Lithotripsy at Augusta Medical Center &amp; Rockingham Memorial Hospital &amp; Add Lithotripsy at UVA Medical Center</t>
  </si>
  <si>
    <t>Inova - Alexandria Hospital</t>
  </si>
  <si>
    <t>Introduce Lithotripsy Services</t>
  </si>
  <si>
    <t>Columbia Montgomery Regional Hospital</t>
  </si>
  <si>
    <t>Virginia Baptist Homes</t>
  </si>
  <si>
    <t>Establish a Nursing Facility in a CCRC</t>
  </si>
  <si>
    <t>Living Centers - Southeast, Inc.</t>
  </si>
  <si>
    <t>Introduce a 12-bed Nursing Facility Service</t>
  </si>
  <si>
    <t>Add a Nursing Facility Bed</t>
  </si>
  <si>
    <t>Virginia Health Services, Inc, d/b/a Walter Reed Convalescent Center</t>
  </si>
  <si>
    <t>Gretna Health Care Center</t>
  </si>
  <si>
    <t>Medical Facilities of America   d/b/a Franklin Health Care Center</t>
  </si>
  <si>
    <t>Medical Facilities of America  d/b/a Stanleytown Health Care Center</t>
  </si>
  <si>
    <t>Capital Expenditure for Construction of a Parking Deck</t>
  </si>
  <si>
    <t>present long range plan</t>
  </si>
  <si>
    <t>Capital expenditure for construction of a clinic building</t>
  </si>
  <si>
    <t xml:space="preserve">reduce direct construction cost to $162/gsf, </t>
  </si>
  <si>
    <t>Introduce Nursing Facility Services</t>
  </si>
  <si>
    <t>Crater Health Investors, LLC   d/b/a  Dinwiddie Health Care Center</t>
  </si>
  <si>
    <t>Establish a new 60-bed Nursing Facility</t>
  </si>
  <si>
    <t>West Piedmont Health Investors, LLC  d/b/a Chatham Health Care Center</t>
  </si>
  <si>
    <t>Establish a new 120-bed Nursing Facility</t>
  </si>
  <si>
    <t>Danville Regional Medical Center  d/b/a Stratford Health Center</t>
  </si>
  <si>
    <t>National Health Care Corporation</t>
  </si>
  <si>
    <t>Autumn Corporation d/b/a Autumn Care of Chatham</t>
  </si>
  <si>
    <t>Medicorp Health Services, Inc. d/b/a  Carriage Hill Nursing Home</t>
  </si>
  <si>
    <t>Add 30 Nursing Facility Beds &amp; Convert 30 ARC Beds to NF Beds</t>
  </si>
  <si>
    <t>Replace and relocate an existing hospital</t>
  </si>
  <si>
    <t>Expansion and Renovation (Women's &amp; Children's Center)</t>
  </si>
  <si>
    <t>Part Approve</t>
  </si>
  <si>
    <t>Add 60 nursing facility beds</t>
  </si>
  <si>
    <t>Columbia HCA/John Randolph, Inc.</t>
  </si>
  <si>
    <t>Add 60 beds to 124-bed nursing facility</t>
  </si>
  <si>
    <t>Med Atlantic, Inc d/b/a Urosurgical Center of Richmond</t>
  </si>
  <si>
    <t>Add an OR at HPR IV Hospitals</t>
  </si>
  <si>
    <t>Surgical Associates of Richmond, LP</t>
  </si>
  <si>
    <t>Steven M. Rotter, MD</t>
  </si>
  <si>
    <t>6173E</t>
  </si>
  <si>
    <t>Bowling Green Health Care Center / MFA</t>
  </si>
  <si>
    <t>Clarksville Health Care Center, LP d/b/a Clarksville Health &amp; Rehabilitation Center</t>
  </si>
  <si>
    <t>RADCO Health Investors, LLC</t>
  </si>
  <si>
    <t>Establish a 120-Bed Nursing Facility</t>
  </si>
  <si>
    <t>Quality Link - Lawrenceville, LP  d/b/a Brian Center Health &amp; Rehabilitation Center</t>
  </si>
  <si>
    <t>Add Nursing Facility Beds</t>
  </si>
  <si>
    <t>Southside Health Investors, LLC</t>
  </si>
  <si>
    <t>South Boston Health Investors, LLC d/b/a Twin Oaks Convalescent Home</t>
  </si>
  <si>
    <t>Autumn Corporation d/b/a Autumn Care of South Hill</t>
  </si>
  <si>
    <t>Roanoke Valley Center for Sight, LLC d/b/a Vistar Eye Center, Inc</t>
  </si>
  <si>
    <t>Sentara Hampton General Hospital &amp; Williamsburg Community Hospital</t>
  </si>
  <si>
    <t>Genesis Eldercare National Centers, Inc, d/b/a Woodmont Health Care Center</t>
  </si>
  <si>
    <t>Oak Tree I, LLC</t>
  </si>
  <si>
    <t>Establish a Nursing Facility in Spotsylvania County</t>
  </si>
  <si>
    <t>Establish a Nursing Facility in Fredericksburg</t>
  </si>
  <si>
    <t>Kings Daughters Health Investors, L.L.C.</t>
  </si>
  <si>
    <t>Establish a 91-bed Nursing Home</t>
  </si>
  <si>
    <t>Oak Tree III, LLC, d/b/a Oak Tree of South Hill</t>
  </si>
  <si>
    <t>Oak Tree III, LLC, d/b/a Oak Tree of Clarksville</t>
  </si>
  <si>
    <t>Oak Tree III, LLC</t>
  </si>
  <si>
    <t>Establish a Nursing Facility in Halifax County</t>
  </si>
  <si>
    <t>Genesis Eldercare National Center, Inc</t>
  </si>
  <si>
    <t>Establish a Nursing Facility in Mecklinburg County</t>
  </si>
  <si>
    <t>Add 80 Nursing Facility Beds</t>
  </si>
  <si>
    <t>Capstone of Virginia d/b/a Twin Oaks Convalescent Home</t>
  </si>
  <si>
    <t>Establish a 120-bed Replacement Nursing Facility for a 54-bed NF</t>
  </si>
  <si>
    <t>Clarksville Senior Care</t>
  </si>
  <si>
    <t>Halifax Regional Long Term Care, Inc  d/b/a The Woodview</t>
  </si>
  <si>
    <t>Add a Nursing Facility Bed at Riverside Convalescent Center-Mathews</t>
  </si>
  <si>
    <t>Riverside Convalescent Centers, Inc  d/b/a Riverside Convalescent Center</t>
  </si>
  <si>
    <t>Establish a Nursing Facility by Replacing Beds</t>
  </si>
  <si>
    <t>Platinum Care, LLC  d/b/a Brooke Nursing Center</t>
  </si>
  <si>
    <t>Williamsburg Surgery Center, LLC</t>
  </si>
  <si>
    <t>Glen Associates</t>
  </si>
  <si>
    <t xml:space="preserve">Withdrawn </t>
  </si>
  <si>
    <t>Columbia Healthcare System, LLC  d/b/a Arlington Hospital</t>
  </si>
  <si>
    <t>Replace a Cardiac Catheterization Laboratory</t>
  </si>
  <si>
    <t>Kaiser Permanente Falls Church Medical Center</t>
  </si>
  <si>
    <t>Addition of two operating rooms</t>
  </si>
  <si>
    <t>Physician Access</t>
  </si>
  <si>
    <t>Introduce CT Services</t>
  </si>
  <si>
    <t>Add cardiac catheterization equipment</t>
  </si>
  <si>
    <t>Capital Expenditure to Relocate Newport News General Hospital</t>
  </si>
  <si>
    <t>Northern Va Health Center Commission d/b/a Birmingham Green</t>
  </si>
  <si>
    <t>Addition of 16 Nursing Facility beds</t>
  </si>
  <si>
    <t>Stephen P. Raskin, M.D., P.C. Bluefield VA</t>
  </si>
  <si>
    <t>Establish Mobile CT sites</t>
  </si>
  <si>
    <t>Williamsburg Health Investors LLC d/b/a Williamsburg Nursing &amp; Rehab Center</t>
  </si>
  <si>
    <t>Establishment of a 90-bed nursing facility</t>
  </si>
  <si>
    <t>reduce direct construction cost to max $33,553/bed</t>
  </si>
  <si>
    <t>Alexandria Computed Tomography Center, L.P.</t>
  </si>
  <si>
    <t>The Founders Village, INC. VA Beach</t>
  </si>
  <si>
    <t>Establish a nursing home as part of a CCRC</t>
  </si>
  <si>
    <t>Roanoke Open MRI</t>
  </si>
  <si>
    <t>Establish a Medical Facility for MRI</t>
  </si>
  <si>
    <t>SWVHSA</t>
  </si>
  <si>
    <t>Radiology Associates of Lynchburg</t>
  </si>
  <si>
    <t>Centra Health/ Lynchburg General Hospital</t>
  </si>
  <si>
    <t>Add MRI Equipment</t>
  </si>
  <si>
    <t>Add CT Equipment</t>
  </si>
  <si>
    <t>6225?</t>
  </si>
  <si>
    <t>Patrick Community Hospital (Formerly R.J. Reyonlds...)</t>
  </si>
  <si>
    <t>Bon Secours DePaul Medical Center</t>
  </si>
  <si>
    <t>Establish a 24-Bed Nursing Facility Unit</t>
  </si>
  <si>
    <t>Delicense 128 beds, Lake Taylor delicense 24 beds</t>
  </si>
  <si>
    <t>Shenandoah Shared Hospital services, INC, Harrisonburg VA</t>
  </si>
  <si>
    <t>Addition of MRI Services</t>
  </si>
  <si>
    <t>Central Virginia Imaging, L.L.C.</t>
  </si>
  <si>
    <t>Establish Computed Tomography Services in a Diagnostic Imaging Center</t>
  </si>
  <si>
    <t>Kings Daughters Health Investors, LLC</t>
  </si>
  <si>
    <t>Add 26 beds to establishment of a 91-bed Nursing Facility (replace the District Home)</t>
  </si>
  <si>
    <t>Windsor Health Investors, L.L.C.</t>
  </si>
  <si>
    <t>Establish a Nursing Home</t>
  </si>
  <si>
    <t>Surgi Center of Central Virginia</t>
  </si>
  <si>
    <t>Add OR</t>
  </si>
  <si>
    <t>2% charity care from surgical services</t>
  </si>
  <si>
    <t>6237E</t>
  </si>
  <si>
    <t>1.2% charity care</t>
  </si>
  <si>
    <t>Snowden Services</t>
  </si>
  <si>
    <t>Est ASC</t>
  </si>
  <si>
    <t>2.0% indigent care</t>
  </si>
  <si>
    <t>Sentara Health System and Children's Health System</t>
  </si>
  <si>
    <t>Establish a 12 Bed Surgical Hospital (Oyster Point Surgical Hospital)</t>
  </si>
  <si>
    <t>Columbia Pentagon City Hospital Arlington, VA</t>
  </si>
  <si>
    <t>Establish a General Hospital</t>
  </si>
  <si>
    <t>Covenant Woods/Richmond Home for Ladies</t>
  </si>
  <si>
    <t>Establish a Nursing Home in Hanover County</t>
  </si>
  <si>
    <t>Assistance subsidy of at least $230,000 annually</t>
  </si>
  <si>
    <t>Increase in Total Operationg Rooms</t>
  </si>
  <si>
    <t>1.0% charity care, 1 for 1 reduction in ORs, file '98 annual survey, present strategic plan.  X3</t>
  </si>
  <si>
    <t>replace Cardiac Catheterization Equipment</t>
  </si>
  <si>
    <t>Terminated</t>
  </si>
  <si>
    <t>Guild Lithotripsy</t>
  </si>
  <si>
    <t>Contract clause for 21.1% charity care</t>
  </si>
  <si>
    <t>Bon Secours Maryview Medical Center</t>
  </si>
  <si>
    <t xml:space="preserve">Introduce Open Heart Surgery Service </t>
  </si>
  <si>
    <t>6/31/98</t>
  </si>
  <si>
    <t xml:space="preserve">Add Catheterization Equipment </t>
  </si>
  <si>
    <t>Introduction of Open Heart Surgery Services</t>
  </si>
  <si>
    <t>Addition of an Operating Room for OHS Services</t>
  </si>
  <si>
    <t>The Ganot Corporation D/B/A Avante at Lynchburg</t>
  </si>
  <si>
    <t>Add Nursing Facility Beds for specialized Pediatric Services</t>
  </si>
  <si>
    <t>Introduce Nursing Facility Services with a 12-bed unit</t>
  </si>
  <si>
    <t>Cardiology Associates of VA</t>
  </si>
  <si>
    <t>Establish, Purchase Nuclear Medicine Services at Southwest VA sites(Carillion Giles, Bath County, Christianburg)</t>
  </si>
  <si>
    <t>Maryview Medical Center, Inc.</t>
  </si>
  <si>
    <t>Replace CT Equipment at Maryview Diagnostic Facility</t>
  </si>
  <si>
    <t>Orthopaedic Surgery Centers, Chesapeake VA</t>
  </si>
  <si>
    <t>Establish a Facility for MRI</t>
  </si>
  <si>
    <t>Capital Expenditure for Renovation of Obstertrics Unit</t>
  </si>
  <si>
    <t>1.3% charity care, use analysis</t>
  </si>
  <si>
    <t>Replace Lithotripsy equipment</t>
  </si>
  <si>
    <t>Withdrwan</t>
  </si>
  <si>
    <t>HCA Health Services of Virginia, Inc, d/b/a Henrico Doctors' Hospital</t>
  </si>
  <si>
    <t>Establish Medical Rehabilitation Services</t>
  </si>
  <si>
    <t>6280E</t>
  </si>
  <si>
    <t xml:space="preserve">Chesapeake Lithotripsy Associates </t>
  </si>
  <si>
    <t>Add Mobile Lithotripsy Equipment fo use at Existing Sites in HPR I,II,IV,V</t>
  </si>
  <si>
    <t>Add Lithotripsy Equipment</t>
  </si>
  <si>
    <t>Bon Secours Staurt Circle Hospital</t>
  </si>
  <si>
    <t>Introduction of Skilled Nursing Services</t>
  </si>
  <si>
    <t>Windsor Health Investors</t>
  </si>
  <si>
    <t>Add 20 Nursing facility beds, change site</t>
  </si>
  <si>
    <t>Addition of a fourth OR</t>
  </si>
  <si>
    <t>Health Of Virginia/Walter W. Regirer t/a University Park/ Henrico County</t>
  </si>
  <si>
    <t>Comply with license requirements</t>
  </si>
  <si>
    <t>Capital Expenditure for a Clinical Information System</t>
  </si>
  <si>
    <t>The Rector &amp; Visitors of the University of Virginia o/b/o UVA Medical Center</t>
  </si>
  <si>
    <t>Capital Expenditure for a Computer Center</t>
  </si>
  <si>
    <t>Capital Expenditure for Hospital Renovation &amp; Expansion</t>
  </si>
  <si>
    <t>Introduce Liver Transplant Services</t>
  </si>
  <si>
    <t>Surgi-Center of Winchester, Inc</t>
  </si>
  <si>
    <t>Addition of 2 Operating Rooms  (1 OR approved)</t>
  </si>
  <si>
    <t>Addition of 3 Operating Rooms</t>
  </si>
  <si>
    <t>Outpatient Surgery of Williamsburg, LLC</t>
  </si>
  <si>
    <t>Arcadia Nursing and Rehabilitation Center</t>
  </si>
  <si>
    <t>Withdrawal</t>
  </si>
  <si>
    <t>HCMF Corporation / Heritage Hall - Wise</t>
  </si>
  <si>
    <t>Volunteers of America - Chesapeake</t>
  </si>
  <si>
    <t>Establish an ICF/MR</t>
  </si>
  <si>
    <t>Lee Health Investors LLC d/b/a Lee Nursing and Rehabilitation Center</t>
  </si>
  <si>
    <t>Piedmont Behavioral Health Center, LLC</t>
  </si>
  <si>
    <t>Add Psychiatric Hospital Beds</t>
  </si>
  <si>
    <t>Withdrawn after determination COPN not required</t>
  </si>
  <si>
    <t>Springtree Health Care Center</t>
  </si>
  <si>
    <t>Establish a new 120 bed nursing facility</t>
  </si>
  <si>
    <t>Physician Access, Inc</t>
  </si>
  <si>
    <t>Establish a Specialized Facility for CT Services</t>
  </si>
  <si>
    <t>The Heart Center of Northern Virginia</t>
  </si>
  <si>
    <t>Establish a facility for nuclear medicine imaging</t>
  </si>
  <si>
    <t>Addition of MRI Equipment</t>
  </si>
  <si>
    <t>Johnston Willis Hospital</t>
  </si>
  <si>
    <t>0.9% indigent care</t>
  </si>
  <si>
    <t>Our Lady of the Valley</t>
  </si>
  <si>
    <t>Addition of 40 Nursing Facility Beds</t>
  </si>
  <si>
    <t>Twin County Regional Hospital</t>
  </si>
  <si>
    <t>Replace Mobile MRI Services with Fixed MRI Services</t>
  </si>
  <si>
    <t>Columbia Arlington Hospital</t>
  </si>
  <si>
    <t>6333E</t>
  </si>
  <si>
    <t>Sentara Virginia Beach General Hospital</t>
  </si>
  <si>
    <t>Virgina Baptist Homes d/b/a The Chesapeake</t>
  </si>
  <si>
    <t>Replace &amp; relocate 52 nursing facility beds at same site</t>
  </si>
  <si>
    <t>Establish a Specialized Center for CT Services</t>
  </si>
  <si>
    <t>Med Atlantic, Inc  d/b/a  The Virginia Urology Center</t>
  </si>
  <si>
    <t>Introduce Mobile CT Service</t>
  </si>
  <si>
    <t>Add Mobile Lithotripsy for use in HPRs 1, 2, 4, &amp; 5</t>
  </si>
  <si>
    <t>Heritage Hall - Roanoke</t>
  </si>
  <si>
    <t>Heritage Hall - Covington</t>
  </si>
  <si>
    <t>Addition of 60 nursing facility beds</t>
  </si>
  <si>
    <t>Brian Center - Alleghany</t>
  </si>
  <si>
    <t>Brian Center - Fincastle</t>
  </si>
  <si>
    <t>Pheasant Ridge Health Investors, LLC</t>
  </si>
  <si>
    <t>Add 20 Nursing facility beds from RFA &amp; 23 by relocation</t>
  </si>
  <si>
    <t>Must delicense 23 beds at Liberty House prior to opening.</t>
  </si>
  <si>
    <t>SMT Health Services</t>
  </si>
  <si>
    <t>Add MRI in SW Va</t>
  </si>
  <si>
    <t>IMI of Arlington</t>
  </si>
  <si>
    <t>1.9% indigent care</t>
  </si>
  <si>
    <t>Friendship Manor / Southwood of Roanoke</t>
  </si>
  <si>
    <t>(note: documents for this in VA-3477)</t>
  </si>
  <si>
    <t xml:space="preserve">Transfer beds to Patriots Colony </t>
  </si>
  <si>
    <t>Woodstock Health Investors, LLC</t>
  </si>
  <si>
    <t>Establish an 88-Bed Nursing Facility</t>
  </si>
  <si>
    <t>Carilion Giles Memorial Hospital</t>
  </si>
  <si>
    <t>Introduce Nuclear Medicine Imaging as a Site for Existing Vendor</t>
  </si>
  <si>
    <t>Addition of Cardiac Catheterization Equipment</t>
  </si>
  <si>
    <t>HCA Health Services of Virginia, Inc, d/b/a Reston Hospital Center</t>
  </si>
  <si>
    <t>indigent care, endo tx rms/not ORs</t>
  </si>
  <si>
    <t>HCMF Development Corporation, Roanoke, VA</t>
  </si>
  <si>
    <r>
      <t xml:space="preserve">Add Nursing facility Beds at Skyline Manor in </t>
    </r>
    <r>
      <rPr>
        <sz val="8.5"/>
        <color indexed="56"/>
        <rFont val="Times New Roman"/>
        <family val="1"/>
      </rPr>
      <t>Floyd</t>
    </r>
    <r>
      <rPr>
        <sz val="8.5"/>
        <color indexed="8"/>
        <rFont val="Times New Roman"/>
        <family val="1"/>
      </rPr>
      <t xml:space="preserve"> County</t>
    </r>
  </si>
  <si>
    <t>Introduce OB Services</t>
  </si>
  <si>
    <t>Capital expenditure for construction of a parking deck</t>
  </si>
  <si>
    <t>Bon Secours Richmond Health System, Bon Secours St. Francis Medical Center</t>
  </si>
  <si>
    <t>Establish a 130 bed acute care hospital, replace Bon Secours Sturat Circle Hosptial</t>
  </si>
  <si>
    <t># of ORs, 3% charity care, acceptable re-use of SCH, decrease room sf</t>
  </si>
  <si>
    <t>Richmond Podiatric Ambulatory Care Center, PLC</t>
  </si>
  <si>
    <t>The Surgery Center of Lynchburg</t>
  </si>
  <si>
    <t>Establish an Outpatient Surgical Hospital w/3 ORs</t>
  </si>
  <si>
    <t>no conversion of rms to ORs, 3.0% charity care</t>
  </si>
  <si>
    <t>Prince William Health System  d/b/a Continuing Care Corporation</t>
  </si>
  <si>
    <t>Establish a 240 bed nursing facility, replaces Annaburg Manor</t>
  </si>
  <si>
    <t>Maintain historial  medicaid use, report</t>
  </si>
  <si>
    <t>Prince William Health System  d/b/a Continuing Care Corporation (Heathcote Blvd in Gainesville) Reissued to Continuing Care Gainesville LLC</t>
  </si>
  <si>
    <t>Establish a 240 (120) bed nursing facility, replaces Annaburg Manor</t>
  </si>
  <si>
    <r>
      <t>03484</t>
    </r>
    <r>
      <rPr>
        <b/>
        <sz val="10"/>
        <color indexed="10"/>
        <rFont val="Times New Roman"/>
        <family val="1"/>
      </rPr>
      <t>A</t>
    </r>
  </si>
  <si>
    <t>Prince William Health System  d/b/a Continuing Care Corporation (Rixlew Lane in Prince William) Reissued to Continuing Care Prince William LLC</t>
  </si>
  <si>
    <t>Establish a 240 (120)bed nursing facility, replaces Annaburg Manor</t>
  </si>
  <si>
    <r>
      <t>03484</t>
    </r>
    <r>
      <rPr>
        <b/>
        <sz val="10"/>
        <color indexed="10"/>
        <rFont val="Times New Roman"/>
        <family val="1"/>
      </rPr>
      <t>B</t>
    </r>
  </si>
  <si>
    <t>Introduce Positron Coincidence Detection Imaging, PCD</t>
  </si>
  <si>
    <t>Management Services  d/b/a Positron Emission Tomography Institute of Hampton Roads, LLC</t>
  </si>
  <si>
    <t>Establish a Facility for PET</t>
  </si>
  <si>
    <t>Establish a Facility for CT</t>
  </si>
  <si>
    <t>Sentara Healthcare</t>
  </si>
  <si>
    <t>Add mobile CT for use at Sentara Leigh Hospital</t>
  </si>
  <si>
    <t>First Meridian Medical Corporation t/a MRI and CT Diagnostics</t>
  </si>
  <si>
    <t>DENIED</t>
  </si>
  <si>
    <t>Establish a Facility for CT in Virginia Beach</t>
  </si>
  <si>
    <t>Add an MRI</t>
  </si>
  <si>
    <t xml:space="preserve">Montgomery Health Investors </t>
  </si>
  <si>
    <t>Establish a 90-bed replacement Nursing Facility for Meadowbrook Nursing Home</t>
  </si>
  <si>
    <t>Floyd Health Investors</t>
  </si>
  <si>
    <t>Add 30 nursing facility beds at Skyline Manor</t>
  </si>
  <si>
    <t>Advanced Orthopaedic Centers</t>
  </si>
  <si>
    <t>Establish a Specialized Center for MRI Imaging (Extremity MRI)</t>
  </si>
  <si>
    <t>Add PET</t>
  </si>
  <si>
    <t>provde cost and use reports</t>
  </si>
  <si>
    <t>Columbia HCA Hospitals</t>
  </si>
  <si>
    <t>Introduce PET</t>
  </si>
  <si>
    <t>Fisherville Health Investors, LLC  d/b/a Augusta Nursing &amp; Rehabilitation Center</t>
  </si>
  <si>
    <t>Add nursing facility beds</t>
  </si>
  <si>
    <t>Northern Virginia Imaging / Loudoun Valley Imaging Center</t>
  </si>
  <si>
    <t>Introduce MRI services</t>
  </si>
  <si>
    <t>Introduce CT services</t>
  </si>
  <si>
    <t>Add CT</t>
  </si>
  <si>
    <t>Inova Alexandria Hospital</t>
  </si>
  <si>
    <t>Inova Fair Oaks Hospital</t>
  </si>
  <si>
    <t>Inova Franconia Springfield Medical Center</t>
  </si>
  <si>
    <t>Establish a Facility for CT in Newport News</t>
  </si>
  <si>
    <t>Introduce MRI at Sentara Bayside Hospital</t>
  </si>
  <si>
    <t>Replacement of 47 Nursing Facility Beds</t>
  </si>
  <si>
    <t>Replaced VA-03427</t>
  </si>
  <si>
    <t>Capital Expenditure for Hospital Renovation</t>
  </si>
  <si>
    <t>Shore Memorial Hospital</t>
  </si>
  <si>
    <t>Estab a Specialized Cntr for Radiation Therapy Services</t>
  </si>
  <si>
    <t>Introduce Stereotactic Radiosurgery Services</t>
  </si>
  <si>
    <t>Northern Virginia Lithotripsy</t>
  </si>
  <si>
    <t>Establish mobile lithotripsy service</t>
  </si>
  <si>
    <t>HSANV/NWHSA</t>
  </si>
  <si>
    <t>Add Radiation Therapy Equipment</t>
  </si>
  <si>
    <t>Relocate Mobile Lithotripsy Service</t>
  </si>
  <si>
    <t xml:space="preserve">Add </t>
  </si>
  <si>
    <t>Ganot Corporation</t>
  </si>
  <si>
    <t>Capital Expenditure for Highway Construction</t>
  </si>
  <si>
    <t>Replacement facility</t>
  </si>
  <si>
    <t>charity care @ 2.1%, facilitate transportation, agreement with MCVH, report</t>
  </si>
  <si>
    <t>Re-establish Ob Services</t>
  </si>
  <si>
    <t>Northampton Convalescent Center</t>
  </si>
  <si>
    <t>Add 6 nursing facility beds</t>
  </si>
  <si>
    <t>closure of 16 beds @ Inova Alexandria Hosp</t>
  </si>
  <si>
    <t>Capital expenditure for hospital renovation</t>
  </si>
  <si>
    <t>Establish a long-term acute care hospital</t>
  </si>
  <si>
    <t>MRI of Reston</t>
  </si>
  <si>
    <t>Charity care @ 1.2% of MRI gpr, accept all charity cases referred, notify Q2Y physicians of willingness to accept charity cases, document compliance x3yrs.</t>
  </si>
  <si>
    <t>Heritage Hall-Blacksburg</t>
  </si>
  <si>
    <t>Add 30 nursing facility beds,  RFA response</t>
  </si>
  <si>
    <t>Add mobile cardiac cath at IFOH, IMVH, &amp; PWH</t>
  </si>
  <si>
    <t>Leader Nursing &amp; Rehabilitation Center of Va. Manor Care Fair Oaks</t>
  </si>
  <si>
    <t>Transfer 25 NF Beds from MC Arlington to MC Fair Oaks</t>
  </si>
  <si>
    <t>Chippenham &amp; Johnston-Willis Hospitals, Inc</t>
  </si>
  <si>
    <t>Add a 5th Cardiac Catheterization Lab</t>
  </si>
  <si>
    <t>0.9% charity care rate for caths for 3 yrs</t>
  </si>
  <si>
    <t>Bon Secours Hampton Roads Health System</t>
  </si>
  <si>
    <t>Add 23 Nursing Home beds by relocation</t>
  </si>
  <si>
    <t>can't license PR brds until LH de-licenses 23 beds</t>
  </si>
  <si>
    <t>Add 30 nursing facility beds at Pulaski Health Center,  RFA response</t>
  </si>
  <si>
    <t>Riverview Nursing Home, Inc.</t>
  </si>
  <si>
    <t>Add 60 nursing facility beds, Chap 859 Acts of Assembly</t>
  </si>
  <si>
    <t>HCA Health Services of Virginia, Inc</t>
  </si>
  <si>
    <t>Introduce Psychiatric Services at Henrico Doctors Hospital</t>
  </si>
  <si>
    <t>First Hospital Corporation of Virginia Beach</t>
  </si>
  <si>
    <t>Add 12-beds to Virginia Beach Psychiatric Center relocated from NPC</t>
  </si>
  <si>
    <t>Floyd Health Investors, LLC,  d/b/a Skyline Manor Nursing &amp; Rehab Center</t>
  </si>
  <si>
    <t>Montgomery Health Investors / New River Valley Nursing &amp; Rehabilitation Center</t>
  </si>
  <si>
    <t>Introduce Radiation Therapy Service</t>
  </si>
  <si>
    <t>Addition of operating rooms</t>
  </si>
  <si>
    <t>UniPhy Healthcare of Fredericksburg, Inc/Pratt Medical Center</t>
  </si>
  <si>
    <t>Add CT Equipment at Johnston-Willis Hospital</t>
  </si>
  <si>
    <t>0.9% charity care</t>
  </si>
  <si>
    <t>The Urosurgical Center of Richmond</t>
  </si>
  <si>
    <t>Radiology Associates, PC</t>
  </si>
  <si>
    <t>Establish a facility for CT Services</t>
  </si>
  <si>
    <t>Charity care @ 2.0% of off campus CT gpr, front end procedure for screening</t>
  </si>
  <si>
    <t>Medical Imaging of Fredericksburg</t>
  </si>
  <si>
    <t>Establish a facility for CT and MRI Services</t>
  </si>
  <si>
    <t>Stonewall Jackson Nursing &amp; Rehabilitation Center</t>
  </si>
  <si>
    <t>Establish a nursing facility by relocating beds  (The Kendal at Lexington)</t>
  </si>
  <si>
    <t>may not operate 50 nf beds uintil SJH delicenses 50 beds.</t>
  </si>
  <si>
    <t>Introduce Mobile MRI Services</t>
  </si>
  <si>
    <t>Introduce mobile PET services to serve Inova hospitals</t>
  </si>
  <si>
    <t>HealthSouth Corporation</t>
  </si>
  <si>
    <t>Establish a Rehabilitation Hospital in Fredericksburg</t>
  </si>
  <si>
    <t>Henrico Doctor's Hospital</t>
  </si>
  <si>
    <t>Introduce Inpatient Medical Rehabilitation Services</t>
  </si>
  <si>
    <t>Add 17 nursing home beds &amp; renovation/construction</t>
  </si>
  <si>
    <t>Carilion Health System</t>
  </si>
  <si>
    <t>Introduce SRS at Carilion Cancer Cntr of Western Va</t>
  </si>
  <si>
    <t>Introduce Mobile Lithotripsy</t>
  </si>
  <si>
    <t>St, Mary's Home for Disabled Children</t>
  </si>
  <si>
    <t>Capital expenditure to construct a replacement facility</t>
  </si>
  <si>
    <t>Fairfax Radiology Centers</t>
  </si>
  <si>
    <t xml:space="preserve">Denied </t>
  </si>
  <si>
    <t>Establish a Site for ESWL Services</t>
  </si>
  <si>
    <t>Renovation to an Ob Unit</t>
  </si>
  <si>
    <t>Capital expenditure for Emergency Dept Renovation</t>
  </si>
  <si>
    <t>Capital expenditure for Chippenham Medical Center</t>
  </si>
  <si>
    <t>Reston Hospital Center, LLC</t>
  </si>
  <si>
    <t>Capital expenditure for renovation / expansion</t>
  </si>
  <si>
    <t>Add 19 hospital beds at the Lansdowne campus</t>
  </si>
  <si>
    <t>Capital expenditure for trauma services facility</t>
  </si>
  <si>
    <t>SNGH close 75 beds, report postings Complied - 11/8/05</t>
  </si>
  <si>
    <t>Capital expenditure at Johnston-Willis Hospital</t>
  </si>
  <si>
    <t>Surgi-Center of Central Virginia, Inc</t>
  </si>
  <si>
    <t>Addition of a General Purpose Operating Room</t>
  </si>
  <si>
    <t>Establish a Nursing Facility (Relocate 120 beds from Lynn Shores)</t>
  </si>
  <si>
    <t>Add a Cardiac Catheterization Lab at Inova Fairfax Hospital</t>
  </si>
  <si>
    <t>Colonial Ophthalmology Corporation</t>
  </si>
  <si>
    <r>
      <t>Riverside Health System  (</t>
    </r>
    <r>
      <rPr>
        <b/>
        <sz val="10"/>
        <color indexed="8"/>
        <rFont val="Times New Roman"/>
        <family val="1"/>
      </rPr>
      <t>Reissue to Peninsula Surgery Centers, LLC</t>
    </r>
    <r>
      <rPr>
        <sz val="10"/>
        <color indexed="8"/>
        <rFont val="Times New Roman"/>
        <family val="1"/>
      </rPr>
      <t>)</t>
    </r>
  </si>
  <si>
    <t>Establish an Outpatient Surgical Hospital (Ophthalmology)</t>
  </si>
  <si>
    <t xml:space="preserve">Addition of an operating room </t>
  </si>
  <si>
    <t>Danville Regional Health System</t>
  </si>
  <si>
    <t>Establish Open-Heart Surgical Services</t>
  </si>
  <si>
    <t>Addition of Operating Room</t>
  </si>
  <si>
    <t>NWHSA</t>
  </si>
  <si>
    <t>HealthSouth Medical Center</t>
  </si>
  <si>
    <t>Relocate and Expand Tuckahoe Surgery Center</t>
  </si>
  <si>
    <t>Bon Secours Richmond Health System</t>
  </si>
  <si>
    <t>Albermarle Health Investors</t>
  </si>
  <si>
    <t>Add 120 nursing facility beds by relocation from Jefferson Park</t>
  </si>
  <si>
    <t>Fluvanna Health Investors</t>
  </si>
  <si>
    <t>Add 53 nursing facility beds by relocation</t>
  </si>
  <si>
    <t>Addition of cardiac services</t>
  </si>
  <si>
    <t>Withdrawn  8/25/00</t>
  </si>
  <si>
    <t>R.J. Reynolds-Patrick County Memorial Hospital, Inc.</t>
  </si>
  <si>
    <t>Establish mobile MRI Services</t>
  </si>
  <si>
    <t>Introduction of PET Imaging via addition of PCD</t>
  </si>
  <si>
    <t>Alexandria Health Services Corporation</t>
  </si>
  <si>
    <t>Add CT Equipment for Diagnostic Imaging and Radiation Therapy Simulation at Inova Alexandria Hospital</t>
  </si>
  <si>
    <t>Inova Health Care Services</t>
  </si>
  <si>
    <t>Add MRI Equipment at Inova Fair Oaks Hospital</t>
  </si>
  <si>
    <t>Introduce PET Services (mobile)</t>
  </si>
  <si>
    <t xml:space="preserve">Addition of an MRI Scanner </t>
  </si>
  <si>
    <t>Establish CT Services at Diagnostic and Breast Center</t>
  </si>
  <si>
    <t>Establish CT Services at Williamsburg Crossing Med Cntr</t>
  </si>
  <si>
    <t>Centra Health</t>
  </si>
  <si>
    <t>Addition of a CT Scanner at Lynchburg General Hospital</t>
  </si>
  <si>
    <t>Addition of a CT Scanner</t>
  </si>
  <si>
    <t>Addition of an MRI Scanner at Sentara Hampton General Hospital</t>
  </si>
  <si>
    <t>Introduce PET Services</t>
  </si>
  <si>
    <t>Introduce MRI Services (mobile)</t>
  </si>
  <si>
    <t>HCA Health Services of Virginia, Inc.</t>
  </si>
  <si>
    <t>Addition of an MRI Scanner at Henrico Doctors Hospital</t>
  </si>
  <si>
    <t>Columbia Healthcare of Southwest Virginia</t>
  </si>
  <si>
    <t>Introduce Mobile PET services at 5 hospitals</t>
  </si>
  <si>
    <t>Add CT Equipment at Lansdowne Campus</t>
  </si>
  <si>
    <t>2.3% charity care</t>
  </si>
  <si>
    <t>Introduce MRI Services at the Lansdowne Campus</t>
  </si>
  <si>
    <t xml:space="preserve">1.9% charity care, </t>
  </si>
  <si>
    <t>Shenandoah Shared Hospital Services, Inc</t>
  </si>
  <si>
    <t>Establish Mobile MRI Services at Stonewall Jackson, Augusta MC &amp; Rockingham Mem</t>
  </si>
  <si>
    <t>Virginia Commonwealth University Health Systems Authority (MCVH)</t>
  </si>
  <si>
    <t>Establish MRI Services at Stony Point</t>
  </si>
  <si>
    <t>CDL Medical Technologies, Inc</t>
  </si>
  <si>
    <t>Introduce Mobile PET</t>
  </si>
  <si>
    <t>all</t>
  </si>
  <si>
    <t>Winchester Radiologists, PC</t>
  </si>
  <si>
    <t>Establish MRI Services  (Open)</t>
  </si>
  <si>
    <t>2.0% cahrity care</t>
  </si>
  <si>
    <t>Addition of an MRI Scanner</t>
  </si>
  <si>
    <t>Introduce PET Services at Carilion Roanoke Memorial Hospital</t>
  </si>
  <si>
    <t>Introduce PET Service (Mobile)</t>
  </si>
  <si>
    <t xml:space="preserve"> Suspended</t>
  </si>
  <si>
    <t>suspended because no completeness review</t>
  </si>
  <si>
    <t>Addition of Radiation Therapy Equipment in Spotsylvania</t>
  </si>
  <si>
    <t>Establish a Radiation Therapy Service</t>
  </si>
  <si>
    <t>Baltimore Lithotripsy Associates, LLC &amp; Kaiser Permanente Falls Church</t>
  </si>
  <si>
    <t>Bon Secours Hampton Roads</t>
  </si>
  <si>
    <t>Capital Expenditure in Excess of $5 million to Expand and Renovate Mary Immaculate Hospital</t>
  </si>
  <si>
    <t xml:space="preserve">1.2% charity, </t>
  </si>
  <si>
    <t>Capital Expenditure in Excess of $5 million to Expand and Renovate the Hospital</t>
  </si>
  <si>
    <t>Add Acute Care Beds</t>
  </si>
  <si>
    <t>Carilion New River Medical Center</t>
  </si>
  <si>
    <t>Add 27 Acute Care Beds</t>
  </si>
  <si>
    <t>Virginia Beach Community Service Board</t>
  </si>
  <si>
    <t>Establish an ICF/MR Facility</t>
  </si>
  <si>
    <t>Capital Expenditure in Excess of $5 million to construct a Woman's &amp; Children's Service</t>
  </si>
  <si>
    <t>Close 40-beds, supercedes COPN No. VA-03453</t>
  </si>
  <si>
    <t>Add a 3rd Cardiac Catheterization Lab at Lynchburg General Hospital</t>
  </si>
  <si>
    <t>Add ORs at Virginia Beach General Hospital</t>
  </si>
  <si>
    <t>Add an OR at Alexandria Hospital</t>
  </si>
  <si>
    <t>Add 3 ORs at Fairfax Hospital and Establish a 6-OR Outpatient Surgical Hospital</t>
  </si>
  <si>
    <t>Loudoun Surgical Partnership</t>
  </si>
  <si>
    <t>Tuckahoe Surgery Center</t>
  </si>
  <si>
    <t>Capital Expenditure in Excess of $5 million to relocate &amp; expand</t>
  </si>
  <si>
    <t>Bon Secours Hampton Roads Health Systems, Inc.</t>
  </si>
  <si>
    <t>Med Atlantic Inc., d/b/a the Urosurgical Center of Richmond</t>
  </si>
  <si>
    <t>Add a mobile OR</t>
  </si>
  <si>
    <t>Establish a 20-bed Psychiatric Medical Care Facility</t>
  </si>
  <si>
    <t>medicare application</t>
  </si>
  <si>
    <t>Evergreene Medical Investors, LLC, change to Standardsville Care Centers, Inc</t>
  </si>
  <si>
    <t>Add 30 Nursing Home Beds to Evergreene Nursing Care Center by Relocation from Jefferson Park Center</t>
  </si>
  <si>
    <t>Prince William Health System</t>
  </si>
  <si>
    <t>Resources for Independence of Virginia, Inc.</t>
  </si>
  <si>
    <t>Establish Two ICF/MR Facilities</t>
  </si>
  <si>
    <t>Mobile EBT Scanners of Virginia</t>
  </si>
  <si>
    <t>Introduce Mobile CT Services</t>
  </si>
  <si>
    <t>Add a Fixed MRI Unit</t>
  </si>
  <si>
    <t>Add a MRI Unit</t>
  </si>
  <si>
    <t>1.6%charity care</t>
  </si>
  <si>
    <t>MMR Holdings d/b/a Opensided MRI &amp; CT of Tidewater, LLC</t>
  </si>
  <si>
    <t>Establish an Outpatient Diagnostic Facility with MRI &amp; CT</t>
  </si>
  <si>
    <t>Alliance Imaging, Inc.</t>
  </si>
  <si>
    <t>Introduce Mobile PET in HSA III</t>
  </si>
  <si>
    <t>HSASWV</t>
  </si>
  <si>
    <t>Establish an Outpatient Diagnostic Facility with MRI</t>
  </si>
  <si>
    <t>Introduce CT Services by Relocating Existing Equipment</t>
  </si>
  <si>
    <t>Add MRI Equipment at the Hospital</t>
  </si>
  <si>
    <t>Add MRI Equipment at the MOB</t>
  </si>
  <si>
    <t>Canam MRI, LLC</t>
  </si>
  <si>
    <t>Introduce MRI</t>
  </si>
  <si>
    <t>Potomac Hospital Corporation of Prince William</t>
  </si>
  <si>
    <t>Add CT Equipment at Potomac Hospital Campus</t>
  </si>
  <si>
    <t>Addition of CT Equipment</t>
  </si>
  <si>
    <t>Addition of CT Equipment at Virginia Beach General Hospital for Radiation Therapy Treatment Planning</t>
  </si>
  <si>
    <t>Introduce Mobile MRI Services in PD's 20 &amp; 21</t>
  </si>
  <si>
    <t>20/21</t>
  </si>
  <si>
    <t>R.M. Faught and Associates, Inc.</t>
  </si>
  <si>
    <t>Expansion of Mobile MRI Services</t>
  </si>
  <si>
    <t>Addition of PET Equipment</t>
  </si>
  <si>
    <t>Addition of Psychiatric Beds</t>
  </si>
  <si>
    <t>Extremity MRI of Williamsburg, LLC,  Williamsburg Community Hospital</t>
  </si>
  <si>
    <t>Introduce Extermity MRI</t>
  </si>
  <si>
    <t>Life Center of Galax</t>
  </si>
  <si>
    <t>Establish a Medical Care Facility (Mental Health)</t>
  </si>
  <si>
    <t>Add 8 ICF-MR Beds to an Existing ICF-MR</t>
  </si>
  <si>
    <t>The Rector and Visitors of the University of Virginia  o/b/o University of Virginia Health System+C2+C3930749</t>
  </si>
  <si>
    <t>Riverside Radiation Therapy Centers, LLC</t>
  </si>
  <si>
    <t>Establish a Specialized Center for Radiation Therapy Services</t>
  </si>
  <si>
    <t>1.2% charity, cancer registry</t>
  </si>
  <si>
    <t>Chippenham &amp; Johnston-Willis Hospitals</t>
  </si>
  <si>
    <t>Capital Expenditure of $5M or More to Construct a Specialized Center and Introduce Gamma Knife Services</t>
  </si>
  <si>
    <t>0.8% outpatient services, 1.5% Gamma Knife</t>
  </si>
  <si>
    <t xml:space="preserve">VaLiance Health </t>
  </si>
  <si>
    <t>Introduce Radiation Therapy Services at Augusta Medical Center</t>
  </si>
  <si>
    <t>Add 30 Nursing Home Beds to SNC-Windermere by Relocation from SNC-Norfolk</t>
  </si>
  <si>
    <t>Must delicense beds at SNC-N before licensing addit. beds at SNC-W</t>
  </si>
  <si>
    <t>Add 10 Psychiatric Beds</t>
  </si>
  <si>
    <t>Francis Marion Manor</t>
  </si>
  <si>
    <t>Add 11Nursing Facility Beds to Be Relocated from Asbury Center at Birdmont</t>
  </si>
  <si>
    <t>Add 72 Beds &amp; 3 ORs at Inova Fair Oaks Hospital</t>
  </si>
  <si>
    <t>Capital Expenditure of $5M or More to for Renovation and Expansion</t>
  </si>
  <si>
    <t>Advanced Imaging of Central Virginia, Inc.</t>
  </si>
  <si>
    <t>Establish a Medical Care Facility for MRI &amp; CT Services</t>
  </si>
  <si>
    <t>Withdrawl</t>
  </si>
  <si>
    <t>Loudoun Healthcare</t>
  </si>
  <si>
    <t>Add 8 ORs</t>
  </si>
  <si>
    <t>Charity care - sliding scale 125%-250% FPL</t>
  </si>
  <si>
    <t xml:space="preserve">Capital Expenditure of $5M or More &amp; Relocation of Beds and ORs </t>
  </si>
  <si>
    <t>Capital Expenditure of $5M or More for Expansion/Renovation/Modernization</t>
  </si>
  <si>
    <t>Add 23 Ob beds</t>
  </si>
  <si>
    <t>Capital Expenditure of $5M or More for Expansion/Renovation of Alexandria Hospital</t>
  </si>
  <si>
    <t>(1)Compress construction time,(2)Reduce bed capacity by 10,(3)Develop multi-cultural communications plan</t>
  </si>
  <si>
    <t>Capital Expenditure of $5M or More</t>
  </si>
  <si>
    <t>Capital Expenditure of $5M or More and the addition of 5 ORs and 2 cath labs</t>
  </si>
  <si>
    <t>Addition of 3 ORs</t>
  </si>
  <si>
    <t>Establish Mobile Cardiac Catheterization Services</t>
  </si>
  <si>
    <t>Addition of cardiac catheterization equipment</t>
  </si>
  <si>
    <t>Surgical Care Affiliates, Inc., now Regional Surgical Services, LLC</t>
  </si>
  <si>
    <t>charity care at  3% Gross Patient Revenue</t>
  </si>
  <si>
    <t>Bon Secours Memorial Regional Medical Center &amp; Memorial Ambulatory Surgical Center, LLC</t>
  </si>
  <si>
    <t>Establish an Outpatient Surgical Hospital w/ 6 ORs</t>
  </si>
  <si>
    <t>charity care at  2% Gross Patient Revenue</t>
  </si>
  <si>
    <t>Not Assigned</t>
  </si>
  <si>
    <t>Add Cardiac Catheterization Equipment</t>
  </si>
  <si>
    <t>Not Reviewable</t>
  </si>
  <si>
    <t>Introduce Mobile Cardiac Catheterization Services</t>
  </si>
  <si>
    <t>Emporia Hospital Corporation</t>
  </si>
  <si>
    <t>Introduction of Cardiac Catheterization Services at Greensville Memorial Hospital</t>
  </si>
  <si>
    <t>free or reduce to 200%</t>
  </si>
  <si>
    <t>unknown</t>
  </si>
  <si>
    <t>Establish a Nursing Home by Relocating 96 Beds from The Briarwood and St. John's Nursing Homes</t>
  </si>
  <si>
    <t>Must delic. beds at The Briarwood and St. John's before lic. beds in new facility</t>
  </si>
  <si>
    <t>Lexington Retirement Community, Inc.</t>
  </si>
  <si>
    <t>Establish a Ten-Bed Nursing Home within a CCRC  (The Kendal at Lexington)</t>
  </si>
  <si>
    <t>No M'caid certif.; 3-yr. open admissions</t>
  </si>
  <si>
    <t>On-site Replacement of a Medical Care Facility</t>
  </si>
  <si>
    <t>Sliding scale charity care</t>
  </si>
  <si>
    <t>Northern Virginia Surgery Center, LLC</t>
  </si>
  <si>
    <t>a) Inova's charity care - sliding scale - 125%-250% FPL b) 1-for-1 reduction of 3 previously approved Inova ORs</t>
  </si>
  <si>
    <t>Addition of 2 ORs at Fairfax Hospital</t>
  </si>
  <si>
    <t>Addition of 6 ORs</t>
  </si>
  <si>
    <t>Same as VA-03470 &amp; VA-03561 as agreed</t>
  </si>
  <si>
    <t>Virginia Commonwealth University Health System Authority</t>
  </si>
  <si>
    <t>Addition of 4 ORs</t>
  </si>
  <si>
    <t>Community Residences</t>
  </si>
  <si>
    <t>Establish a 6 Bed ICF/MR in Arlington</t>
  </si>
  <si>
    <t>Establish a 6 Bed ICF/MR in Manassas</t>
  </si>
  <si>
    <t>Establish a 6 Bed ICF/MR in Springfield</t>
  </si>
  <si>
    <t>Establish a 6 Bed ICF/MR in Annandale</t>
  </si>
  <si>
    <t>Establish a 6 Bed ICF/MR in Richmond</t>
  </si>
  <si>
    <t>Lakewood Manor Baptist Retirement Community</t>
  </si>
  <si>
    <t>Establish a 110 Bed Replacement Nursing home</t>
  </si>
  <si>
    <t>Bon Secours Richmond Community Hospital</t>
  </si>
  <si>
    <t>Add 24 Psychiatric Beds</t>
  </si>
  <si>
    <t>Delayed</t>
  </si>
  <si>
    <t>Central Virginia Hospital, LLC</t>
  </si>
  <si>
    <t>Add Psychiatric Beds at Henrico Doctors Hospital</t>
  </si>
  <si>
    <t>29 days/month free care, HCA Ric reduction by 32 beds, surrender COPN VA-3560</t>
  </si>
  <si>
    <t>Carilion New River Valley Medical Center</t>
  </si>
  <si>
    <t>Close St Albans Hosp</t>
  </si>
  <si>
    <t>Alternative Behavioral Services</t>
  </si>
  <si>
    <t>Establish a Psychiatric Hospital</t>
  </si>
  <si>
    <t>Introduce Position Emission Tomography Imaging Services</t>
  </si>
  <si>
    <t>Senior Campus Services, LLC</t>
  </si>
  <si>
    <t>Add 32 Nursing Home Beds at Greenspring Village Retire. Commun.</t>
  </si>
  <si>
    <t>Give up direct admission ability</t>
  </si>
  <si>
    <t>Introduction of Positron Emission Tomography Imaging Equipment (own and operate a mobile PET)</t>
  </si>
  <si>
    <t>Winchester Surgical Clinic, Ltd</t>
  </si>
  <si>
    <t>Establish a Specialized Center for Magnetic Resonance Imaging Services</t>
  </si>
  <si>
    <t>LOI Withdrawn</t>
  </si>
  <si>
    <t>Addition of Magnetic Resonance Imaging Equipment</t>
  </si>
  <si>
    <t>Lucas Lodge d/b/a Southside Direct Care Provider</t>
  </si>
  <si>
    <t>Establish a 16 Bed ICF/MR Facility</t>
  </si>
  <si>
    <t>MRI of Reston LP</t>
  </si>
  <si>
    <t>1.9% charity</t>
  </si>
  <si>
    <t>PET of Reston LP</t>
  </si>
  <si>
    <t>Establish a Specialized Center for Positron Emission Tomography Imaging Services</t>
  </si>
  <si>
    <t>The Arc of the Virginia Peninsula, Inc</t>
  </si>
  <si>
    <t>Establish a 4-Bed ICF/MR</t>
  </si>
  <si>
    <t>Establish a Mobile Positron Emission Tomography Imaging Service</t>
  </si>
  <si>
    <t xml:space="preserve">1.2% charity care, </t>
  </si>
  <si>
    <t>Add Computed Tomography Equipment at Reston Hospital Center Campus</t>
  </si>
  <si>
    <t>Add Computed Tomography Equipment at Inova Mount Vernon Hospital</t>
  </si>
  <si>
    <t>Introduce MRI (Mobile) Imaging Services</t>
  </si>
  <si>
    <t>Winchester Radiologists, PC,  Winchester Open MRI, LLC</t>
  </si>
  <si>
    <t>Addition of Computed Tomography Imaging Equipment</t>
  </si>
  <si>
    <t>2.0% charity/primary care</t>
  </si>
  <si>
    <t xml:space="preserve">Introduce PET Imaging Services </t>
  </si>
  <si>
    <t>Addition of a 2nd MRI</t>
  </si>
  <si>
    <t>surrender COPN VA-03554</t>
  </si>
  <si>
    <t>Addition of MRI Equipment at Sentara Leigh Hospital</t>
  </si>
  <si>
    <t>Addition of MRI Equipment at Lynchburg General Hospital</t>
  </si>
  <si>
    <t>Bon Secours Virginia HealthSource, Inc</t>
  </si>
  <si>
    <t>Establish a Specialized Center for MRI and CT Services</t>
  </si>
  <si>
    <t>Establish a (Mobile) Positron Emission Tomography Imaging Service at St Marys Hosp, Memorial Regional Med Cntr, Richmond Community Hosp, St Francis Med Cntr</t>
  </si>
  <si>
    <t>Virginia Imaging, LLC  (Heart Imaging Center of Virginia)</t>
  </si>
  <si>
    <t>Establish a Specialized Center for Computed Tomography Imaging Services</t>
  </si>
  <si>
    <t>2.0% charity care/outreach/education/reporting</t>
  </si>
  <si>
    <t>Farmville Diagnostic Imaging LLC</t>
  </si>
  <si>
    <t>surrender COPN VA-03554, 1.3% charity care</t>
  </si>
  <si>
    <t>Midlothian Wellness Pavilion CT Services, LLC</t>
  </si>
  <si>
    <t>Establish a Specialized Center for CT Imaging Services</t>
  </si>
  <si>
    <t>Touchstone Imaging of Springfield, L.L.C.</t>
  </si>
  <si>
    <t>Establish a Medical Care Facility for Magnetic Resonance Imaging Services</t>
  </si>
  <si>
    <t>Application expired</t>
  </si>
  <si>
    <t>Introduce Positron Emission Tomography Imaging Services</t>
  </si>
  <si>
    <t>Radiology Building Associates</t>
  </si>
  <si>
    <t>Establish a Specialized Center for MRI Services</t>
  </si>
  <si>
    <t>Establish Positron Emission Tomography Imaging (mobile) Services</t>
  </si>
  <si>
    <t>Evidence care provided by PET trained physician</t>
  </si>
  <si>
    <t>Virginia Same Day Surgery</t>
  </si>
  <si>
    <t>Establish a 60-Bed Hospital</t>
  </si>
  <si>
    <t>Capital Expenditure of More Than $5 Million to Replace Central Energy Plant</t>
  </si>
  <si>
    <t>1.36% charity care</t>
  </si>
  <si>
    <t xml:space="preserve">Introduce Mobile Lithotripsy </t>
  </si>
  <si>
    <t>Fair Oaks &amp; vendor provide 1.4% charity care, provide copy of contract by 10/12/02</t>
  </si>
  <si>
    <t>John Randolph Medical Center</t>
  </si>
  <si>
    <t>Introduce Radiation Therapy Services</t>
  </si>
  <si>
    <t>Addition of Mobile Lithotripsy Equipment</t>
  </si>
  <si>
    <t>Capital Expenditure of More Than $5 Million and Develop a 4 OR Outpatient Surgical Hospital (2 New ORs)</t>
  </si>
  <si>
    <t>1.4% charity / primary care</t>
  </si>
  <si>
    <t>Capital Expenditure of More Than $5 Million</t>
  </si>
  <si>
    <t>1.4% charity/primary care</t>
  </si>
  <si>
    <t>Add 94 Acute Care Beds and Capital Expenditure of $5 M or More</t>
  </si>
  <si>
    <t>Renovation Capital Expenditure of More Than $5 million</t>
  </si>
  <si>
    <t>No Review Required</t>
  </si>
  <si>
    <t>Roanoke Ambulatory Surgery Center, LLC</t>
  </si>
  <si>
    <t>Establish a 3 General OR Outpatient Surgical Hospital</t>
  </si>
  <si>
    <t>1.5% charity/primary care</t>
  </si>
  <si>
    <t>Roanoke Cardiac Catheterization Center, LLC now Carilion Roanoke Memorial Hospital</t>
  </si>
  <si>
    <t>Establish a Specialized Center for Cardiac Catheterization</t>
  </si>
  <si>
    <t>Abingdon Surgical Center, LLC</t>
  </si>
  <si>
    <t>Establish an  Outpatient Surgical Hospital</t>
  </si>
  <si>
    <t>Add 1 OR</t>
  </si>
  <si>
    <t>1.7% charity/primary care</t>
  </si>
  <si>
    <t>Add 6 ORs</t>
  </si>
  <si>
    <t>2.1% charity/primary care</t>
  </si>
  <si>
    <t>Add 4 ORs at St. Francis Medical Center</t>
  </si>
  <si>
    <t>1.7% charity / primary care</t>
  </si>
  <si>
    <t>Establish a 4 OR Outpatient Surgical Hospital</t>
  </si>
  <si>
    <t>Withdrawn  1/16/02</t>
  </si>
  <si>
    <t>Establish a Specialized Center for MRI Imaging</t>
  </si>
  <si>
    <t>Addition of a Third CT</t>
  </si>
  <si>
    <t>Establish a Outpatient Surgical Hospital</t>
  </si>
  <si>
    <t>Add a Mobile Cardiac Catheterization Laboratory</t>
  </si>
  <si>
    <t>Addition of 2 ORs at Sentara Norfolk General Hospital</t>
  </si>
  <si>
    <t>Northern Virginia Surgery Center II, LLC</t>
  </si>
  <si>
    <t>The Arc of the Piedmont</t>
  </si>
  <si>
    <t>Establish a 7-Bed ICF/MR in Lovingston (Stevens-Varnum House)</t>
  </si>
  <si>
    <t>Establish an 8-Bed ICF/MR in Charlottesville (Wiseman House)</t>
  </si>
  <si>
    <t>Establish a 4-Bed ICF/MR in Suffolk</t>
  </si>
  <si>
    <t>Norfolk Community Medical Group, LLC</t>
  </si>
  <si>
    <t>Open MRI of Fredericksburg, Inc.</t>
  </si>
  <si>
    <t>Establish a Specialized Center for MRI, CT and General X-ray Services</t>
  </si>
  <si>
    <t>Did not respond to completeness questions</t>
  </si>
  <si>
    <t>Virginia Hospital Center Arlington Health System</t>
  </si>
  <si>
    <t>Southside Orthopaedic Associates, P.C.</t>
  </si>
  <si>
    <t>Addition of a MRI Scanner at a Medical Care Facility</t>
  </si>
  <si>
    <t>Not reviewable</t>
  </si>
  <si>
    <t>Addition of a MRI Scanner</t>
  </si>
  <si>
    <t>Medical Imaging of Fredericksburg, LLC</t>
  </si>
  <si>
    <t>Addition of a second MRI Scanner</t>
  </si>
  <si>
    <t>2.2% charity/primary care</t>
  </si>
  <si>
    <t>Addition of 2 CT Scanners</t>
  </si>
  <si>
    <t>Establish a Specialized Center for PET Imaging Services</t>
  </si>
  <si>
    <t>Soteria Imaging Services, Inc.</t>
  </si>
  <si>
    <t>1/2</t>
  </si>
  <si>
    <t>Lewis-Gale Medical Center, LLC</t>
  </si>
  <si>
    <t>1.5% indigent care</t>
  </si>
  <si>
    <t>Botetourt Health Investers, L.L.C.</t>
  </si>
  <si>
    <t>Acquisition and Relocation of 90 Nursing Beds</t>
  </si>
  <si>
    <t>Lee Health Investors, L.L.C.  (Pennington Real Estate, LLC)</t>
  </si>
  <si>
    <t>Acquisition and Relocation of 20 Nursing Beds</t>
  </si>
  <si>
    <t>Elderberry Nursing Homes, Inc. (Brian Center Health and Rehabilitation)</t>
  </si>
  <si>
    <t>Acquisition and Relocation of 20 to 30 Nursing Beds</t>
  </si>
  <si>
    <t>Cumberland Mountain Community Services</t>
  </si>
  <si>
    <t>Establish an 8-Bed ICF/MR in Buchanan County  (Buchanan Center)</t>
  </si>
  <si>
    <t>Introduce Positron Emission Tomography Imaging Services Through a Mobile Provider</t>
  </si>
  <si>
    <t>Southwest Virginia Regional Open MRI Center</t>
  </si>
  <si>
    <t>2% indigent care</t>
  </si>
  <si>
    <t>HEALTHSOUTH Fairfax Diagnostic Center</t>
  </si>
  <si>
    <t xml:space="preserve">Addition of a MRI Scanner at an Outpatient Diagnostic Center </t>
  </si>
  <si>
    <t>Establish a Specialized Center for MRI (2 MRI Scanners) and CT (2 CT Scanners) Services</t>
  </si>
  <si>
    <t>8.3% charity/primary care</t>
  </si>
  <si>
    <t>Addition of a MRI Scanner and a CT Scanner at an Outpatient Diagnostic Center</t>
  </si>
  <si>
    <t>Chippenham and Johnston Willis Hospitals</t>
  </si>
  <si>
    <t>All</t>
  </si>
  <si>
    <t>Relocation of a CT Scanner</t>
  </si>
  <si>
    <t>Southside Community Hospital and Edrick J. Ferguson, M.D.</t>
  </si>
  <si>
    <t>Establish a Mobile MRI Service</t>
  </si>
  <si>
    <t>Withdrawn 3/18/02</t>
  </si>
  <si>
    <t>OnSite Imaging, Inc.</t>
  </si>
  <si>
    <t>Establish a Mobile CT Service</t>
  </si>
  <si>
    <t>Culpeper Regional Hospital</t>
  </si>
  <si>
    <t>Introduce Mobile Lithotripsy Services (renal)</t>
  </si>
  <si>
    <t>1.9% indigent / primary care</t>
  </si>
  <si>
    <t>Sheltering Arms Physical Rehabilitation Hospital/Chesterfield County, Virginia</t>
  </si>
  <si>
    <t>Establish a 28 Bed Inpatient Rehabilitation Hospital on the Bon Secours’ St. Francis Medical Center campus</t>
  </si>
  <si>
    <t>CVHPH</t>
  </si>
  <si>
    <t>Lee Regional Medical Center/Lee County, Virginia</t>
  </si>
  <si>
    <t>Add 5 Beds to an Existing Medical Rehabilitation Unit</t>
  </si>
  <si>
    <t>1.5% charity care, medical director</t>
  </si>
  <si>
    <t>Valery S. Trishin, M.D.</t>
  </si>
  <si>
    <t>Chippenham and Johnston-Willis Hospitals</t>
  </si>
  <si>
    <t>Addition of 10 Medical Rehabilitation beds at Johnston-Willis Hospital</t>
  </si>
  <si>
    <t>Lucy Corr Village</t>
  </si>
  <si>
    <t>Conversion of 16 Assisted Living Beds to Nursing Home Beds</t>
  </si>
  <si>
    <t>Kian M. Kaz, M.D.</t>
  </si>
  <si>
    <t>Addition of 32 Acute Care Beds</t>
  </si>
  <si>
    <t xml:space="preserve">Introduction of Radiation Therapy into an Existing Medical Care Facility </t>
  </si>
  <si>
    <t>1.4% indigent/primary care, report vol</t>
  </si>
  <si>
    <t>Prince William Hospital and Fauquier Hospital</t>
  </si>
  <si>
    <t>Addition of a Linear Accelerator</t>
  </si>
  <si>
    <t>2.2% Indigent / primary care</t>
  </si>
  <si>
    <t>Falls Church Lithotripsy</t>
  </si>
  <si>
    <t>Indigent / primary care - diff % in each HPR</t>
  </si>
  <si>
    <t>Halifax Regional Hospital, Inc.</t>
  </si>
  <si>
    <t>Introduce Mobile Lithotripsy Services</t>
  </si>
  <si>
    <t>Shared Medical Therapies Inc.</t>
  </si>
  <si>
    <t>Bon Secours Virginia HealthSource, Inc.</t>
  </si>
  <si>
    <t xml:space="preserve">Establish a Specialized Center for Radiation Therapy Services </t>
  </si>
  <si>
    <t>1.7% indigent / primary care</t>
  </si>
  <si>
    <t xml:space="preserve">Addition of a Linear Accelerator </t>
  </si>
  <si>
    <t>Relocation of Nursing Home Beds</t>
  </si>
  <si>
    <t>John Randolph Medical Center (Hopewell Nursing Home, LLC)</t>
  </si>
  <si>
    <t xml:space="preserve">Relocate and Replace Nursing Home </t>
  </si>
  <si>
    <t>JRMC delicense 124 beds</t>
  </si>
  <si>
    <t>Peninsula Surgery Centers II, LLC</t>
  </si>
  <si>
    <t>Establish a 2-OR Outpatient Surgical Hospital</t>
  </si>
  <si>
    <t>1.8% indigent / primary care</t>
  </si>
  <si>
    <t>Add 13 Acute Care Beds to be Transferred from Carilion Giles Memorial Hospital</t>
  </si>
  <si>
    <t>Community Radiology of Virginia, Inc.</t>
  </si>
  <si>
    <t>5.0% charity/indigent care</t>
  </si>
  <si>
    <t>Add 30 Acute Care Beds</t>
  </si>
  <si>
    <t>1.4%charity/primary care</t>
  </si>
  <si>
    <t>Northern Virginia Community Hospital, LLC</t>
  </si>
  <si>
    <t>Sentara Healthcare (VA Beach Gen.)</t>
  </si>
  <si>
    <t xml:space="preserve">Capital Expenditure of More Than $5 Million </t>
  </si>
  <si>
    <t>1.8% charity / primary care</t>
  </si>
  <si>
    <t>Add Acute Care Beds and Operating Rooms at Inova Fair Oaks Hospital</t>
  </si>
  <si>
    <t>1.8% charity/primary care, bldg reuse plan</t>
  </si>
  <si>
    <t>Establish a 4-OR Outpatient Surgical Hospital</t>
  </si>
  <si>
    <t>Friends of L'Arche of the Blue Ridge Mountains, Inc.</t>
  </si>
  <si>
    <t>Establish a 4-Bed ICF/MR in Lynchburg</t>
  </si>
  <si>
    <t>R Joy LLC and R Joy II LLC  (Eye Surgery Limited and/or Beach Surgicenter for Eyes)</t>
  </si>
  <si>
    <t>2.0% indigent / primary care</t>
  </si>
  <si>
    <t>Add Operating Rooms at Inova Fair Oaks Hospital</t>
  </si>
  <si>
    <t>Expansion of Cardiac Services with Addition of Open Heart OR and Cardiac Catheterization Lab</t>
  </si>
  <si>
    <t>partial approval</t>
  </si>
  <si>
    <t>Maryview Medical Center</t>
  </si>
  <si>
    <t>Addition of Second Cardiac Catheterization Lab</t>
  </si>
  <si>
    <t>Horizon Medical Imaging</t>
  </si>
  <si>
    <t>Waiting for completeness response for review in next cycle</t>
  </si>
  <si>
    <t>Virginia Tennessee Mobile Cath, L.L.C.</t>
  </si>
  <si>
    <t>Establish a Mobile Cardiac Catheterization Services</t>
  </si>
  <si>
    <t>Withdrew</t>
  </si>
  <si>
    <t>Lee Regional Medical Center</t>
  </si>
  <si>
    <t>Potomac Ambulatory Surgery Center, formerly The Skin Cancer Surgery Center</t>
  </si>
  <si>
    <t>1.4% indigent / primary care</t>
  </si>
  <si>
    <t xml:space="preserve">Addition of Psychiatric Beds </t>
  </si>
  <si>
    <t>Virginia Lutheran Homes, Inc. d/b/a Brandon Oaks</t>
  </si>
  <si>
    <t>County of Bedford</t>
  </si>
  <si>
    <t>Replace Nursing Home with Addition of 34 Beds</t>
  </si>
  <si>
    <t>Mobile EBT Scanners of Virginia, L.P.</t>
  </si>
  <si>
    <t>Introduce Mobile PET Services</t>
  </si>
  <si>
    <t>1.6% charity/indigent care</t>
  </si>
  <si>
    <t>1.9% charity/indigent care</t>
  </si>
  <si>
    <t>Establish Fixed CT Services and Introduce Mobile MRI Services at an Existing Medical Care Facility</t>
  </si>
  <si>
    <t>NOVA Health Scan, LLC</t>
  </si>
  <si>
    <t>Med Atlantic , Inc.</t>
  </si>
  <si>
    <t>Introduce MRI Services into an Existing Medical Care Facility</t>
  </si>
  <si>
    <t>Introduce CT Services into an Existing Medical Care Facility</t>
  </si>
  <si>
    <t>Carilion Medical Group</t>
  </si>
  <si>
    <t>4,5,12</t>
  </si>
  <si>
    <t>Addition of a Second CT Scanner</t>
  </si>
  <si>
    <t>Addition of Second CT Scanner</t>
  </si>
  <si>
    <t>Arleigh Burke Pavilion</t>
  </si>
  <si>
    <t>Add 7 Beds to CCRC Nursing Home</t>
  </si>
  <si>
    <t>Dr. Glenn B. Molin</t>
  </si>
  <si>
    <t>Fairfax-Falls Church Community Services Board</t>
  </si>
  <si>
    <t xml:space="preserve">Establish Two Six-Bed ICF/MR </t>
  </si>
  <si>
    <t>New Beginnings Southwest VA, Inc.</t>
  </si>
  <si>
    <t>Establish Long-Term Residential Substance Abuse Treatment Facility</t>
  </si>
  <si>
    <t>Addition of 24 Nursing Home Beds</t>
  </si>
  <si>
    <t>Lewis-Gale Clinic Same Day Surgery</t>
  </si>
  <si>
    <t>Addition of 1 General Operating Room</t>
  </si>
  <si>
    <t>Addition of 12 Nursing Home Beds</t>
  </si>
  <si>
    <t>Roanoke Valley Center for Sight, L.L.C.</t>
  </si>
  <si>
    <t>1.6% charity / indigent care (2.5% per 4585)</t>
  </si>
  <si>
    <t>Addition of a Second Linear Accelerator</t>
  </si>
  <si>
    <t>1.6% indigent / primary care</t>
  </si>
  <si>
    <t>Chase City Health Investors, LLC</t>
  </si>
  <si>
    <t>Virginia Highlands Cancer Center LLC</t>
  </si>
  <si>
    <t>Oncology and Hematology Associates of Southwest Virginia</t>
  </si>
  <si>
    <t>Establish a Cancer Treatment center</t>
  </si>
  <si>
    <t>Health Care and Retirement Corporation of America</t>
  </si>
  <si>
    <t>Addition of 36 Nursing Home Beds at Medical Care Center</t>
  </si>
  <si>
    <t>American Orthowave, LLC</t>
  </si>
  <si>
    <t>Establish Mobile Lithotripsy Services (ortho)</t>
  </si>
  <si>
    <t>Orthotripsy of Virginia</t>
  </si>
  <si>
    <t>United Shockwave Therapies, LLC</t>
  </si>
  <si>
    <t>Establish Mobile and Fixed-Site Lithotripsy Services (ortho)</t>
  </si>
  <si>
    <t>HealthTronics Surgical Services, Inc.</t>
  </si>
  <si>
    <t>Establish Radiation Therapy Services at Carilion New River Valley Medical Center</t>
  </si>
  <si>
    <t>Forest Health Investors, LLC</t>
  </si>
  <si>
    <t>Establish a 104-bed Nursing Home</t>
  </si>
  <si>
    <t>Falls Church Lithotripsy, L.L.C.</t>
  </si>
  <si>
    <t>Add Lithotripter to Expand Mobile Service (ortho)</t>
  </si>
  <si>
    <t>Not accepted for review in 7/03 cycle</t>
  </si>
  <si>
    <t>Add 3 Sites (podiatric) for Mobile Lithotripter (ortho)</t>
  </si>
  <si>
    <t>1.8% charity / indigent care</t>
  </si>
  <si>
    <t>Establish Mobile Lithotripsy Services (renal)</t>
  </si>
  <si>
    <t>Nirschl Orthopedic &amp; Sportsmedicine Clinic</t>
  </si>
  <si>
    <t>1.9% charity / primary care</t>
  </si>
  <si>
    <t>Henrico Doctors' Hospital-Parham</t>
  </si>
  <si>
    <t>1.6% charity / primary care</t>
  </si>
  <si>
    <t>Virginia Hospital Center - Arlington</t>
  </si>
  <si>
    <t>Introduce PET Services with CT Enhancment into an Existing Medical Care Facility</t>
  </si>
  <si>
    <t>Riverside Behavioral Center dba Peninsula Behavioral Center</t>
  </si>
  <si>
    <t>Transfer 60 Psychiatric Beds from Riverside Regional Medical Center</t>
  </si>
  <si>
    <t>Colonial Opthalmology, P.C., d/b/a Advanced Vision Institute</t>
  </si>
  <si>
    <t>Establsih an OSH with 3 ORs &amp; 1 Minor Procedure Rm</t>
  </si>
  <si>
    <t>Bon Secours Memorial Regional Medical Center</t>
  </si>
  <si>
    <t>Addition of 3rd Cardiac Catheterization Laboratory</t>
  </si>
  <si>
    <t>1.6% charity / indigent care</t>
  </si>
  <si>
    <t>Addition of Operating Rooms at Inova Alexandria Hospital</t>
  </si>
  <si>
    <t>Addition of 1 Operating Room</t>
  </si>
  <si>
    <t>Abingdon Physicians Ambulatory Surgery Group</t>
  </si>
  <si>
    <t>Pleasant View, Inc.</t>
  </si>
  <si>
    <t>Valley Community Services Board</t>
  </si>
  <si>
    <t>Power Imaging Solutions</t>
  </si>
  <si>
    <t>Better Care Family Homes, Inc. and Carlisle Estates</t>
  </si>
  <si>
    <t>Wellmont Bristol Regional Medical Center-Ridgeview</t>
  </si>
  <si>
    <t>Addition of 20 Psychiatric Beds at an Existing Medical Care Facility</t>
  </si>
  <si>
    <t>NRV Eye Center, P.C.</t>
  </si>
  <si>
    <t>Hampton-Newport News Community Services Board</t>
  </si>
  <si>
    <t>Establish a 14-bed ICF/MR (Transcend Place)</t>
  </si>
  <si>
    <t>Community Residences, Inc.</t>
  </si>
  <si>
    <t>Buford Road Imaging, L.L.C.</t>
  </si>
  <si>
    <t>New Jerusalem Fellowship Church</t>
  </si>
  <si>
    <t>Establish a 20-Bed ICF/MR</t>
  </si>
  <si>
    <t>Introduce MRI at an Existing Medical Care Facility (Inova Emergency Care Center: Franconia/Springfield)</t>
  </si>
  <si>
    <t>regional avg charity care</t>
  </si>
  <si>
    <t>Advanced Medical Imaging of Southwest Virginia, L.L.C.</t>
  </si>
  <si>
    <t>Virginia Baptist Homes, Inc.</t>
  </si>
  <si>
    <t>Establish a 32-Bed Nursing Home Within a Continuing Care Retirement Community in Botetourt County</t>
  </si>
  <si>
    <t>No Medicaid cert., admit limited to CCRC after 3 yrs, progress</t>
  </si>
  <si>
    <t>Urosurgical Center of Richmond - South</t>
  </si>
  <si>
    <t>Fairfax Radiology Consultants, P.C.</t>
  </si>
  <si>
    <t>Addition of one CT Scanner</t>
  </si>
  <si>
    <t>Petersburg Imaging Alliance, LLC (Odyssey Imaging, LLC)</t>
  </si>
  <si>
    <t>Northern Virginia Radiology, LLC (Odyssey Imaging, LLC)</t>
  </si>
  <si>
    <t>Southwest Virginia MRI Alliance, LLC (Odyssey Imaging, LLC)</t>
  </si>
  <si>
    <t>Capital Expenditure of More Than $5 Million for Construction of a Parking Garage at Inova Fairfax Hospital</t>
  </si>
  <si>
    <t>Introduce PET/CT Hybrid Services</t>
  </si>
  <si>
    <t>Introduce PET/CT Hybrid Services and Addition of MRI Equipment</t>
  </si>
  <si>
    <t>I 16</t>
  </si>
  <si>
    <t>1.1% indigent / primary care</t>
  </si>
  <si>
    <t>Smith/Packett Med-Com, LLC</t>
  </si>
  <si>
    <t>Replace Chippenham Manor, LOI I</t>
  </si>
  <si>
    <t>Replace Chippenham Manor, LOI II</t>
  </si>
  <si>
    <t>Barrington Medical Imaging, LLC</t>
  </si>
  <si>
    <t>Establish a Specialized Center for CT and MRI Imaging</t>
  </si>
  <si>
    <t>Fredericksburg Orthopaedic Associates</t>
  </si>
  <si>
    <t>The Center for Cosmetic Laser &amp; Dermatologic Surgery (Steven Rotter) Acquired by Forefront Management Holdings</t>
  </si>
  <si>
    <t>Osborne Orthopedic Group, Inc.</t>
  </si>
  <si>
    <t>Shared Medical Therapies</t>
  </si>
  <si>
    <t>Establish Mobile Orthopedic Lithotripsy Services</t>
  </si>
  <si>
    <t>Review Delayed</t>
  </si>
  <si>
    <t>Williamsburg Radiation Therapy Center, Inc.</t>
  </si>
  <si>
    <t>1.8% Indigent / primary care</t>
  </si>
  <si>
    <t>Virginia Oncology Associates</t>
  </si>
  <si>
    <t>Establish a Cancer Care Center in Norfolk, Including a Linear Accelerator, a CT and Mobile PET</t>
  </si>
  <si>
    <t>Establish a Cancer Care Center in Va Beach, Including a Linear Accelerator, a CT and Mobile PET</t>
  </si>
  <si>
    <t>Establish a Cancer Care Center in Hampton, Including a Linear Accelerator, a CT and Mobile PET</t>
  </si>
  <si>
    <t>Oncology and Hematology Associates of Southwest Virginia, Inc.</t>
  </si>
  <si>
    <t>Establish a Cancer Care Center in Christainsburg, Including a Linear Accelerator, a CT and Mobile PET</t>
  </si>
  <si>
    <t>4/III</t>
  </si>
  <si>
    <t>Establish a Cancer Care Center Including a Linear Accelerator, a CT, MRI, PET, and Nuclear Medicine in Norfolk</t>
  </si>
  <si>
    <t>Establish a Cancer Care Center Including a Linear Accelerator, a CT, PET, in VA Beach</t>
  </si>
  <si>
    <t>Establish a Cancer Care Center Including a Linear Accelerator, a CT, MRI, PET, and Nuclear Medicine (Upper Peninsula)</t>
  </si>
  <si>
    <t>Establish a Cancer Care Center Including a Linear Accelerator, a CT, MRI, PET, and Nuclear Medicine (Lower Peninsula)</t>
  </si>
  <si>
    <t>Johnston Memorial Hospital, Inc</t>
  </si>
  <si>
    <t>Establish a Cancer Care Center Including a Linear Accelerator and a CT</t>
  </si>
  <si>
    <t>Breast and Cancer Care Consortium of the Virginias</t>
  </si>
  <si>
    <t>2/III</t>
  </si>
  <si>
    <t>Establish a Cancer Care Center Including a Linear Accelerator, a CT, and Mobile PET in Hampton</t>
  </si>
  <si>
    <t>Establish a Cancer Care Center Including 2 Linear Accelerator, a CT,  in Newport News</t>
  </si>
  <si>
    <t>Addition of a 2nd Linear Accelerator</t>
  </si>
  <si>
    <t>Piedmont Stone Center and Twin County Regional Hospital</t>
  </si>
  <si>
    <t>Montgomery Cancer Center, LLC</t>
  </si>
  <si>
    <t>The Center for Cancer Care of Virginia, LLC</t>
  </si>
  <si>
    <t>Establish a General Acute Care Hospital</t>
  </si>
  <si>
    <t>Establish a 33-Bed General Acute Care Hospital</t>
  </si>
  <si>
    <t>Establish a 164-Bed General Acute Care Hospital with New OB Service</t>
  </si>
  <si>
    <t>1.37% Indigent / primary care</t>
  </si>
  <si>
    <t>Add 33 Acute Care Beds at Inova Fair Oaks Hospital</t>
  </si>
  <si>
    <t>Advanced Vision Institute Cataract and Laser Center, LLC</t>
  </si>
  <si>
    <t>Henrico Doctors' Hospital-Forrest</t>
  </si>
  <si>
    <t>Addition of a 4th Cardiac Catheterization Laboratory</t>
  </si>
  <si>
    <t>Chippenham &amp; Johnston-Willis Hospitals, Inc.</t>
  </si>
  <si>
    <t>Addition of a 6th Cardiac Catheterization Laboratory</t>
  </si>
  <si>
    <t>Children's Hospital of The King's Daughters</t>
  </si>
  <si>
    <t>charity care</t>
  </si>
  <si>
    <t>Smith/Packett Med-Com, LLC - The Crossing at Bon-Air</t>
  </si>
  <si>
    <t>Relocate 105 beds from CLC-Westhampton Nursing Home</t>
  </si>
  <si>
    <t>delicense 70 beds at CLC-Westhampton prior to opening</t>
  </si>
  <si>
    <t>Virginia Eye Consultants, Inc.</t>
  </si>
  <si>
    <t>Hampton Roads Orthopaedics &amp; Sports Medicine</t>
  </si>
  <si>
    <t>3.6% indigent / primary care</t>
  </si>
  <si>
    <t>2.5% Indigent / primary care</t>
  </si>
  <si>
    <t>Add Operating Room Capacity at Inova Fair Oaks Hospital</t>
  </si>
  <si>
    <t>Sentara CarePlex</t>
  </si>
  <si>
    <t>Relocation of a 2-OR Outpatient Surgical Hospital</t>
  </si>
  <si>
    <t>Bon Secours Mary Immaculate Hospital</t>
  </si>
  <si>
    <t>Ophthalmic Surgeons, LLC</t>
  </si>
  <si>
    <t>Eye Surgery Limited, LLC</t>
  </si>
  <si>
    <t>Virginia United Methodist Homes, Inc.</t>
  </si>
  <si>
    <t>Establish a 20-Bed Nursing Home Within a CCRC - WindsorMeade of Williamsburg</t>
  </si>
  <si>
    <t>Standard CCRC condition</t>
  </si>
  <si>
    <t>Bon Secours St. Francis Medical Center</t>
  </si>
  <si>
    <t>Bon Secours St. Mary's Hospital and a To-Be-Established LLC</t>
  </si>
  <si>
    <t>Southside Community Services Board</t>
  </si>
  <si>
    <r>
      <t xml:space="preserve">Establish an 8-bed ICF/MR  </t>
    </r>
    <r>
      <rPr>
        <i/>
        <sz val="10"/>
        <color indexed="8"/>
        <rFont val="Times New Roman"/>
        <family val="1"/>
      </rPr>
      <t>Reissued</t>
    </r>
    <r>
      <rPr>
        <sz val="10"/>
        <color indexed="8"/>
        <rFont val="Times New Roman"/>
        <family val="1"/>
      </rPr>
      <t xml:space="preserve"> as </t>
    </r>
    <r>
      <rPr>
        <b/>
        <sz val="10"/>
        <color indexed="8"/>
        <rFont val="Times New Roman"/>
        <family val="1"/>
      </rPr>
      <t>Hope House</t>
    </r>
  </si>
  <si>
    <t>Establish a 3 OR Outpatient Surgical Hospital (2 ORs approved)</t>
  </si>
  <si>
    <t>Central Virginia Community Services Behavioral Healthcare</t>
  </si>
  <si>
    <t>Establish a 5-bed ICF/MR</t>
  </si>
  <si>
    <t>Addition of six Psychiatric Beds</t>
  </si>
  <si>
    <t>URO - Radiology Prostate Institute</t>
  </si>
  <si>
    <t>Relocate a CT Scanner and Add one CT Scanner</t>
  </si>
  <si>
    <t>Establish a 6-bed ICF/MR</t>
  </si>
  <si>
    <t>City of Virginia Beach Department of Mental Health, Mental Retardation, and Substance Abuse Services</t>
  </si>
  <si>
    <t>Addition of 4 Psychiatric Beds</t>
  </si>
  <si>
    <t>Replace a 55-Bed Nursing Home and add 62 Beds to be Transferred from an Existing Facility</t>
  </si>
  <si>
    <t>Blacksburg Orthopaedics, PC</t>
  </si>
  <si>
    <t>Commonwealth Radiology, P.C.</t>
  </si>
  <si>
    <t>The Center for Advanced Imaging</t>
  </si>
  <si>
    <t>Addition of 1 CT Scanner</t>
  </si>
  <si>
    <t>1.6% Indigent / primary care</t>
  </si>
  <si>
    <t>Add a 4th MRI at Inova Fairfax Hospital MRI Cntr</t>
  </si>
  <si>
    <t>1.9% Indigent / primary care</t>
  </si>
  <si>
    <t>Replace Mobile MRI with a Fixed MRI Unit</t>
  </si>
  <si>
    <t>Addition of one MRI and one CT</t>
  </si>
  <si>
    <t>Richmond West End Diagnostic Imaging, L.L.C.</t>
  </si>
  <si>
    <t>Relocate and Add one MRI to an Existing Service</t>
  </si>
  <si>
    <t>Open MRI &amp; Imaging of Richmond, L.L.C.</t>
  </si>
  <si>
    <t>Establish Mobile MRI Sites in Petersburg/Hopewell/Colonial Heights</t>
  </si>
  <si>
    <t>Open MRI &amp; Imaging of Richmond, Inc.</t>
  </si>
  <si>
    <t>Add Second MRI to an Existing Facility</t>
  </si>
  <si>
    <t>Introduce MRI Services through a Mobile Unit</t>
  </si>
  <si>
    <t>Establish a Specialized Center for CT Imaging (Mobile Site)</t>
  </si>
  <si>
    <t>Replace Mobile Nuclear Medicine with a Fixed Unit</t>
  </si>
  <si>
    <t>Virginia Cancer Institute, Inc.</t>
  </si>
  <si>
    <t>Carilion Medical Center</t>
  </si>
  <si>
    <t>MRI of Reston, L.P.</t>
  </si>
  <si>
    <t>Addition of a 4th MRI Scanner</t>
  </si>
  <si>
    <t>First Hospital Corporation of Virginia Beach d/b/a Virginia Beach Psychiatric Center</t>
  </si>
  <si>
    <t>Add 10 Psychiartic Beds</t>
  </si>
  <si>
    <t>Convert up to 20 Med/Surg Beds to Medical Rehabilitation (15 beds approved)</t>
  </si>
  <si>
    <t>Establish a 28 Bed Inpatient Rehabilitation Hospital on the Bon Secours’ St. Francis Medical Center Campus</t>
  </si>
  <si>
    <t>Virginia Beach Eye Center</t>
  </si>
  <si>
    <t>Establish a 1-OR Outpatient Surgical Hospital</t>
  </si>
  <si>
    <t>Addition of Medical Rehabilitation beds at the Johnston-Willis Hospital Campus</t>
  </si>
  <si>
    <t>1.6% indigent / primary care, limits conversion of rehab beds</t>
  </si>
  <si>
    <t>Delta Oncology Associates, P.C.</t>
  </si>
  <si>
    <t>20/V</t>
  </si>
  <si>
    <t>Health Dynamics d/b/a Warrenton Overlook Health and Rehabilitation Center</t>
  </si>
  <si>
    <t>Add 2 Nursing Home Beds</t>
  </si>
  <si>
    <t>Orange County Nursing Home Commission (Dogwood Village)</t>
  </si>
  <si>
    <t>Conversion of 30 Home for Adult Beds to 34 Nursing Home Beds</t>
  </si>
  <si>
    <t>Add a Second Linear Accelerator and Expand Radiation Oncology Facility</t>
  </si>
  <si>
    <t>12/III</t>
  </si>
  <si>
    <t>Add one MRI and one CT</t>
  </si>
  <si>
    <t>Relocate Radiation Oncology Department</t>
  </si>
  <si>
    <t>11/III</t>
  </si>
  <si>
    <t>Introduce Orthopedic Lithotripsy Services at the Franconia-Springfield Healthplex</t>
  </si>
  <si>
    <t>Bluefield Regional Medical Center</t>
  </si>
  <si>
    <t>Establish a Cancer Care Center Including a Linear Accelerator, MRI, CT, PET, and Nuclear Medicine</t>
  </si>
  <si>
    <t>Princeton Community Hospital</t>
  </si>
  <si>
    <t>Establish a Cancer Care Center Including a Linear Accelerator, MRI, CT and PET</t>
  </si>
  <si>
    <t>Christiansburg Cancer Center (Jain &amp; Olmstead Partnership)</t>
  </si>
  <si>
    <t>Establish a Cancer Care Center Including a Linear Accelerator, CT, Mobile MRI, and Mobile PET</t>
  </si>
  <si>
    <t>Culpeper Baptist Retirement Community</t>
  </si>
  <si>
    <t>Add 13 Nursing Home Beds</t>
  </si>
  <si>
    <t>Establish Multiple Mobile Orthopedic Lithotripter Sites</t>
  </si>
  <si>
    <t>1.8% Indigent / Primary Care</t>
  </si>
  <si>
    <t>Mid-Rivers Cancer Center, L.L.C.</t>
  </si>
  <si>
    <t>17/V</t>
  </si>
  <si>
    <t>Autumn Care of Madison</t>
  </si>
  <si>
    <t>Add 28 Nursing Home Beds</t>
  </si>
  <si>
    <t>Capital Expenditure of $5M or More at Lynchburg General Hospital</t>
  </si>
  <si>
    <t>Add Intensive Care Beds at Lansdowne Campus</t>
  </si>
  <si>
    <t>Purcellville Imaging Center</t>
  </si>
  <si>
    <t>Relocate 4 Nursing Home Beds from The Newport to Northampton Convelescent and Rehabilitation Center</t>
  </si>
  <si>
    <t>Addition of 2 Operating Rooms</t>
  </si>
  <si>
    <t>Addition of a Cardiac Catheterization Laboratory</t>
  </si>
  <si>
    <t>3.8% Indigent / primary care</t>
  </si>
  <si>
    <t>2.7% Indigent / primary care</t>
  </si>
  <si>
    <t>Establish a Renal Transplant Program</t>
  </si>
  <si>
    <t>Establish a Pancreas Transplant Program</t>
  </si>
  <si>
    <t>Hopewell Operations, LLC d/b/a Hopewell Health Care Center</t>
  </si>
  <si>
    <t>Add 60 Nursing Home Beds</t>
  </si>
  <si>
    <t>Colonial Heights Operations, LLC d/b/a Colonial Heights Health Care Center</t>
  </si>
  <si>
    <t>Fort Norfolk Retirement Community, Inc.</t>
  </si>
  <si>
    <t>Establish a 33-Bed Nursing Home Within a Continuing Care Retirement Community</t>
  </si>
  <si>
    <t>2.7% indigent / primary care</t>
  </si>
  <si>
    <t>Sentara CarePlex Hospital</t>
  </si>
  <si>
    <t>Dinwiddie Health Investors, LLC</t>
  </si>
  <si>
    <t xml:space="preserve">Establish a 60 bed Nursing Home </t>
  </si>
  <si>
    <t>Hopewell Health Investors, LLC</t>
  </si>
  <si>
    <t xml:space="preserve">Replace a 65 bed Nursing Home and Add 60 beds </t>
  </si>
  <si>
    <t>Introduce Cardiac Catheterization Services, Mobile Site</t>
  </si>
  <si>
    <t>Add 88 Nursing Home Beds</t>
  </si>
  <si>
    <t>Greensville Memorial Foundation</t>
  </si>
  <si>
    <t>Add 7 Psychiatric Beds at Inova Mount Vernon Hospital</t>
  </si>
  <si>
    <t>Introduce Inpatient Psychiatric Services -10 Beds</t>
  </si>
  <si>
    <t>Ardent Health Services</t>
  </si>
  <si>
    <t>Establish a 126-Bed Free-Standing Psychiatric Hospital</t>
  </si>
  <si>
    <t>Addition of Third Magnetic Resonance Imaging Unit</t>
  </si>
  <si>
    <t>Shore Health Services, Inc.</t>
  </si>
  <si>
    <t>Replace Mobile MRI with a Fixed Unit</t>
  </si>
  <si>
    <t>Cancer Center of Central Virginia, LLC</t>
  </si>
  <si>
    <t>Introduce CT Equipment for Radiation Therapy Simulation</t>
  </si>
  <si>
    <t>2.7% Indigent / primary care (for rad tx)</t>
  </si>
  <si>
    <t>Senior Care Associates, P.L.L.C.</t>
  </si>
  <si>
    <t>Establish a 12-bed ICF/MR</t>
  </si>
  <si>
    <t>Introduce Positron Emission Tomography Imaging (mobile)</t>
  </si>
  <si>
    <t>2.5% indigent / primary care</t>
  </si>
  <si>
    <t>Establish a Specialized Center for CT  Imaging</t>
  </si>
  <si>
    <t>Introduce MRI at the Western Loudoun Medical Center Campus</t>
  </si>
  <si>
    <t>Establish a Specialized Center for MRI and CT Imaging</t>
  </si>
  <si>
    <t>Introduce PET Services, Mobile Site</t>
  </si>
  <si>
    <t>2.1% indigent / primary care</t>
  </si>
  <si>
    <t>New River Imaging</t>
  </si>
  <si>
    <t>Addition of 1 MRI Scanner and 1 CT Scanner</t>
  </si>
  <si>
    <t>part approve</t>
  </si>
  <si>
    <t>University of Virginia Imaging, LLC</t>
  </si>
  <si>
    <t>Addition of one MRI Scanner</t>
  </si>
  <si>
    <t>Virginia Commonwealth University Health System</t>
  </si>
  <si>
    <t>Add 1 CT Scanner to Inova Fairfax Hospital’s CT Services to be Located at the Inova Reston Emergency Care Center</t>
  </si>
  <si>
    <t>Addition of one CT Scanner at Inova Fairfax Hospital</t>
  </si>
  <si>
    <t>Addition of one Linear Accelerator at Inova Fairfax Hospital</t>
  </si>
  <si>
    <t>8/II</t>
  </si>
  <si>
    <t>Addition of one CT Scanner (CT Simulator)</t>
  </si>
  <si>
    <t>Sentara Hospitals</t>
  </si>
  <si>
    <t>Add Mobile PET Sites</t>
  </si>
  <si>
    <t>Establish a Specialized Center for MRI and CT Services - New Kent</t>
  </si>
  <si>
    <t>Establish a Specialized Center for MRI and CT Services - Short Pump</t>
  </si>
  <si>
    <t>Establish a Specialized Center for MRI and CT Services - Tappahannock</t>
  </si>
  <si>
    <t>Montgomery Regional Hospital, Blacksurg Imaging, LLC</t>
  </si>
  <si>
    <t>Introduce PET Services, Mobile Site and Add 1 MRI and 2 CT Scanners</t>
  </si>
  <si>
    <t>Establish a Long Term Acute Care Hospital at Riverside Rehabilitation Institute</t>
  </si>
  <si>
    <t>Introduce PET/CT Services - Mobile Site - Sentara CarePlex</t>
  </si>
  <si>
    <t>Introduce PET/CT Services - Mobile Site - Sentara Williamsburg Community Hospital</t>
  </si>
  <si>
    <t>1.78% indigent / primary care</t>
  </si>
  <si>
    <t>Introduce PET/CT Services - Mobile Site - Sentara Norfolk General Hospital</t>
  </si>
  <si>
    <t>Introduce PET/CT Services - Mobile Site - Sentara Virginia Beach General Hospital</t>
  </si>
  <si>
    <t>Marquis Health Partners, LLC</t>
  </si>
  <si>
    <t>Establish a Specialized Center for PET with CT Enhancement Services</t>
  </si>
  <si>
    <t>Northern Virginia Community Hospital</t>
  </si>
  <si>
    <t>Eastern Loudoun Imaging, LLC</t>
  </si>
  <si>
    <t>Loudoun Imaging, LLC</t>
  </si>
  <si>
    <t>Lewis Gale Medical Center</t>
  </si>
  <si>
    <t>2.3% indigent / primary care</t>
  </si>
  <si>
    <t>Short Pump Imaging, LLC</t>
  </si>
  <si>
    <t>Chesterfield Imaging, LLC</t>
  </si>
  <si>
    <t>Rehabilitation Hospital of Fredericksburg, Inc.</t>
  </si>
  <si>
    <t>Establish a 40-Bed Medical Rehabilitation Hospital</t>
  </si>
  <si>
    <t>3.0% indigent / primary care</t>
  </si>
  <si>
    <t>Rehabilitation Hospital of Petersburg, Inc. (Rehabilitation Hospital of Petersburg, Virginia, Inc.)</t>
  </si>
  <si>
    <t>Establish a Medical Rehabilitation Hospital</t>
  </si>
  <si>
    <t>Addition of Medical Rehabilitation Services</t>
  </si>
  <si>
    <t>Medicorp Health System and Sheltering Arms Hospital</t>
  </si>
  <si>
    <t>Columbia/HCA John Randolph, Inc. d/b/a John Randolph Medical Center</t>
  </si>
  <si>
    <t>5/III</t>
  </si>
  <si>
    <t>Commonwealth Urologic Serviced, LLC</t>
  </si>
  <si>
    <t>6/I</t>
  </si>
  <si>
    <t>CHS-Southside Regional Medical Center</t>
  </si>
  <si>
    <t>19/IV</t>
  </si>
  <si>
    <t>not an LOI</t>
  </si>
  <si>
    <t>Duplicate of VA-7024</t>
  </si>
  <si>
    <t>Smith Packett Med–Com, LLC</t>
  </si>
  <si>
    <t>Establish a 120 Bed Nursing Home</t>
  </si>
  <si>
    <t>Not Accepted for Review</t>
  </si>
  <si>
    <t>Regional Cancer Services, LLC</t>
  </si>
  <si>
    <t>Establish a Cancer Care Center Including a Linear Accelerator, a CT, MRI, PET, and Nuclear Medicine</t>
  </si>
  <si>
    <t>Bon Secours-St. Mary's Hospital of Richmond, Inc.</t>
  </si>
  <si>
    <t>Breast and Cancer Care Consortium of the Virginias, LLC (d/b/a HealthQuest)</t>
  </si>
  <si>
    <t>Establish a Cancer Care Center Including a Linear Accelerator, a CT, a MRI, and a PET Scanner</t>
  </si>
  <si>
    <t>delayed</t>
  </si>
  <si>
    <t>Introduce Lithotripsy Services at Inova Alexandria Hospital</t>
  </si>
  <si>
    <t>Virginia Hospital Center</t>
  </si>
  <si>
    <t>Princeton Community Hospital Cancer Center of the Virginias</t>
  </si>
  <si>
    <t>Establish a Cancer Care Center Including a Linear Accelerator with CT Simulation, Mobile MRI, Mobile PET/CT and a Fixed SPECT</t>
  </si>
  <si>
    <t>Falls Church Lithotripsy Associates, LLC</t>
  </si>
  <si>
    <t>Establish Additional Mobile Orthopedic Lithotripsy Services (Sites) in HPR I</t>
  </si>
  <si>
    <t>2.2% indigent / primary care</t>
  </si>
  <si>
    <t>Capital Expenditure of $5M or More (Improvements to Infrastructure)</t>
  </si>
  <si>
    <t>Capital Expenditure of $5M or More (Replace Bed Tower)</t>
  </si>
  <si>
    <t>Capital Expenditure of $5M or More (Replace Clinical Information System)</t>
  </si>
  <si>
    <t>Petersburg Hospital Company, LLC d/b/a Southside Regional Medical Center</t>
  </si>
  <si>
    <t>Establishment of a General Acute Care Hospital through the Replacement and Relocation of Southside Regional Medical Center</t>
  </si>
  <si>
    <t>1.8% indigent / primary care 1st 2 yrs then average in effect at 3rd yr</t>
  </si>
  <si>
    <t>Capital Expenditure of $5M or More (New Construction Patient Rooms and Parking Deck)</t>
  </si>
  <si>
    <t>The Family Maternity Center of the Northern Neck</t>
  </si>
  <si>
    <t>Establish an Obstetric and Pediatric Hospital Including One General OR</t>
  </si>
  <si>
    <t>Capital Expenditure of $5M or More (New Construction Increasing Number of Private Patient Rooms)</t>
  </si>
  <si>
    <t>Riverside Regional Medical Center (Peninsula Surgery Center III)</t>
  </si>
  <si>
    <t xml:space="preserve">Relocate two Operating Rooms from Riverside Surgery Center-Warwick to a Location in Hampton
</t>
  </si>
  <si>
    <t>Relocate 120 Nursing Home Beds from Riverside Convalescent Center to a Location in Williamsburg/James City County Area</t>
  </si>
  <si>
    <t>Establish a Specialized Center for MRI Imaging at South Riding</t>
  </si>
  <si>
    <t>Addition of a Second CT at the Western Loudoun Medical Center Campus</t>
  </si>
  <si>
    <t>Atlantic Eye Consultants, P.C.</t>
  </si>
  <si>
    <t xml:space="preserve">Capital Expenditure of $5Million or More (New Construction to Replace 30 Nursing Home Beds)
</t>
  </si>
  <si>
    <t>Establish a 4 OR Outpatient Surgical Hospital (on Behalf of Northern Virginia Surgery II, LLC)</t>
  </si>
  <si>
    <t>Addition of 4 Operating Rooms (At Inova Fairfax Hospital)</t>
  </si>
  <si>
    <t>Commonwealth Orthopaedics &amp; Rehabilitation, PC</t>
  </si>
  <si>
    <t>Establish an Outpatient Surgical Hospital (Herndon)</t>
  </si>
  <si>
    <t>Establish an Outpatient Surgical Hospital (Fairfax)</t>
  </si>
  <si>
    <t>Establish an Outpatient Surgical Hospital (Loudoun County)</t>
  </si>
  <si>
    <t>Osteopathic Surgical Centers, LLC</t>
  </si>
  <si>
    <t>Establish an Outpatient Surgical Hospital (Charlottesville)</t>
  </si>
  <si>
    <t>Tuckahoe Surgery Center, LP</t>
  </si>
  <si>
    <t>Replace and Relocate Outpatient Surgical Hospital</t>
  </si>
  <si>
    <t>Loudoun Surgery Center, LP</t>
  </si>
  <si>
    <t>Odyssey IV, LLC, dba the Center for Advanced Imaging</t>
  </si>
  <si>
    <t>Addition of 1 MRI Scanner</t>
  </si>
  <si>
    <t>The City of Virginia Beach</t>
  </si>
  <si>
    <t>Establish a 24-Bed ICF/MR</t>
  </si>
  <si>
    <t>Add 24 Psychiatric Beds at Kempsville Center</t>
  </si>
  <si>
    <t>1.28% indigent / primary care</t>
  </si>
  <si>
    <t>Healthsouth Diagnostic Center - Tysons</t>
  </si>
  <si>
    <t>Addition of Second MRI Scanner</t>
  </si>
  <si>
    <t>Medical Imaging</t>
  </si>
  <si>
    <t>Carilion Roanoke Memorial  Hospital</t>
  </si>
  <si>
    <t>Add third mobile MRI to Serve Existing Sites and Add the Lewis Gale Clinic as a New Site</t>
  </si>
  <si>
    <t>Add Bath County Community Hospital as a New Site for Mobile MRI Services</t>
  </si>
  <si>
    <t>Add One MRI Scanner</t>
  </si>
  <si>
    <t>Add CT Equipment for Radiation Therapy Simulation</t>
  </si>
  <si>
    <t>Establish a Specialized Center for CT Imaging</t>
  </si>
  <si>
    <t>Add CT Equipment for Radiation Therapy Simulation at the Johnston-Willis Campus</t>
  </si>
  <si>
    <t>AOR Management Company of VA (formally Associates in Radiation Oncology, P.C.) (originally Dr. Gupta)</t>
  </si>
  <si>
    <t>2.7% inidgent / primary care</t>
  </si>
  <si>
    <r>
      <t>2.7% indignet / primary care</t>
    </r>
    <r>
      <rPr>
        <sz val="10"/>
        <color indexed="8"/>
        <rFont val="Times New Roman"/>
        <family val="1"/>
      </rPr>
      <t xml:space="preserve">  3/28/07 Condition removed</t>
    </r>
  </si>
  <si>
    <t>Tyson's Corner Diagnostic Imaging, Inc.</t>
  </si>
  <si>
    <t>Insight Health Corp. d/b/a Medical Imaging Center of Arlington</t>
  </si>
  <si>
    <t>Association of Alexandria Radiologists, PC</t>
  </si>
  <si>
    <t>Replace Mobile Pet Service with Fixed PET/CT</t>
  </si>
  <si>
    <t>Introduce Computed Tomography Services</t>
  </si>
  <si>
    <t>2.8% indigent / primary care</t>
  </si>
  <si>
    <t>Relocate CT Scanner from Medical Imaging of Fredericksburg (Mary Washington Campus) to Medical Imaging of Lee's Hill (Spotsylvania)</t>
  </si>
  <si>
    <t>Introduce Mobile MRI Services (Site) Using Existing Mobile Vendor</t>
  </si>
  <si>
    <t>Add one CT Scanner</t>
  </si>
  <si>
    <t>Regional Imaging Services, LLC</t>
  </si>
  <si>
    <t>Establish a Specialized Center for CT, MRI, PET and Nuclear Medicine Services</t>
  </si>
  <si>
    <t>Washington Radiology Associates, P.C.</t>
  </si>
  <si>
    <t>Establish a Specialized Center for MRI and CT Imaging (Sterling)</t>
  </si>
  <si>
    <t>Establish a Specialized Center for MRI and CT Imaging (Fairfax)</t>
  </si>
  <si>
    <t>Add Second CT Scanner</t>
  </si>
  <si>
    <t>Add One CT Scanner</t>
  </si>
  <si>
    <t>Add One (4th) CT Scanner</t>
  </si>
  <si>
    <t>PET Scans of America Corp.</t>
  </si>
  <si>
    <t>Add a Second Mobile PET Scanner to an Existing Mobile PET Service</t>
  </si>
  <si>
    <t>Replace Mobile MRI Service with Fixed MRI Equipment</t>
  </si>
  <si>
    <t>Introduce MRI Services at Reston Emergency Care Center</t>
  </si>
  <si>
    <t>Establish a Specialized Center for CT Imaging at Fairfax Emergency Care Center</t>
  </si>
  <si>
    <t>Add One CT Scanner and One MRI Scanner at Inova Fairfax Hospital</t>
  </si>
  <si>
    <t>Add One CT Scanner at Inova Fair Oaks Hospital</t>
  </si>
  <si>
    <t>Add One Fixed PET/CT Scanner at Inova Fairfax Hospital</t>
  </si>
  <si>
    <t>Bon Secours Virginia Healthsource, Inc.</t>
  </si>
  <si>
    <t>Wytheville Imaging, LLC</t>
  </si>
  <si>
    <t>Establish Mobile MRI Service</t>
  </si>
  <si>
    <t>New Millennium Imaging, Inc.</t>
  </si>
  <si>
    <t>Virginia Physicians, Inc.</t>
  </si>
  <si>
    <t>Relocate CT and MRI Services</t>
  </si>
  <si>
    <t>Potomac Inova Health Alliance</t>
  </si>
  <si>
    <t>Establish a Specialized Center for PET (Mobile Site) Imaging.</t>
  </si>
  <si>
    <t>Insight Health Corporation</t>
  </si>
  <si>
    <t>Add One PET Unit to an Existing Mobile PET Service</t>
  </si>
  <si>
    <t>Establish a Specialized Center for CT (Fixed) Imaging.</t>
  </si>
  <si>
    <t>P.E.T./CT Partners, LLC</t>
  </si>
  <si>
    <t>Establish PET/CT Services (?mobile/?fixed)</t>
  </si>
  <si>
    <t>Add One Fixed PET Scanner</t>
  </si>
  <si>
    <t>Unassigned COPN Number</t>
  </si>
  <si>
    <t>UNASSIGNED</t>
  </si>
  <si>
    <t>Capital Expenditure of $5M or More (Cancer Care Center)</t>
  </si>
  <si>
    <t>Filed under 7214</t>
  </si>
  <si>
    <t>Capital Expenditure of More Than $5 Million (Nutritional Services)</t>
  </si>
  <si>
    <t>Capital Expenditure of More Than $5 Million (Support Space Addition)</t>
  </si>
  <si>
    <t>Capital Expenditure of More Than $5 Million (OR Support Space)</t>
  </si>
  <si>
    <t>Kindred Hospitals East, LLC</t>
  </si>
  <si>
    <r>
      <t>Establish a 70-Bed Long Term Acute Care Hospital  (</t>
    </r>
    <r>
      <rPr>
        <sz val="10"/>
        <color indexed="10"/>
        <rFont val="Times New Roman"/>
        <family val="1"/>
      </rPr>
      <t>60 beds approved</t>
    </r>
    <r>
      <rPr>
        <sz val="10"/>
        <color indexed="8"/>
        <rFont val="Times New Roman"/>
        <family val="1"/>
      </rPr>
      <t>)</t>
    </r>
  </si>
  <si>
    <t>Δ to free care no % given (2.2% indigent / primary care)</t>
  </si>
  <si>
    <t>Capital Expenditure of More Than $5 Million (Wellness Center)</t>
  </si>
  <si>
    <t>Henrico Doctors' Hospital-Forest</t>
  </si>
  <si>
    <t>Capital Expenditure of More Than $5 Million (Expansion &amp; Renovation)</t>
  </si>
  <si>
    <t>Westminster-Canterbury on Chesapeake Bay (CCRC)</t>
  </si>
  <si>
    <t>Add 21 Nursing Home Beds</t>
  </si>
  <si>
    <t>Standard CCRC</t>
  </si>
  <si>
    <t>Addition of a 5th MRI Scanner</t>
  </si>
  <si>
    <t>Fredericksburg Ambulatory Surgery Center, LLC</t>
  </si>
  <si>
    <t>Add Two Operating Rooms</t>
  </si>
  <si>
    <t>Add Four Operating Rooms</t>
  </si>
  <si>
    <t>Add One Cardiac Catheterization Lab</t>
  </si>
  <si>
    <t>Centra Health, Inc. and Gastroenterology Associates of Central Virginia</t>
  </si>
  <si>
    <t>Establish an Outpatient Surgical Hospital for Endoscopy</t>
  </si>
  <si>
    <t>Not accepted for review</t>
  </si>
  <si>
    <t>Alexandria Endoscopy Center, LLC</t>
  </si>
  <si>
    <t>Add One Cardiac Catheterization Laboratory</t>
  </si>
  <si>
    <t>Atrium Surgery Center, LP</t>
  </si>
  <si>
    <t>Western Tidewater Surgery Center, LLC</t>
  </si>
  <si>
    <t>Establish an Outpatient Surgical Hospital, 2 ORs</t>
  </si>
  <si>
    <t>Roanoke Cardiac Catheterization Center, LLC</t>
  </si>
  <si>
    <t>Digestive Center of Northern Virginia, Inc.</t>
  </si>
  <si>
    <t>Bon Secours Hampton Roads Health System, Inc.</t>
  </si>
  <si>
    <t>Introduce PET Services (Mobile Site)</t>
  </si>
  <si>
    <t>Addition of a 3rd CT Scanner</t>
  </si>
  <si>
    <t>Establish a Specialized Center for MRI Services (Fairfax)</t>
  </si>
  <si>
    <t>LOI withdrawn</t>
  </si>
  <si>
    <t>Establish a Specialized Center for CT Imaging (Sterling)</t>
  </si>
  <si>
    <t>Tuckahoe Orthopaedic Associates, LTD</t>
  </si>
  <si>
    <t xml:space="preserve">University of Virginia Imaging, LLC </t>
  </si>
  <si>
    <t>New Generation Imaging, LLC</t>
  </si>
  <si>
    <t>Establish a Specialized Center for MRI Services (Loudoun)</t>
  </si>
  <si>
    <t>Establish a Specialized Center for MRI Services (Prince William)</t>
  </si>
  <si>
    <t>Orange County Nursing Home Commission</t>
  </si>
  <si>
    <t>Richard A. Smith, M.D.</t>
  </si>
  <si>
    <t>PET Scans of America Corporation and Alleghany Regional Hospital</t>
  </si>
  <si>
    <t>Introduce Mobile PET Services at Alleghany Regional Hospital (Site)</t>
  </si>
  <si>
    <t>Addition of a CT Scanner at the Western Loudoun Medical Center Campus</t>
  </si>
  <si>
    <t>Central Virginia Imaging</t>
  </si>
  <si>
    <t>Addition of a MRI Scanner at Bon Secours Health Center at Harbour View</t>
  </si>
  <si>
    <t>Addition of a CT Scanner at Bon Secours Health Center at Harbour View</t>
  </si>
  <si>
    <t>Establish a Specialized Center for MRI Services (Stafford)</t>
  </si>
  <si>
    <t>Replace Mobile MRI Service with Fixed Equipment</t>
  </si>
  <si>
    <t>Soteria Imaging Services, LLC</t>
  </si>
  <si>
    <t>Establish a Specialized Center for PET Services</t>
  </si>
  <si>
    <t>Riverside Regional Convalescent Center</t>
  </si>
  <si>
    <t>Relocate Nursing Home Beds</t>
  </si>
  <si>
    <t xml:space="preserve">Increase Mobile MRI Capacity (Service Days) at Williamsburg Crossing (Site) Using Existing Mobile Service Provider
</t>
  </si>
  <si>
    <t xml:space="preserve">Establish a Specialized Center for MRI (mobile site) and CT (fixed ) Services
</t>
  </si>
  <si>
    <t>Establish a Specialized Center for CT Services, Princess Anne Advanced Imaging Center</t>
  </si>
  <si>
    <t>HealthSouth Diagnostic Center - Virginia Beach</t>
  </si>
  <si>
    <t>Relocate CT and MRI Services Within PD 20</t>
  </si>
  <si>
    <t>Northern Virginia Imaging, L.L.C.</t>
  </si>
  <si>
    <t>Relocate MRI Services Within Loudoun County</t>
  </si>
  <si>
    <t>Virginia Diagnostic Imaging, Inc.</t>
  </si>
  <si>
    <t>Replace Mobile PET Service and Fixed CT Scanner with a Fixed PET/CT (Use CT for General Imaging)</t>
  </si>
  <si>
    <t>2.6% indigent / primary care</t>
  </si>
  <si>
    <t>Lakeview Medical Center</t>
  </si>
  <si>
    <r>
      <t xml:space="preserve">Establish a Specialized Center for </t>
    </r>
    <r>
      <rPr>
        <strike/>
        <sz val="10"/>
        <color indexed="8"/>
        <rFont val="Times New Roman"/>
        <family val="1"/>
      </rPr>
      <t>MRI and</t>
    </r>
    <r>
      <rPr>
        <sz val="10"/>
        <color indexed="8"/>
        <rFont val="Times New Roman"/>
        <family val="1"/>
      </rPr>
      <t xml:space="preserve"> CT Services</t>
    </r>
  </si>
  <si>
    <t>RI, L.P., d/b/a Bon Secours St. Francis Imaging Center</t>
  </si>
  <si>
    <t>PHC-Martinsville, Inc., d/b/a Memorial Hospital of Martinsville and Henry County</t>
  </si>
  <si>
    <t>Chippenham and Johnston-Willis Hospitals, Inc.</t>
  </si>
  <si>
    <t>Addition of a MRI Scanner at the Johnston-Willis Campus</t>
  </si>
  <si>
    <t>Appomattox Imaging changed from John Randolph Medical Center (Columbia/HCA John Randolph, Inc.)</t>
  </si>
  <si>
    <t>Addition of a 2nd CT and a 2nd MRI Scanner (cng to est cntr)</t>
  </si>
  <si>
    <t>2.2% indigent / primary care - cng to 2.9% via signif Cng</t>
  </si>
  <si>
    <t>Addition of a Fixed PET/CT Scanner</t>
  </si>
  <si>
    <t>Stafford Imaging, LLC</t>
  </si>
  <si>
    <t>Virginia Hospital Center (Virginia Hospital Center Arlington Health System)</t>
  </si>
  <si>
    <t>3.2% indigent / primary care</t>
  </si>
  <si>
    <t>Central Virginia Orthopaedics, Ltd., P.C.</t>
  </si>
  <si>
    <t>Virginia Endoscopy Group, LLC</t>
  </si>
  <si>
    <t>Establish a Specialized Center for CT Imaging by Relocating a CT Scanner within PD 21</t>
  </si>
  <si>
    <t>Orthopaedic Surgery Centers, PC II</t>
  </si>
  <si>
    <t>Towne Center  MRI</t>
  </si>
  <si>
    <t>Horizon Medical Imaging , Inc.</t>
  </si>
  <si>
    <t>The Orthopaedic Center of Central Virginia, Inc.</t>
  </si>
  <si>
    <t>Establish a Specialized Center for MRI Services (Mobile Site)</t>
  </si>
  <si>
    <t xml:space="preserve">Inova Fairfax Hospital </t>
  </si>
  <si>
    <t>Commonwealth Imaging, LLC</t>
  </si>
  <si>
    <t>Virginia Medical Imaging, Inc.</t>
  </si>
  <si>
    <t>Hampton Roads Proton Beam Therapy Institute at Hampton University, L.L.C.</t>
  </si>
  <si>
    <t>Establish a Specialized Center for Stereotactic Radiosurgery (Proton Beam Radiosurgery)</t>
  </si>
  <si>
    <t>Establish a Cancer Care Center on the Hospital Campus Including the Replacement and Relocation of a Linear Accelerator and a New PET/CT Simulator</t>
  </si>
  <si>
    <t>Richmond Radiation Oncology Center, Inc.</t>
  </si>
  <si>
    <t>Virginia Urology Center P.C./Med Atlantic, Inc.</t>
  </si>
  <si>
    <t>Review on Hold</t>
  </si>
  <si>
    <t>Children's Hospital of Virginia</t>
  </si>
  <si>
    <t>Add 24-Pediatric Nursing Home Beds</t>
  </si>
  <si>
    <t>Introduce Lithotripsy Services (Mobile Sites) at Children's Hospital of the King's Daughters and CHKD Health Center</t>
  </si>
  <si>
    <t>20, 21</t>
  </si>
  <si>
    <t>Falls Church Lithotripsy Associates, L.L.C.</t>
  </si>
  <si>
    <t>Establish Specialized Centers for Orthopedic Lithotripsy Services (Mobile Sites)</t>
  </si>
  <si>
    <t>Introduce Stereotactic Radiosurgery Services at Inova Alexandria Hospital</t>
  </si>
  <si>
    <t>Commonwealth Cancer Institute</t>
  </si>
  <si>
    <t>Establish a Specialized Center for Radiation Therapy Services Through Relocation of a Linear Accelerator</t>
  </si>
  <si>
    <t xml:space="preserve">Introduce Stereotactic Radiosurgery </t>
  </si>
  <si>
    <t>LTACH @ Riverside, LLC</t>
  </si>
  <si>
    <t>Establish a Long Term Acute Care Hospital in Williamsburg</t>
  </si>
  <si>
    <t>Doctors' Hospital of Williamsburg</t>
  </si>
  <si>
    <t>Establish an Acute Care Hospital</t>
  </si>
  <si>
    <t>Capital Expenditure of $5M or More (Expand Infrastructure support services)</t>
  </si>
  <si>
    <t>Inova Loudoun Hospital</t>
  </si>
  <si>
    <t>Establish an Outpatient Surgical Hospital and a Specialized Center for CT and MRI Services</t>
  </si>
  <si>
    <t>B&amp;D</t>
  </si>
  <si>
    <t>Establish a Long Term Acute Care Hospital in Lynchburg</t>
  </si>
  <si>
    <t>2.7% indigent / primary care, 1 yr demonstration</t>
  </si>
  <si>
    <t>Establish a Long Term Acute Care Hospital</t>
  </si>
  <si>
    <t>Add General Acute Care Beds</t>
  </si>
  <si>
    <t>Relocate Nursing Home Beds From Warsaw Healthcare Center to Beaufont Healthcare Center (from PD 17 to PD 15)</t>
  </si>
  <si>
    <t>Establish an Outpatient Surgical Hospital (2 ORs)</t>
  </si>
  <si>
    <t>on hold</t>
  </si>
  <si>
    <t>Introduce Open Heart Surgery Services</t>
  </si>
  <si>
    <t>Drs. David K. Moose and Suketu I. Patel</t>
  </si>
  <si>
    <t>Winchester Eye Surgery Center, LLC</t>
  </si>
  <si>
    <t>Establish an Outpatient Surgical Hospital (1 OR)</t>
  </si>
  <si>
    <t>Add Operating Rooms</t>
  </si>
  <si>
    <t>Carilion Medical Center  d/b/a Carilion Roanoke Memorial Hospital</t>
  </si>
  <si>
    <t>Add 1 Operating Room</t>
  </si>
  <si>
    <t>Carilion Medical Center  d/b/a Brambleton Ambulatory Surgery Center</t>
  </si>
  <si>
    <t>Prince William Hospital System</t>
  </si>
  <si>
    <t>Loudoun Hospital Center t/a Inova Loudoun Hospital Center and Inova Loudoun Ambulatory Surgery Center LLC</t>
  </si>
  <si>
    <t>Establish an Outpatient Surgical Hospital (4 to 6 ORs)</t>
  </si>
  <si>
    <t>same sliding scale as VA-03648</t>
  </si>
  <si>
    <t>Tidewater Eye Center</t>
  </si>
  <si>
    <t>Petersburg Eye Center, LTD.</t>
  </si>
  <si>
    <t>NRV Real Estate, LLC, dba Radford Health and Rehabilitation Center</t>
  </si>
  <si>
    <t>Add 21 Nursing Home Beds (Tranfer from Carilion Giles Memorial Hospital)</t>
  </si>
  <si>
    <t>Not Accepted</t>
  </si>
  <si>
    <t>Add Three Operating Rooms (2 ORs approved)</t>
  </si>
  <si>
    <t>Arlington Surgery Center, LLP</t>
  </si>
  <si>
    <t>Introduce Stereotactic Radiosurgery Services (cost &gt; 120% of VA-03515)</t>
  </si>
  <si>
    <t>Alternative Management Services, Inc., d/b/a AMS</t>
  </si>
  <si>
    <t>Add 43 Psychiatric Beds at Northern Virginia Community Hospital</t>
  </si>
  <si>
    <t>Southern Virginia Regional Medical Center</t>
  </si>
  <si>
    <t>Introduce Psychiatric Services (10 Bed Unit)</t>
  </si>
  <si>
    <t>Relocate 60 Nursing Home Beds From Warsaw Healthcare Center to Hanover Healthcare Center (PD 17 to PD 15)  HB 2316</t>
  </si>
  <si>
    <t>N/A</t>
  </si>
  <si>
    <t>Wellmont Lonesome Pine Hospital</t>
  </si>
  <si>
    <t>Add a Fixed MRI Unit (to replace an existing mobile service)</t>
  </si>
  <si>
    <t>Introduce Nuclear Medicine Imaging (mobile site)</t>
  </si>
  <si>
    <t>Tidewater Physicians Multispecialty Group, P.C.</t>
  </si>
  <si>
    <t>Relocate an existing CT unit within PD 21</t>
  </si>
  <si>
    <t>Introduce CT Services (Fairfax)</t>
  </si>
  <si>
    <t>Introduce MRI Services (Sterling)</t>
  </si>
  <si>
    <t>Winchester Open MRI, LLC</t>
  </si>
  <si>
    <t>Add a Second MRI</t>
  </si>
  <si>
    <t>Did not respond to completeness questions - Delay to May D Cycle</t>
  </si>
  <si>
    <t>Add a Third MRI</t>
  </si>
  <si>
    <t>2.4% indigent / primary care</t>
  </si>
  <si>
    <t>Medical Circle, LLC</t>
  </si>
  <si>
    <t>Roanoke Neurological Associates, L.L.C.</t>
  </si>
  <si>
    <t>Stephen P. Raskin, M.D., P.C.</t>
  </si>
  <si>
    <t>Establish a Specialized Center for MRI Imaging (mobile site)</t>
  </si>
  <si>
    <t>Richmond Eye and Ear Healthcare Alliance</t>
  </si>
  <si>
    <t>delayed to 11/10, then 5/12 cycle, then 5/13 cycle, then 11/13 cycle, then 5/14, then 5/15</t>
  </si>
  <si>
    <t>Add a Second MRI Scanner</t>
  </si>
  <si>
    <t>Fairfax Radiological Consultants, P.C.</t>
  </si>
  <si>
    <t>Relocate an existing CT unit within PD 8 to Establish a Specialized Center for CT Imaging</t>
  </si>
  <si>
    <t>2.9% indigent / primary care</t>
  </si>
  <si>
    <t>Addition of one MRI Scanner (Fairfax Hospital)</t>
  </si>
  <si>
    <t>Add One PET/CT Unit to an Existing Mobile PET Service</t>
  </si>
  <si>
    <t>Add Fixed MRI Equipment to Replace Existing Mobile MRI Service</t>
  </si>
  <si>
    <t>Response Diagnostic Imaging (Patient First CT, LLC)</t>
  </si>
  <si>
    <t>Introduce Neonatal Special Care Services - Specialty Level</t>
  </si>
  <si>
    <t>Twin County Family Care Centers, Inc. (Twin County Regional Healthcare)</t>
  </si>
  <si>
    <t>Introduce PET Imaging (mobile site at Twin County Regional Hospital)</t>
  </si>
  <si>
    <t>Covenant Woods</t>
  </si>
  <si>
    <t>Add Nursing Home Beds at a CCRC</t>
  </si>
  <si>
    <t>CCRC conditions</t>
  </si>
  <si>
    <t>Capital Expenditure of More Than $5 Million (Remodel &amp; enlarge ED)</t>
  </si>
  <si>
    <t>Leader Nursing and Rehabilitation Center of Virginia, Inc. (Sub of Manor Care, Inc.)</t>
  </si>
  <si>
    <t>Transfer 10 Nursing Home Beds from MC Arlington to MC Fair Oaks</t>
  </si>
  <si>
    <t>Valley Health System (Winchester Medical Center)</t>
  </si>
  <si>
    <t>Capital Expenditure of $5 Million or More (Construct Wellness Center on Campus of WMC)</t>
  </si>
  <si>
    <t>Introduce Stereotactic Radiosurgery Services at Inova Alexandria Hospital (Add Equipment to Existing Linear Accelerator)</t>
  </si>
  <si>
    <t>Cancer Center of Virginia (Sentara Healthcare and Virginia Oncology Associates)</t>
  </si>
  <si>
    <t>Establish a Cancer Care Center (Including: Linear Accelerator, CT Simulator, and PET/CT Mobile Site)</t>
  </si>
  <si>
    <t>St. Mary's Home for Disabled Children</t>
  </si>
  <si>
    <t>Add 4 Beds to an 88 Bed ICF/MR</t>
  </si>
  <si>
    <t>Add a Linear Accelerator and CT Equipment for Radiation Therapy Simulation</t>
  </si>
  <si>
    <t>Riverside and University of Virginia Radiosurgery Center, LLC</t>
  </si>
  <si>
    <t>Cumberland Hospital for Children and Adolescents</t>
  </si>
  <si>
    <t>Add 10 Acute Care Beds</t>
  </si>
  <si>
    <t>All pts w/o regard to ability to pay</t>
  </si>
  <si>
    <t>Add 16 Medical/Surgical Beds</t>
  </si>
  <si>
    <t>2.9% indigent / primary care, delicense 1 yr after Broadlands</t>
  </si>
  <si>
    <t>Capital Expenditure of $5 Million or More (Construct an Ambulatory Care Center)</t>
  </si>
  <si>
    <t>Capital Expenditure of $5 Million or More (Renovate and Expand Inova Mount Vernon Hospital)</t>
  </si>
  <si>
    <t>Capital Expenditure of $5 Million or More (Construct a Parking Deck on the Campus of Inova Fair Oaks Hospital)</t>
  </si>
  <si>
    <t>Capital Expenditure of $5 Million or More (Purchase IT Hardware/Renovate Office Space for a Data Center)</t>
  </si>
  <si>
    <t>Capital Expenditure of $5 Million or More</t>
  </si>
  <si>
    <t>MediCorp Health System and MediCorp at Stafford, LLC</t>
  </si>
  <si>
    <t>Establish a General Acute Care Hospital with Support Services Including 100 Beds (Med/Surg, OB, ICU), 4 ORs, 2 CTs, 2 MRIs, and a Linear Accelerator with CT Simulation</t>
  </si>
  <si>
    <t>Bon Secours - St. Mary's Hospital of Richmond, Inc.</t>
  </si>
  <si>
    <t>Add 64 General Medical/Surgical Acute Care Beds</t>
  </si>
  <si>
    <t>Capital Expenditure of $5 Million or More (Expand Emergency Department)</t>
  </si>
  <si>
    <t>Add 16 Medical/Surgical Beds at Broadlands Regional Medical Center</t>
  </si>
  <si>
    <t>Spotsylvania Medical Center, Inc.</t>
  </si>
  <si>
    <t>Establish a General Acute Care Hospital with Support Services Including 130 Beds (Med/Surg, ICU, OB, Neonatal Special Care-Intermediate), 8 ORs, 1 Cardiac Catheterization Laboratory, 1 CT, 1 MRI, 1 PET, Nuclear Medicine Imaging and a Linear Accelerator with CT Simulation</t>
  </si>
  <si>
    <t>2.4% indigent / primary care, maintain 10 psych beds</t>
  </si>
  <si>
    <t>Hospice of  Central Virginia</t>
  </si>
  <si>
    <t>Establish a 15-bed Free Standing Hospice Care Facility (Acute Care Hospital License)</t>
  </si>
  <si>
    <r>
      <t>Addition of 2 ORs (15</t>
    </r>
    <r>
      <rPr>
        <vertAlign val="superscript"/>
        <sz val="10"/>
        <color indexed="8"/>
        <rFont val="Times New Roman"/>
        <family val="1"/>
      </rPr>
      <t>th</t>
    </r>
    <r>
      <rPr>
        <sz val="10"/>
        <color indexed="8"/>
        <rFont val="Times New Roman"/>
        <family val="1"/>
      </rPr>
      <t xml:space="preserve"> and 16</t>
    </r>
    <r>
      <rPr>
        <vertAlign val="superscript"/>
        <sz val="10"/>
        <color indexed="8"/>
        <rFont val="Times New Roman"/>
        <family val="1"/>
      </rPr>
      <t>th</t>
    </r>
    <r>
      <rPr>
        <sz val="10"/>
        <color indexed="8"/>
        <rFont val="Times New Roman"/>
        <family val="1"/>
      </rPr>
      <t>)</t>
    </r>
  </si>
  <si>
    <r>
      <t>Addition of a Cardiac Catheterization Lab (6</t>
    </r>
    <r>
      <rPr>
        <vertAlign val="superscript"/>
        <sz val="10"/>
        <color indexed="8"/>
        <rFont val="Times New Roman"/>
        <family val="1"/>
      </rPr>
      <t>th</t>
    </r>
    <r>
      <rPr>
        <sz val="10"/>
        <color indexed="8"/>
        <rFont val="Times New Roman"/>
        <family val="1"/>
      </rPr>
      <t>)</t>
    </r>
  </si>
  <si>
    <t>Surgi-Center of Winchester</t>
  </si>
  <si>
    <r>
      <t>Addition of an Operating Room (6</t>
    </r>
    <r>
      <rPr>
        <vertAlign val="superscript"/>
        <sz val="10"/>
        <color indexed="8"/>
        <rFont val="Times New Roman"/>
        <family val="1"/>
      </rPr>
      <t>th</t>
    </r>
    <r>
      <rPr>
        <sz val="10"/>
        <color indexed="8"/>
        <rFont val="Times New Roman"/>
        <family val="1"/>
      </rPr>
      <t>)</t>
    </r>
  </si>
  <si>
    <t>Establish an Outpatient Surgical Hospital (2 ORs in Colonial Heights)</t>
  </si>
  <si>
    <t>Sudhir Gulati, M.D.</t>
  </si>
  <si>
    <t>Establish a General Acute Care Hospital (100 Beds)</t>
  </si>
  <si>
    <t>The Surgery Center of Chesapeake</t>
  </si>
  <si>
    <t>Addition of 2 ORs</t>
  </si>
  <si>
    <t>Obici Health System</t>
  </si>
  <si>
    <t>3.7% indigent / primary care</t>
  </si>
  <si>
    <t>Addition of 2 ORs at Inova Mount Vernon Hospital</t>
  </si>
  <si>
    <t xml:space="preserve">   </t>
  </si>
  <si>
    <t>Northern Virginia Eye Surgery Center, LLC</t>
  </si>
  <si>
    <t>Colonial Heights Ambulatory Surgery Center, L.P.</t>
  </si>
  <si>
    <t>Surgi-Center of Central Virginia</t>
  </si>
  <si>
    <t>Bon Secours Maryview Medical Center and Harbour View Eye Center, LLC</t>
  </si>
  <si>
    <t>No Completeness Response as of 9/11/06</t>
  </si>
  <si>
    <t>Stonewall Jackson Ambulatory Health, LLC</t>
  </si>
  <si>
    <t>Establish a Specialized Center for CT and MRI Services</t>
  </si>
  <si>
    <t>Introduce CT Services through Relocation of Existing Equipment</t>
  </si>
  <si>
    <t>The Cardiovascular Group, P.C.</t>
  </si>
  <si>
    <t>Augusta Health Ambulatory Services, LLC</t>
  </si>
  <si>
    <t>Establish a Specialized Center for MRI Services (Mobile Site in Hampton)</t>
  </si>
  <si>
    <t>Add MRI Unit (Replace Mobile Site with Fixed Equipment in James City County)</t>
  </si>
  <si>
    <t>Addition of fourth Magnetic Resonance Imaging Unit</t>
  </si>
  <si>
    <t>Virginia Heart Institute, Ltd.</t>
  </si>
  <si>
    <t>Urology Investments, LLC</t>
  </si>
  <si>
    <t>Add a 4th CT Scanner</t>
  </si>
  <si>
    <t>Ashburn Imaging, LLC</t>
  </si>
  <si>
    <t>Reston Hosptal Center, LLC</t>
  </si>
  <si>
    <t>Establish a Specialized Center for CT and MRI Services (MRI withdrawn)</t>
  </si>
  <si>
    <t>Establish a Mobile MRI Service Using New MRI Equipment to Serve Multiple Sites</t>
  </si>
  <si>
    <t>Establish a Mobile MRI Service by Converting Existing Fixed MRI Equipment to Serve Multiple Sites</t>
  </si>
  <si>
    <t>Relocate an Existing and an Approved MRI Within Arlington County to Establish a New Specialized Center for MRI Imaging</t>
  </si>
  <si>
    <t>Insight Health Corp. d/b/a MRI of Woodbridge</t>
  </si>
  <si>
    <t>Relocate an Existing MRI and Add one MRI to Establish a New Specialized Center for MRI Imaging</t>
  </si>
  <si>
    <t>Add Mobile Diagnostic CT as part of PET/CT Equipment</t>
  </si>
  <si>
    <r>
      <t>Add 2</t>
    </r>
    <r>
      <rPr>
        <vertAlign val="superscript"/>
        <sz val="10"/>
        <color indexed="8"/>
        <rFont val="Times New Roman"/>
        <family val="1"/>
      </rPr>
      <t>nd</t>
    </r>
    <r>
      <rPr>
        <sz val="10"/>
        <color indexed="8"/>
        <rFont val="Times New Roman"/>
        <family val="1"/>
      </rPr>
      <t xml:space="preserve"> CT Unit</t>
    </r>
  </si>
  <si>
    <t>Madrak Properties, LLC</t>
  </si>
  <si>
    <t>Chesapeake Diagnostic Imaging Centers, LLC</t>
  </si>
  <si>
    <t>Establish a Specialized Center for MRI Services through relocation &amp; add a 2nd MRI</t>
  </si>
  <si>
    <t>Roanoke Orthopaedic Center</t>
  </si>
  <si>
    <t>Odyssey IV, Inc. d/b/a the Center for Advanced Imaging</t>
  </si>
  <si>
    <t>Carilion Medical Center d/b/a Carilion Roanoke Memorial  Hospital and Carilion Roanoke Community Hospital</t>
  </si>
  <si>
    <t>Tidewater Physicians Multispecialty Group</t>
  </si>
  <si>
    <t>Northern Virginia CTA, LLC</t>
  </si>
  <si>
    <t>Exodus Incorporated</t>
  </si>
  <si>
    <t>Establish a Free Standing Hospice Care Facility (Acute Care Hospital License)</t>
  </si>
  <si>
    <t>Stafford Health Investors, LLC</t>
  </si>
  <si>
    <t>Establish a 90 Bed Nursing Home Comprised of 34 Beds Currently located at the Brooke Nursing Home and 56 New Beds</t>
  </si>
  <si>
    <t>effective once Stafford Health Investors is licensed operator</t>
  </si>
  <si>
    <t>Relocate Acute Rehabilitation Beds from Norfolk General to a site within HPR V</t>
  </si>
  <si>
    <t>Introduce Lithotripsy Services (Mobile)</t>
  </si>
  <si>
    <t>CABA Health Investors, LLC</t>
  </si>
  <si>
    <t>Add 50 Beds to The Laurels of BonAir (Beds will transferred from University Park Nursing Center and The Windsor)</t>
  </si>
  <si>
    <t>Smith/Packett Med-Com, LLC or its Assigns</t>
  </si>
  <si>
    <t>Establish a 120 Bed Nursing Home (Beds will be transferred from University Park Nursing Center and The Windsor)</t>
  </si>
  <si>
    <t>Inova Mount Vernon Hospital</t>
  </si>
  <si>
    <t>Roanoke Ambulatory Surgery Center</t>
  </si>
  <si>
    <t>Piedmont Day Surgery Center, Inc.</t>
  </si>
  <si>
    <t>Add one Operating Room</t>
  </si>
  <si>
    <t>Establish a General Acute Care Hospital (Replace and Relocate RMH and Add 1 OR)</t>
  </si>
  <si>
    <t>Capital Expenditure of $5 Million or More (Construct a Health Professions Building on WMC campus)</t>
  </si>
  <si>
    <t>Capital Expenditure of $5 Million or More (Renovation and Expansion of WMC Pharmacy)</t>
  </si>
  <si>
    <t>Increase Nursery from Intermediate to Specialty Level of Care</t>
  </si>
  <si>
    <t>Add 6 General Acute Care Beds at Sentara Williamsburg Regional Medical Center</t>
  </si>
  <si>
    <t>Capital Expenditure of $5 Million or More (Build Out and Equip Fourth Floor of Inova Heart and Vascular Institute)</t>
  </si>
  <si>
    <t>University of Virginia - HealthSouth, L.L.C. II</t>
  </si>
  <si>
    <t>Establish a 40-Bed LTACH</t>
  </si>
  <si>
    <t>Capital Expenditure of $5 Million or More (Construct a Parking Deck at the Lansdowne Campus of Inova Loudoun Hospital)</t>
  </si>
  <si>
    <t>Capital Expenditure of $5 Million or More (Replace Hospital Information System)</t>
  </si>
  <si>
    <t>Bon Secours Maryview Medical Center (BSMMC) (and a to-be-formed LLC)</t>
  </si>
  <si>
    <t>Establish a LTACH and Relocate the Acute Rehabilitation Unit from BSMMC to the Bon Secours Maryview Nursing Care Center Campus</t>
  </si>
  <si>
    <t>Capital Expenditure of $5 Million or More (Construct a Parking Deck)</t>
  </si>
  <si>
    <t>Capital Expenditure of $5 Million or More (Replace Components of Financial Information System)</t>
  </si>
  <si>
    <t>Add General Acute Care Beds at Sentara CarePlex Hospital</t>
  </si>
  <si>
    <r>
      <t>Addition of a Cardiac Catheterization Lab (2</t>
    </r>
    <r>
      <rPr>
        <vertAlign val="superscript"/>
        <sz val="10"/>
        <color indexed="8"/>
        <rFont val="Times New Roman"/>
        <family val="1"/>
      </rPr>
      <t>nd</t>
    </r>
    <r>
      <rPr>
        <sz val="10"/>
        <color indexed="8"/>
        <rFont val="Times New Roman"/>
        <family val="1"/>
      </rPr>
      <t>)</t>
    </r>
  </si>
  <si>
    <t>Add Three Operating Rooms</t>
  </si>
  <si>
    <t>Establish an Outpatient Surgical Hospital (3 ORs)</t>
  </si>
  <si>
    <t>Capital Expenditure of $5 Million or More (Renovate Surgery Space)</t>
  </si>
  <si>
    <t>VB Eye Surgery, LLC</t>
  </si>
  <si>
    <t>Establish an Outpatient Surgical Hospital (2 ORs dedicated to eye surgery)</t>
  </si>
  <si>
    <t>MICRIS, LLC</t>
  </si>
  <si>
    <t>Fredericksburg Eye Surgery Center, LLC</t>
  </si>
  <si>
    <t>Establish a Mobile MRI Service (New Mobile Equipment)</t>
  </si>
  <si>
    <t>Abingdon Health Investors, LLC</t>
  </si>
  <si>
    <t>Establish a 120 Bed Nursing Home (Beds will transferred from Bristol Nursing Center)</t>
  </si>
  <si>
    <t>Addition of a 4th CT Scanner</t>
  </si>
  <si>
    <t>Tidewater Orthopaedic Associates</t>
  </si>
  <si>
    <t>Establish a Specialized Center for (Extremity) MRI Services</t>
  </si>
  <si>
    <t>4.0% indigent / primary care</t>
  </si>
  <si>
    <t>On Hold by Applicant</t>
  </si>
  <si>
    <t>Addition of Mobile MRI Equipment to Serve Rockingham Memorial Hospital and Augusta Medical Center</t>
  </si>
  <si>
    <t>Relocate a CT Scanner Within PD 8</t>
  </si>
  <si>
    <t xml:space="preserve">Addition of 1 MRI Scanner and 1 CT Scanner (Cost &gt;120% of approved amount for VA-03863)
</t>
  </si>
  <si>
    <t>Introduce Cardiac PET Perfusion Imaging to the Center for Advanced Imaging</t>
  </si>
  <si>
    <t>Westlake Associates, LLC</t>
  </si>
  <si>
    <t>Introduce CT Scanning Services</t>
  </si>
  <si>
    <t>Expansion of CT Services</t>
  </si>
  <si>
    <t>Good Samaritan Healthcare, LLC</t>
  </si>
  <si>
    <t>Introduce PET/CT Services (Mobile Site)</t>
  </si>
  <si>
    <t>Laburnum Imaging, LLC</t>
  </si>
  <si>
    <t>Relocate 8 Acute Rehabilitation Beds from Norfolk General Hospital to VA Beach General Hospital</t>
  </si>
  <si>
    <t>Introduce Lithotripsy Services (Mobile Site)</t>
  </si>
  <si>
    <t>Add a Linear Accelerator and a PET/CT Simulator in a New Outpatient Cancer Center Facility on the UVA Hospital Campus</t>
  </si>
  <si>
    <t>Augusta Health Care, Inc. d/b/a Augusta Medical Center</t>
  </si>
  <si>
    <t>Introduce Lithotripsy Services at Forest and Parham (2 Mobile Sites)</t>
  </si>
  <si>
    <t>Cancer Centers of Virginia</t>
  </si>
  <si>
    <r>
      <t xml:space="preserve">Add a Linear Accelerator at Sentara CarePlex Hospital </t>
    </r>
    <r>
      <rPr>
        <sz val="10"/>
        <color indexed="10"/>
        <rFont val="Times New Roman"/>
        <family val="1"/>
      </rPr>
      <t>(w/o SRS)</t>
    </r>
  </si>
  <si>
    <t>Capital Expenditure of $5 Million or More (Renovate Emergency Department)</t>
  </si>
  <si>
    <t>Holston Medical Group, PC</t>
  </si>
  <si>
    <t>Capital Expenditure of $5 Million or More (Build out Shelled Space)</t>
  </si>
  <si>
    <t>Capital Expenditure of $5 Million or More (Construct a Cardiovascular Center)</t>
  </si>
  <si>
    <t>Add Obstetrical Beds</t>
  </si>
  <si>
    <t>Establish a General Acute Care Hospital (Replace and Relocate MJH)</t>
  </si>
  <si>
    <t>2.4% for 1st 2 years then regional average</t>
  </si>
  <si>
    <t>Wythe County Community Hospital, Inc.</t>
  </si>
  <si>
    <t>Capital Expenditure of $5 Million or More (Expand and Renovate ED and Registration)</t>
  </si>
  <si>
    <t>Add a 6th Cardiac Cath Lab</t>
  </si>
  <si>
    <t>Abingdon Surgical Centre, LLC</t>
  </si>
  <si>
    <r>
      <t>Establish an Outpatient Surgical Hospital (</t>
    </r>
    <r>
      <rPr>
        <strike/>
        <sz val="9"/>
        <color indexed="8"/>
        <rFont val="Times New Roman"/>
        <family val="1"/>
      </rPr>
      <t>4</t>
    </r>
    <r>
      <rPr>
        <sz val="9"/>
        <color indexed="8"/>
        <rFont val="Times New Roman"/>
        <family val="1"/>
      </rPr>
      <t xml:space="preserve"> ORs - shell 1, add 1 and relocate 2)</t>
    </r>
  </si>
  <si>
    <t>2.4% indigent / primary care, increase to regional avg in 3rd yr</t>
  </si>
  <si>
    <t>Westminster Canterbury Richmond</t>
  </si>
  <si>
    <t>Capital Expenditure of $5 Million or More (Nursing Home Renovation)</t>
  </si>
  <si>
    <t>Center for Surgical Excellence, LLC</t>
  </si>
  <si>
    <t>West Piedmont Health Investors, LLC</t>
  </si>
  <si>
    <t>Forest Ambulatory Surgery Center, LP</t>
  </si>
  <si>
    <t>Roanoke Valley Ambulatory Surgery Center, LP</t>
  </si>
  <si>
    <t>Community ASC, LLC</t>
  </si>
  <si>
    <t>Addition of one MRI Scanner to Establish a Mobile MRI Service</t>
  </si>
  <si>
    <t>Replace Mobile PET Service with Fixed Equipment</t>
  </si>
  <si>
    <t>Add a CT Simulator at Sentara CarePlex Hospital</t>
  </si>
  <si>
    <t>Chesapeake Diagnostic Imaging Centers</t>
  </si>
  <si>
    <t>Add a Second MRI Unit</t>
  </si>
  <si>
    <t>Charlottesville Orthopaedic Center</t>
  </si>
  <si>
    <t>Establish a Specialized Center for MRI Services (1 Unit)</t>
  </si>
  <si>
    <t>Bon Secours-St. Francis Medical Center, Inc.</t>
  </si>
  <si>
    <t>Add a Second CT Scanner</t>
  </si>
  <si>
    <t>Add a Third MRI (Intra-operative)</t>
  </si>
  <si>
    <t>Add one MRI Scanner at the Forest Campus</t>
  </si>
  <si>
    <t>TSA: I, LLC</t>
  </si>
  <si>
    <t>Establish a Specialized Center for MRI Services (1 MRI Unit)</t>
  </si>
  <si>
    <t>Carilion Medical Center, dba/ Carilion Roanoke Memorial Hospital</t>
  </si>
  <si>
    <t>Add two (2) Operating Rooms</t>
  </si>
  <si>
    <t>Wellmont/HealthSouth IRF, LLC, dba The Rehabilitation Hospital of Southwest Virginia</t>
  </si>
  <si>
    <t>Establish a 25-Bed Inpatient Medical Rehabilitation Hospital</t>
  </si>
  <si>
    <t>Establish a 40-Bed Inpatient Medical Rehabilitation Hospital (Relocation of Existing 28-bed CMC Rehab Unit and 12 M/S beds)</t>
  </si>
  <si>
    <t>na</t>
  </si>
  <si>
    <t>Establish an 85 Bed Nursing Home (60 New RFA and 25 Relocated)</t>
  </si>
  <si>
    <t>Add One Mobile Renal Lithotripter</t>
  </si>
  <si>
    <t>Add One Linear Accelerator and Introduce Stereotactic Radiosurgery (One Unit)</t>
  </si>
  <si>
    <t>Introduce Stereotactic Radiosurgery at Inova Alexandria Hospital</t>
  </si>
  <si>
    <t>Cancer Centers of Virginia, LLC</t>
  </si>
  <si>
    <t>Expand Radiation Therapy Services at Sentara CarePlex by the Addition of one Intrabeam Radiation Therapy Device</t>
  </si>
  <si>
    <t>Introduce Radiation Therapy Services at Inova Fair Oaks Hospital</t>
  </si>
  <si>
    <t>Orthopaedic Surgery and Sports Medicine Specialists</t>
  </si>
  <si>
    <t>Relocate MRI Services</t>
  </si>
  <si>
    <t>3.3% indigent / primary care</t>
  </si>
  <si>
    <t>Add Equipment to Existing Synergy-S Radiosurgery Unit to Enable it to Provide Radiation Therapy Treatments</t>
  </si>
  <si>
    <t>Capital Expenditure of $15 Million or More (Construct an Outpatient Diagnostic Center and a Medical Office Building on the WMC Campus)</t>
  </si>
  <si>
    <t>Establishment of a General Acute Care Hospital through the Partial Replacement and Relocation of Sentara Bayside Hospital and Introduce OB and Intermediate Level Nursery</t>
  </si>
  <si>
    <t>LTACH of Northern Virginia, LLC</t>
  </si>
  <si>
    <t>Establish a 50-bed LTACH within Inova Mount Vernon Hospital</t>
  </si>
  <si>
    <t>Capital Expenditure of $5 Million or More (Expand and Renovate Inova Alexandria Hospital)</t>
  </si>
  <si>
    <t>Capital Hospice</t>
  </si>
  <si>
    <t>Establish a 21-bed Inpatient Hospice</t>
  </si>
  <si>
    <t xml:space="preserve">Carilion Giles Memorial Hospital </t>
  </si>
  <si>
    <t>Establishment of a General Acute Care Hospital through the Replacement and Relocation of Carilion Giles Memorial Hospital</t>
  </si>
  <si>
    <t>Bon Secours DePaul Medical Center and the Bon Secours Health Center &amp; Hospital at Virginia Beach, LLC</t>
  </si>
  <si>
    <t xml:space="preserve">Establishment of an 80-100 bed General Acute Care Hospital through Relocation of a portion of the beds, including Medical/Surgical and Skilled Nursing Beds, ORs, linear accelerator and CT Simulator from DePaul Medical Center  </t>
  </si>
  <si>
    <t>Bon Secours DePaul Medical Center and the Bon Secours Health Center &amp; Hospital at Harbour View, LLC</t>
  </si>
  <si>
    <t xml:space="preserve">Establishment of a 50-80 bed General Acute Care Hospital through Relocation of a portion of the Medical/Surgical beds, ORs, linear accelerator, CT Simulator and a Cardiac Catheterization Laboratory from DePaul Medical Center </t>
  </si>
  <si>
    <t>Bon Secours DePaul Medical Center and the Bon Secours Health Center &amp; Hospital at Norfolk, LLC</t>
  </si>
  <si>
    <t>Establishment of a 60 bed General Acute Care Hospital using a portion of the Existing Beds from DePaul Medical Center and Including, ORs, MRI and CT Scanners and Lithotripsy</t>
  </si>
  <si>
    <t>4.0% system wide, adjustable</t>
  </si>
  <si>
    <t>Sentara Obici Hospital</t>
  </si>
  <si>
    <t>Addition of 30 to 40 Acute Care beds including Medical/surgical, Intensive Care and Obstrectic beds</t>
  </si>
  <si>
    <t>Capital Expenditure of $5 Million or More (Centralized Medical Laboratory Project)</t>
  </si>
  <si>
    <t>Relocate 25 Nursing Home Beds from Riverside Tappahanock Hospital to Patrick Henry Hospital, Inc. d/b/a The Orchard at Warsaw (HB 1992)</t>
  </si>
  <si>
    <t>Drs. Mark and Christine Rausch / Skin Surgery Center of Virginia</t>
  </si>
  <si>
    <t>No completeness response</t>
  </si>
  <si>
    <t>Add 2 ORs at the Prince William Hospital Ambulatory Surgery Center at Market Center</t>
  </si>
  <si>
    <t>Martha Jefferson Outpatient Surgery Center, LLC</t>
  </si>
  <si>
    <t>Add 2 ORs</t>
  </si>
  <si>
    <t>2.4% indigent / Primary care, change to benchmark in third yr</t>
  </si>
  <si>
    <t>Mary Washington Hospital and Snowden at Fredericksburg</t>
  </si>
  <si>
    <t>Add 30 Psychiatric Beds at Mary Washington Hospital (Ownership transferred from Snowden)</t>
  </si>
  <si>
    <t>Add a CT Simulator</t>
  </si>
  <si>
    <t>Commonwealth Sports Medicine</t>
  </si>
  <si>
    <t>Add 2nd CT Scanner</t>
  </si>
  <si>
    <t xml:space="preserve">Ashok K. Sharma MD Radiology </t>
  </si>
  <si>
    <t>Establish a Specialized Center for CT Services (1 Unit)</t>
  </si>
  <si>
    <t>Addition of a CT Scanner in Newport News and Establishment of a Specialized Center for CT Scanning in Williamsburg through the Relocation of an existing CT Scanner from Newport News to Williamsburg</t>
  </si>
  <si>
    <t>Ellen Shaw de Paredes Institute for Women's Imaging</t>
  </si>
  <si>
    <t>Establish a Specialized Center for MRI Imaging (Breast)</t>
  </si>
  <si>
    <t>5.0% indigent / primary care</t>
  </si>
  <si>
    <t>Inova Fairfax PET/CT, LLC, now Inova Reston MRI Center, LLC</t>
  </si>
  <si>
    <t>Establish a Specialized Center for PET/CT Services</t>
  </si>
  <si>
    <t>NSANV</t>
  </si>
  <si>
    <t>Prince William-Fauquier Cancer Center d/b/a The Cancer Center at Lake Manassas</t>
  </si>
  <si>
    <t>Add a Mobile PET/CT Scanner</t>
  </si>
  <si>
    <t>Introduce Nuclear Medicine Imaging</t>
  </si>
  <si>
    <t>Open MRI of Southern Virginia, LLC</t>
  </si>
  <si>
    <t>Establish a Specialized Center for MRI Imaging (Mobile Site)</t>
  </si>
  <si>
    <t>Establish a Specialized Center for CT and MRI Imaging (Through Relocation of Equipment )</t>
  </si>
  <si>
    <t>Add one MRI Scanner</t>
  </si>
  <si>
    <t>Inova Commonwealth Care Center</t>
  </si>
  <si>
    <t>Add 6 Beds Relocated from Inova Cameron Glen Care Center</t>
  </si>
  <si>
    <t>Add a Mobile PET/CT Scanner to Serve Rockingham Memorial Hospital and Augusta Hospital</t>
  </si>
  <si>
    <t>Daleville Imaging, L.P.</t>
  </si>
  <si>
    <t>Add a second MRI Scanner (JW Campus)</t>
  </si>
  <si>
    <t>Introduce PET/CT for Radiation Therapy Simulation (Two PET/CT Simulators)</t>
  </si>
  <si>
    <t>Sentara Williamsburg Regional Medical Center</t>
  </si>
  <si>
    <t>Add one MRI Scanner (Chesapeake)</t>
  </si>
  <si>
    <t>MRI Ventures, Inc.</t>
  </si>
  <si>
    <t>Add one MRI Scanner (VA Beach)</t>
  </si>
  <si>
    <t>Mitchell Land Development (HealthSouth Rehab)</t>
  </si>
  <si>
    <t>Establish a 40-Bed Inpatient Medical Rehabilitation Hospital</t>
  </si>
  <si>
    <t>Culpeper Surgery Center, LLC</t>
  </si>
  <si>
    <t>3.4% indigent / primary care</t>
  </si>
  <si>
    <t>Introduce Lithotripsy Services at two Sites (Mobile Sites)</t>
  </si>
  <si>
    <t>Introduce Brachytherapy Services</t>
  </si>
  <si>
    <t>Introduce Radiation Therapy Services (1 linac 1 CT sim)</t>
  </si>
  <si>
    <t>Inova Loudoun Surgery Center LLC</t>
  </si>
  <si>
    <t>Introduce Lithotripsy Services (Mobile Site for Renal and Ortho)</t>
  </si>
  <si>
    <t>Add 72 New Beds and Add Two Operating Rooms</t>
  </si>
  <si>
    <t>A,B</t>
  </si>
  <si>
    <t>Establishment of a General Acute Care Hospital through the Replacement and Relocation of Smyth County Community Hospital</t>
  </si>
  <si>
    <t>Establishment of a General Acute Care Hospital through the Replacement and Relocation of Johnston Memorial Hospital</t>
  </si>
  <si>
    <t xml:space="preserve">Add 107 General Acute Care Beds at Inova Fairfax Hospital
</t>
  </si>
  <si>
    <t>partial</t>
  </si>
  <si>
    <t>Bon Secours - St. Francis Medical Center, Inc.</t>
  </si>
  <si>
    <t>Capital Expenditure including the Addition of 54 beds (16 OB and 38 General Medical/Surgical)</t>
  </si>
  <si>
    <r>
      <t xml:space="preserve">Add 20 Medical/Surgical Beds </t>
    </r>
    <r>
      <rPr>
        <sz val="10"/>
        <color indexed="10"/>
        <rFont val="Times New Roman"/>
        <family val="1"/>
      </rPr>
      <t>(14 built)</t>
    </r>
    <r>
      <rPr>
        <sz val="10"/>
        <color indexed="8"/>
        <rFont val="Times New Roman"/>
        <family val="1"/>
      </rPr>
      <t xml:space="preserve"> and 6 NICU Beds</t>
    </r>
  </si>
  <si>
    <t>Bon Secours - DePaul Medical Center and Bon Secours Health Center &amp; Hospital at Virginia Beach, LLC</t>
  </si>
  <si>
    <t>Establishment of a 90 bed (82 Med/Surg and 8 OB) General Acute Care Hospital with Two Operating Rooms through Relocation of a portion of the beds and ORs from DePaul Medical Center</t>
  </si>
  <si>
    <t>Bon Secours - DePaul Medical Center and Bon Secours Health Center &amp; Hospital at Harbour View, LLC</t>
  </si>
  <si>
    <t xml:space="preserve">Establishment of a 60 bed (Med/Surg and Universal) General Acute Care Hospital through Relocation of a portion of the Medical/Surgical beds, 1 linear accelerator, 1 CT Simulator and a Cardiac Catheterization Laboratory from DePaul Medical Center </t>
  </si>
  <si>
    <t>Bon Secours - DePaul Medical Center and Bon Secours Health Center &amp; Hospital at Norfolk, LLC</t>
  </si>
  <si>
    <t>Establishment of a 64 bed (54 Med/Surg, 10 OB and some Universal) General Acute Care Hospital using a portion of the Existing Beds from DePaul Medical Center and Including, 6 ORs, 1 MRI Scanner, 2 CT Scanners, Lithotripsy, and 1 Linear Accelerator.</t>
  </si>
  <si>
    <t>Establish a 158 Bed (Medical/Surgical, Intensive Care, Pediatric) General Acute Care Hospital and Introduce Obstetrical Services and Intermediate Level Nursery through the Relocation of Sentara Bayside Hospital Beds, 6 Operating Rooms, 1 Cardiac Catheterization Lab, and 1CT Scanner - Establish a Specialized Center for CT (2) and MRI (1) Imaging at the Current Site of Sentara Bayside Hospital</t>
  </si>
  <si>
    <t>Addition of 30 Acute Care Medical/Surgical Beds to be Relocated from Sentara Norfolk General Hospital</t>
  </si>
  <si>
    <t>West Creek Medical Center, Inc.</t>
  </si>
  <si>
    <t>Establish a General Acute Care Hospital with Support Services Including 100 Beds (Med/Surg, ICU, OB, Neonatal Special Care), 8 ORs, 1 Cardiac Catheterization Laboratory, 1 CT, 1 MRI, 1 PET/CT (Mobile Site), Nuclear Medicine Imaging and a Linear Accelerator with CT Simulation</t>
  </si>
  <si>
    <t>Add 12 Med/Surg and 14 OB Beds</t>
  </si>
  <si>
    <t>Add 25 Beds to Chatham Health and Rehabilitation Center (Transferred from Patrick County Memorial Hospital)</t>
  </si>
  <si>
    <t>Add Second Cardiac Catheterization Lab</t>
  </si>
  <si>
    <t>subject to 03874 condition</t>
  </si>
  <si>
    <t>Introduce Open Heart Services (Two ORs)</t>
  </si>
  <si>
    <t>Add One Operating Room</t>
  </si>
  <si>
    <t>Add Six Operating Rooms to Winchester Medical Center</t>
  </si>
  <si>
    <t>Establish a Medical Care Facility  (Replace and Relocate Seven Hills Health Care Center as Autumn Care of Hanover)</t>
  </si>
  <si>
    <t>Richmond Regional Rehab, LLC</t>
  </si>
  <si>
    <t>Establish one or two Medical Care Facilities  (Replace and Relocate an existing 169-bed facility)</t>
  </si>
  <si>
    <t>Inova Woodburn Surgery Center, LLC</t>
  </si>
  <si>
    <t>Establish an Outpatient Surgical Hospital (6 ORs)</t>
  </si>
  <si>
    <t>Establish a Nursing Home  (Replace and Relocate up to 169 beds to Hanover County)</t>
  </si>
  <si>
    <t>Establish a Nursing Home  (Replace and Relocate up to 90 beds to Chesterfield County)</t>
  </si>
  <si>
    <t>Establish a Nursing Home  (Replace and Relocate up to 90 beds to Goochland County)</t>
  </si>
  <si>
    <t>Establish a Nursing Home  (Replace and Relocate up to 90 beds to Henrico County)</t>
  </si>
  <si>
    <t>Laurel Health Care Company</t>
  </si>
  <si>
    <t>Establish a 130-bed Nursing Home and Add 39 beds to The Laurels of University Park (Replace and Relocate Seven Hills Health Care Center)</t>
  </si>
  <si>
    <t>Medispec</t>
  </si>
  <si>
    <t>PET of Reston, LP</t>
  </si>
  <si>
    <t>Add a Fixed PET Scanner at an existing Mobile PET Service Site</t>
  </si>
  <si>
    <t>Roanoke Imaging, LLC</t>
  </si>
  <si>
    <t>Establish a Specialized Center for CT and MRI Imaging (Through Relocation of Equipment from Lewis-Gale)</t>
  </si>
  <si>
    <t>Odyssey IV, L.L.C. dba Center for Advanced Imaging</t>
  </si>
  <si>
    <t>Add 3rd MRI Unit</t>
  </si>
  <si>
    <t>Add one MRI Unit (Intra-operative)</t>
  </si>
  <si>
    <t>Add one MRI at Sentara Princess Anne Campus</t>
  </si>
  <si>
    <t>Washington Radiology Associates</t>
  </si>
  <si>
    <t>Introduce MRI Service at the WRA Sterling Facility</t>
  </si>
  <si>
    <t>Deferred from 11/08, 7/09 and 11/09 Cycles</t>
  </si>
  <si>
    <t>MediCorp Health System and MediCorp at Stafford, L.L.C.</t>
  </si>
  <si>
    <t>Introduce CT Enhanced Nuclear Medicine Imaging</t>
  </si>
  <si>
    <t>3.5% indigent / primary care</t>
  </si>
  <si>
    <t>Introduce PET/CT (Mobile Site)</t>
  </si>
  <si>
    <t>Relocate PET/CT Mobile Site to the Virginia Regional Cancer Center in Norton, Virginia</t>
  </si>
  <si>
    <t>Virginia Cardiovascular Specialists</t>
  </si>
  <si>
    <t>Relocate an Existing CT Unit within PD 15</t>
  </si>
  <si>
    <t>Relocate PET/CT Mobile Site to the Southwest Virginia Regional Cancer Center in Norton, Virginia</t>
  </si>
  <si>
    <t>Add one MRI Unit</t>
  </si>
  <si>
    <t>Bon Secours Maryview Medical Center and Bon Secours DePaul Medical Center</t>
  </si>
  <si>
    <t>Relocate and Combine 2 PET/CT Mobile Sites to the Southwest Virginia Regional Cancer Center in Norton, Virginia</t>
  </si>
  <si>
    <t>Establish a Mobile PET/CT Service</t>
  </si>
  <si>
    <t>15 &amp; 19</t>
  </si>
  <si>
    <t>Ashby Ponds Retirement Community, LLC</t>
  </si>
  <si>
    <t>Establish a 60-bed CCRC Nursing Home</t>
  </si>
  <si>
    <t>CCRC</t>
  </si>
  <si>
    <t>Introduce Inpatient Medical Rehabilitation Services (15-bed unit)</t>
  </si>
  <si>
    <t>Introduce Radiation Therapy and Stereotactic Radiosurgery Services (1 SRS linac and one CT sim)</t>
  </si>
  <si>
    <t>Introduce Radiation Therapy Services (1 linac and 1 CT sim)</t>
  </si>
  <si>
    <t>Woodland, Inc. d/b/a Holly Manor</t>
  </si>
  <si>
    <t>Add 30 Nursing Home Beds - RFA</t>
  </si>
  <si>
    <t>Wellmont Health System/Wellmont Lonesome Pine Hospital</t>
  </si>
  <si>
    <t>Relocate Southwest Virginia Regional Cancer Center (1 linac)</t>
  </si>
  <si>
    <t>Introduce Radiation Therapy, Stereotactic Radiosurgery, CT Simulation, and PET/CT Services (The PET/CT is a mobile site.  The others are fixed)</t>
  </si>
  <si>
    <t>Amelia, LLC (Owner of Amelia Nursing and Rehabilitation Center)</t>
  </si>
  <si>
    <t>TM of Farmville, LLC d/b/a Trinity Mission Health &amp; Rehab of Farmville</t>
  </si>
  <si>
    <t>Britthaven, Inc.</t>
  </si>
  <si>
    <t xml:space="preserve">Introduce Radiation Therapy and Stereotactic Radiosurgery Services at Inova Fair Oaks Hospital (1 CT Simulator)
</t>
  </si>
  <si>
    <t>Relocate Southwest Virginia Regional Cancer Center (1 linac and mobile PET/CT)</t>
  </si>
  <si>
    <t>Introduce Radiation Therapy Services (1 linac and 1 CT simulator)</t>
  </si>
  <si>
    <t>Doctors' Hospital of Williamsburg, Inc.</t>
  </si>
  <si>
    <t>Capital Expenditure of $15 Million or More (Centralized Medical Laboratory Project)</t>
  </si>
  <si>
    <t>Capital Expenditure of $15 Million or More (Renovations)</t>
  </si>
  <si>
    <t xml:space="preserve">Capital Expenditure of $15 Million or More (Renovate and add 91 Acute Care Beds at Inova Fairfax Hospital)
</t>
  </si>
  <si>
    <t>The Fauquier Hospital, Inc.</t>
  </si>
  <si>
    <t>Add 11 Medical/Surgical Beds</t>
  </si>
  <si>
    <t>Establish a 21-bed Free Standing Inpatient Hospice Care Facility (Acute Care Hospital License)</t>
  </si>
  <si>
    <t>delay to 8/11 cycle</t>
  </si>
  <si>
    <t>Add 5-10 General Acute Care Beds (6 beds approved)</t>
  </si>
  <si>
    <t>3.3% indigent / primary care for inpt services</t>
  </si>
  <si>
    <t>Bon Secours-St. Mary's Hospital and Community ASC, LLC</t>
  </si>
  <si>
    <t>Sagebrush, LLC</t>
  </si>
  <si>
    <t>West Creek Ambulatory Surgery Center, LLC</t>
  </si>
  <si>
    <t>Add 19 Psychiatric Beds at Virginia Baptist Hospital</t>
  </si>
  <si>
    <t>Diamond Healthcare of Williamsburg, Inc.</t>
  </si>
  <si>
    <t>Establish a 40-bed Inpatient Psychiatric Hospital</t>
  </si>
  <si>
    <t>Clarksville Senior Care, LLC (d/b/a MeadowView Terrace)</t>
  </si>
  <si>
    <t>Add 30 Nursing Home Beds</t>
  </si>
  <si>
    <t>Introduce MRI Service at the WRA Sterling Facility (Mobile Site)</t>
  </si>
  <si>
    <t>Add one MRI Scanner at Inova Fairfax Hospital</t>
  </si>
  <si>
    <t>Add one CT Scanner at Inova Alexandria Hospital</t>
  </si>
  <si>
    <t>Carilion Medical Center d/b/a Carilion Roanoke Memorial Hospital and Carilion Roanoke Community Hospital</t>
  </si>
  <si>
    <t>Establish a Specialized Center for PET/CT Imaging (mobile site)</t>
  </si>
  <si>
    <t>Danville Orthopedic Clinic, Inc.</t>
  </si>
  <si>
    <t>Introduce PET/CT Services (one fixed scanner)</t>
  </si>
  <si>
    <t>Relocate a Facility for CT and MRI Services (mobile site)</t>
  </si>
  <si>
    <t>Breathe America</t>
  </si>
  <si>
    <t>application not deemed complete</t>
  </si>
  <si>
    <t>Broad/64 Imaging,LLC</t>
  </si>
  <si>
    <t>Relocate an Imaging Center with 1 CT and 1 MRI Scanner</t>
  </si>
  <si>
    <t>InSight Health Corp. d/b/a MRI of Woodbridge</t>
  </si>
  <si>
    <t>Relocate a Specialized Center for MRI Imaging</t>
  </si>
  <si>
    <t>Bon Secours Maryview Medical Center, Inc.</t>
  </si>
  <si>
    <t>Introduce SRS through Replacement of a Linac and add CT Simulator</t>
  </si>
  <si>
    <t>Hampton Roads Otolaryngology Associates, PLLC</t>
  </si>
  <si>
    <t>Add a Fixed PET/CT Scanner</t>
  </si>
  <si>
    <t>Bon Secours-St. Mary's Hospital of Richmond, Inc. and a to-be-established Limited Liability Company</t>
  </si>
  <si>
    <t>Establish a 56-bed Rehabilitation Hospital on the St. Mary’s Hospital Campus</t>
  </si>
  <si>
    <t>HealthSouth Rehabilitation Hospital of Virginia</t>
  </si>
  <si>
    <t xml:space="preserve">Add 10 Medical Rehabilitation Beds at the HealthSouth Rehabilitation Hospital of Virginia </t>
  </si>
  <si>
    <t>Introduce Radiation Therapy and Stereotactic Radiosurgery Services at Inova Fair Oaks Hospital (1 CT Simulator)</t>
  </si>
  <si>
    <t>Introduce Lithotripsy Services (Mobile Site) at the Franconia-Springfield Surgery Center, LLC</t>
  </si>
  <si>
    <t>Capital Expenditure of $15 Million or More (Major Campus Expansion and Renovation with the addition of 18 ICU and 16 med/surg beds)</t>
  </si>
  <si>
    <t>Associates in Radiation Oncology  PC</t>
  </si>
  <si>
    <t>Expand Radiation Therapy Services through the addition of a High Dose Rate Afterloader</t>
  </si>
  <si>
    <t>Cumberland Hospital, LLC d/b/a Cumberland Hospital for Children and Adolescents</t>
  </si>
  <si>
    <t>Add 20 Acute Care Beds</t>
  </si>
  <si>
    <t>Introduce Cardiac Catheterization Services (1 Cath Lab)</t>
  </si>
  <si>
    <t>Add Third Cardiac Catheterization Lab</t>
  </si>
  <si>
    <t>MediCorp Health System</t>
  </si>
  <si>
    <t>Introduce Cardiac Catheterization Services at Stafford Hospital Center (1 Cath Lab)</t>
  </si>
  <si>
    <t>Sentara CarePlex Hospital and Tidewater Orthopaedic Associates</t>
  </si>
  <si>
    <t>Central Virginia Surgi-Center, LP</t>
  </si>
  <si>
    <t>Relocate an Outpatient Surgical Hospital (4 ORs)</t>
  </si>
  <si>
    <t>Carilion Medical Center d/b/a Carilion Community Hospital and Carilion Brambleton Center</t>
  </si>
  <si>
    <t xml:space="preserve">Relocate two Operating Rooms from Carilion Brambleton Center to Carilion Roanoke Community Hospital
</t>
  </si>
  <si>
    <t>Add a Second Cardiac Catheterization Lab</t>
  </si>
  <si>
    <t xml:space="preserve">Add one Operating Room at an Existing Outpatient Surgical Hospital
</t>
  </si>
  <si>
    <t>Add Two General Purpose Operating Rooms</t>
  </si>
  <si>
    <t>Spotsylvania Regional Surgery Center, LLC</t>
  </si>
  <si>
    <t>Establish an Outpatient Surgical Hospital (4 ORs)</t>
  </si>
  <si>
    <t>Add One Cardiac Catheterization Lab at Henrico Doctors' Hospital - Forest Campus</t>
  </si>
  <si>
    <t>Patrick Hospital Investors, LLC</t>
  </si>
  <si>
    <t>Introduce Inpatient Psychiatric Services (10-Bed Psychiatric Unit) at Patrick Hospital</t>
  </si>
  <si>
    <t>Add 6 Psychiatric Beds</t>
  </si>
  <si>
    <t>Remuda Ranch Center for Eating Disorders East, Inc.</t>
  </si>
  <si>
    <t>Establish a 48 Bed Psychiatric Hospital</t>
  </si>
  <si>
    <t>Psychiatric Solutions, Inc.</t>
  </si>
  <si>
    <t>Establish a 48-Bed Child and Adolescent Psychiatric Hospital</t>
  </si>
  <si>
    <t>VCU Health System - Virginia Treatment Center for Children</t>
  </si>
  <si>
    <t>Add 14 Acute Psychiatric Beds (Reclassify 14 Residential Beds)</t>
  </si>
  <si>
    <t>Capital Expenditure and add 21 Psychiatric Beds</t>
  </si>
  <si>
    <t>Establish an 80 Bed Acute Care General Hospital</t>
  </si>
  <si>
    <t>David S. Witmer, M.D., P.C.</t>
  </si>
  <si>
    <t>Add a CT Simulator at Southwest Virginia Regional Cancer Center</t>
  </si>
  <si>
    <t>Replace a Mobile MRI Site with Fixed Equipment</t>
  </si>
  <si>
    <t>IFFC Defered</t>
  </si>
  <si>
    <t>Bon Secours System Wide</t>
  </si>
  <si>
    <t>Inova Reston MRI Center, LLC</t>
  </si>
  <si>
    <t>Add one MRI at Inova Fair Oaks Hospital</t>
  </si>
  <si>
    <t xml:space="preserve">Defered to Nov 09 D Cycle </t>
  </si>
  <si>
    <t>Establish two Specialized Centers for MRI Imaging</t>
  </si>
  <si>
    <t>9&amp;10</t>
  </si>
  <si>
    <t>Gastroenterology Associates of Fredericksburg, P.C.</t>
  </si>
  <si>
    <t>Establish a Specialized Centers for CT Imaging (Virtual Colonoscopy)</t>
  </si>
  <si>
    <t>Chesapeake Regional Medical Center</t>
  </si>
  <si>
    <t>Colon, Stomach, and Liver Center, LLC</t>
  </si>
  <si>
    <t>Associates in Gastroenterology, P.C.</t>
  </si>
  <si>
    <t>Establish a Specialized Center for MRI Imaging (Williamsburg) and Introduce MRI Services at an Existing Medical Care Facility (Newport News) (mobile sites)</t>
  </si>
  <si>
    <t>Lorton MRI and Imaging Center</t>
  </si>
  <si>
    <t>Alliance Imaging</t>
  </si>
  <si>
    <t>Introduce Inpatient Medical Rehabilitation Services (18-bed unit)</t>
  </si>
  <si>
    <t>2.4% indigent / primary care, then facility wide</t>
  </si>
  <si>
    <t>Danville Health Investors, LLC</t>
  </si>
  <si>
    <t>Establish a Medical Care Facility (60-bed Nursing Facility)</t>
  </si>
  <si>
    <t>The Sheltering Arms Hospital, Inc.</t>
  </si>
  <si>
    <t>Add 40 Medical Rehabilitation Beds at its Hanover Campus</t>
  </si>
  <si>
    <t>Stoney Point Surgery Center, LLC</t>
  </si>
  <si>
    <t>Introduce Lithotripsy Services (Mobile Site for Renal and Orthopaedic)</t>
  </si>
  <si>
    <t>Medicorp Health System and Mary Washington Hospital</t>
  </si>
  <si>
    <t>Expand Radiation Therapy and Introduce  Stereotactic Radiosurgery with CT Simulation (Purchase one SRS capable linear accelerator and a CT simulator)</t>
  </si>
  <si>
    <t>Introduce Stereotactic Radiosurgery and Stereotactic Radiotherapy Services at Sentara CarePlex (Addition to an Existing Linear Accelerator)</t>
  </si>
  <si>
    <t>Bon Secours-St. Mary's Hospital of Richmond, Inc., Richmond Radiation Oncology Center, Inc., and Richmond Radiation Oncology Center I, LLC</t>
  </si>
  <si>
    <t>Add One Linear Accelerator at Bon Secours - St. Francis Medical Center</t>
  </si>
  <si>
    <t>Introduce Stereotactic Radiosurgery Services (Replace an Existing Linear Accelerator with a SRS Capable Linear Accelerator)</t>
  </si>
  <si>
    <t>Introduce Radiation Therapy, Stereotactic Radiosurgery, CT Simulation, and PET/CT Services (The PET/CT is a mobile site.  SRS capable linac and CT simulator are fixed.)</t>
  </si>
  <si>
    <t>Establish a 120 Bed Nursing Home (RFA)</t>
  </si>
  <si>
    <t>Add 8 Obstetrical Beds</t>
  </si>
  <si>
    <t>subject to facility wide in 03977</t>
  </si>
  <si>
    <t>Abingdon Health Care Center, LLC</t>
  </si>
  <si>
    <t>Establish a 180 Bed Nursing Home (RFA and delicense 60 beds at Valley Health Care Center in Smyth County)</t>
  </si>
  <si>
    <t>Pioneer Health Services of Patrick County (formerly R.J. Reynolds of Patrick County Memorial Hospital)</t>
  </si>
  <si>
    <t>Introduce Inpatient Psychiatric Services (10-Bed Psychiatric Unit)</t>
  </si>
  <si>
    <t>Add One General Purpose Operating Room</t>
  </si>
  <si>
    <t>3.8% indigent / primary care</t>
  </si>
  <si>
    <t>Establish a Two OR Outpatient Surgical Hospital</t>
  </si>
  <si>
    <r>
      <t>Add One General Purpose Operating Room (6</t>
    </r>
    <r>
      <rPr>
        <vertAlign val="superscript"/>
        <sz val="10"/>
        <color indexed="8"/>
        <rFont val="Times New Roman"/>
        <family val="1"/>
      </rPr>
      <t>th</t>
    </r>
    <r>
      <rPr>
        <sz val="10"/>
        <color indexed="8"/>
        <rFont val="Times New Roman"/>
        <family val="1"/>
      </rPr>
      <t>)</t>
    </r>
  </si>
  <si>
    <t>Add Four General Purpose Operating Rooms</t>
  </si>
  <si>
    <t>Add Four General Purpose Operating Rooms, 2 ORs approved</t>
  </si>
  <si>
    <t>system wide</t>
  </si>
  <si>
    <t>Med Atlantic, Inc. d/b/a Urosurgical Center of Richmond</t>
  </si>
  <si>
    <t>Establish a One OR Outpatient Surgical Hospital</t>
  </si>
  <si>
    <t>facility wide</t>
  </si>
  <si>
    <t>Maryview Hospital d/b/a Bon Secours - Maryview Medical Center and a to-be-named Limited Liability Company</t>
  </si>
  <si>
    <t>IFFC delayed until further notice</t>
  </si>
  <si>
    <t>Sentara Obici Hospital and a to-be-named Limited Liability Company</t>
  </si>
  <si>
    <t>Chippenham Ambulatory Surgery Center, L.L.C.</t>
  </si>
  <si>
    <t>Establish a Four OR Outpatient Surgical Hospital</t>
  </si>
  <si>
    <t>3.0% indigent/primary care</t>
  </si>
  <si>
    <t>Augusta Health Care, Inc. d/b/a Augusta Health</t>
  </si>
  <si>
    <r>
      <t>Add 4</t>
    </r>
    <r>
      <rPr>
        <vertAlign val="superscript"/>
        <sz val="10"/>
        <color indexed="8"/>
        <rFont val="Times New Roman"/>
        <family val="1"/>
      </rPr>
      <t>th</t>
    </r>
    <r>
      <rPr>
        <sz val="10"/>
        <color indexed="8"/>
        <rFont val="Times New Roman"/>
        <family val="1"/>
      </rPr>
      <t xml:space="preserve"> CT Scanner</t>
    </r>
  </si>
  <si>
    <t>Arthritis and Sports Orthopaedics, P.C.</t>
  </si>
  <si>
    <t>completeness responses received after deadline</t>
  </si>
  <si>
    <t>Riverside Hospital, Inc. dba Riverside Regional Medical Center</t>
  </si>
  <si>
    <t>Introduce PET/CT Imaging at an Existing Medical Care Facility (mobile site)</t>
  </si>
  <si>
    <t>HPR V</t>
  </si>
  <si>
    <t>Add one MRI Scanner at Inova Alexandria Hospital</t>
  </si>
  <si>
    <t>Abingdon Ear, Nose and Throat Associates, PC</t>
  </si>
  <si>
    <t>Pioneer Community Hospital</t>
  </si>
  <si>
    <t>Introduce MRI Services (mobile site)</t>
  </si>
  <si>
    <t>6 &amp; 7</t>
  </si>
  <si>
    <t>HPR I</t>
  </si>
  <si>
    <t>Advanced Otolaryngology, PC</t>
  </si>
  <si>
    <t>Review delayed</t>
  </si>
  <si>
    <t>Establish a Mobile PET/CT Service and Three (3) Service Sites</t>
  </si>
  <si>
    <t>20 &amp; 21</t>
  </si>
  <si>
    <t>Physical Medicine Associates, Ltd.</t>
  </si>
  <si>
    <t>3.7% indignent/ primary care</t>
  </si>
  <si>
    <t>Introduce PET/CT Services at Three Mobile Sites</t>
  </si>
  <si>
    <t>Rehabilitation Hospital of Petersburg, Inc.</t>
  </si>
  <si>
    <t>Add 15 Medical Rehabilitation Beds</t>
  </si>
  <si>
    <t>HPR IV</t>
  </si>
  <si>
    <t xml:space="preserve">Bon Secours - St. Mary's Hospital of Richmond, Inc., The Sheltering Arms Hospital and HAW, LLC </t>
  </si>
  <si>
    <t>Establish a 24-Bed Medical Rehabilitation Hospital</t>
  </si>
  <si>
    <t>Add a Third Linear Accelerator</t>
  </si>
  <si>
    <t>HPR III</t>
  </si>
  <si>
    <t>Fairfax Surgical Center, L.P.</t>
  </si>
  <si>
    <t>Introduce Lithotripsy Services (Mobile Site for Renal)</t>
  </si>
  <si>
    <t>4.1% indigent / primary care</t>
  </si>
  <si>
    <t>3.1% indigent / primary care</t>
  </si>
  <si>
    <t>Reston Surgery Center, L.P.</t>
  </si>
  <si>
    <t>Maryview Hospital, Inc. d/b/a Bon Secours - Maryview Medical Center</t>
  </si>
  <si>
    <t>Establish a Specialized Center for Radiation Therapy Services by Relocating one Existing Linear Accelerator and one Approved CT Simulator (COPN No. VA-04206) from Bon Secours Maryview Medical Center to a location near Harbour View in Suffolk</t>
  </si>
  <si>
    <t>Bon Secours - DePaul Medical Center and Maryview Hospital, Inc. d/b/a Bon Secours - Maryview Medical Center</t>
  </si>
  <si>
    <t>Introduce Stereotactic Radiosurgery Services at Bon Secours DePaul Medical Center (Replace an Existing Linear with a SRS Capable Linear Accelerator) by Relocating an Approved SRS Service (COPN No. VA-04206) from Bon Secours Maryview Medical Center</t>
  </si>
  <si>
    <t>Envoy of Goochland, LLC</t>
  </si>
  <si>
    <t>Add 24 Nursing Facility Beds at Envoy of Goochland to be Relocated from Envoy Health Care of Westover hills</t>
  </si>
  <si>
    <t>Introduce Neonatal Special Care Services - Intermediate Level</t>
  </si>
  <si>
    <t>Hospital wide (2.4%)</t>
  </si>
  <si>
    <t>Establish a General Acute Care Hospital including 80 beds (medical/surgical, intensive care, and obstetric), four Operating Rooms, one CT Scanner, Nuclear Medicine Service, and Lithotripsy (mobile site)</t>
  </si>
  <si>
    <t>4.1% indigent / primary care, System Wide</t>
  </si>
  <si>
    <t>Capital Expenditure of $16,083,450 or more to Expand and Renovate the Hospital</t>
  </si>
  <si>
    <t>Add 48 Acute Care Beds (Med/Surg, OB, and ICU)  (completed 14 beds)</t>
  </si>
  <si>
    <t>System Wide</t>
  </si>
  <si>
    <t>Establish a General Acute Care Hospital including 60-80 beds (medical/surgical, intensive care, and obstetric) four Operating Rooms, one CT Scanner one MRI Scanner and Nuclear Medicine Services</t>
  </si>
  <si>
    <t>Ashburn ASC, LLC</t>
  </si>
  <si>
    <r>
      <t>Add One Operating Room (16</t>
    </r>
    <r>
      <rPr>
        <vertAlign val="superscript"/>
        <sz val="10"/>
        <color indexed="8"/>
        <rFont val="Times New Roman"/>
        <family val="1"/>
      </rPr>
      <t>th</t>
    </r>
    <r>
      <rPr>
        <sz val="10"/>
        <color indexed="8"/>
        <rFont val="Times New Roman"/>
        <family val="1"/>
      </rPr>
      <t>)</t>
    </r>
  </si>
  <si>
    <t>Centra Ambulatory Surgery, LLC</t>
  </si>
  <si>
    <t>Establish a Three OR Outpatient Surgical Hospital</t>
  </si>
  <si>
    <t>Salem Surgical Center, LLC</t>
  </si>
  <si>
    <t>Kaiser Foundation Health Plan of the Mid-Atlantic States, Inc.</t>
  </si>
  <si>
    <t>Establish a six OR Outpatient Surgical Hospital by relocating the Falls Church Ambulatory Surgery Center</t>
  </si>
  <si>
    <t>Inova Loudoun Surgery Center, LLC</t>
  </si>
  <si>
    <t>Riverside Behavioral Center, Inc., d/b/a Riverside Behaviorial Health Center (§ 32.1-102.3:2 RFA - cannot convert)</t>
  </si>
  <si>
    <t>Add 20 Acute Psychiatric beds</t>
  </si>
  <si>
    <t>4.0% indigent / primary psych care</t>
  </si>
  <si>
    <t>Keystone Newport News</t>
  </si>
  <si>
    <t>Add 37 Inpatient Psychiatric Beds</t>
  </si>
  <si>
    <t>not accepted for review</t>
  </si>
  <si>
    <t>Psychiatric Solutions, Inc. (§ 32.1-102.3:2 RFA - cannot convert)</t>
  </si>
  <si>
    <t>Establish an 83-bed inpatient psychiatric facilitiy (15 approved)</t>
  </si>
  <si>
    <t>1.3% indigent / primary care</t>
  </si>
  <si>
    <t>Establish a 4-bed inpatient psychiatric facility</t>
  </si>
  <si>
    <t>Establish a 32-bed inpatient psychiatric facility</t>
  </si>
  <si>
    <t>Diamond Healthcare of Williamsburg, Inc. (§ 32.1-102.3:2 RFA - cannot convert)</t>
  </si>
  <si>
    <t>Add 30 psychiatric beds at an approved but not constructed psychiatric hospital (VA-04188)</t>
  </si>
  <si>
    <t>3.3% indigent / primary psych care</t>
  </si>
  <si>
    <t>Virginia Psychiatric Company, Inc. (§ 32.1-102.3:2 RFA - cannot convert)</t>
  </si>
  <si>
    <t>Up to 83 inpatient Psychiatric Beds at Dominion Hospital in Falls Church (68 approved)</t>
  </si>
  <si>
    <t>Blue Ridge Orthopaedic and Spine Center</t>
  </si>
  <si>
    <t>Ear, Nose and Throat, Ltd.</t>
  </si>
  <si>
    <t>Establish a Specialized Center for CT, MRI and Nuclear Medicine Imaging</t>
  </si>
  <si>
    <t>Add a PET/CT Unit (Replace Mobile Site and Fixed CT with Fixed Equipment)</t>
  </si>
  <si>
    <t>Establish a Specialized Center for CT and MRI Imaging in Reston</t>
  </si>
  <si>
    <t>4.1% care within plans</t>
  </si>
  <si>
    <t>Establish a Specialized Center for CT and MRI Imaging by Relocating Existing Equipment at Tysons Corner</t>
  </si>
  <si>
    <t>Kindred Hospital East, LLC</t>
  </si>
  <si>
    <t>Introduce CT Scanning (one CT scanner)</t>
  </si>
  <si>
    <t>Add one MRI Scanner at Sentara Princess Anne Hospital</t>
  </si>
  <si>
    <t>Part of 3.2% existing facility wide</t>
  </si>
  <si>
    <t>Add one CT Scanner at Sentara Princess Anne Hospital</t>
  </si>
  <si>
    <t>Existing facility wide</t>
  </si>
  <si>
    <t>InSight Health Corp.</t>
  </si>
  <si>
    <t>Establish a Specialized Center for CT Imaging by Relocating Existing Equipment within PD 8</t>
  </si>
  <si>
    <r>
      <t>Add 2</t>
    </r>
    <r>
      <rPr>
        <vertAlign val="superscript"/>
        <sz val="10"/>
        <color indexed="8"/>
        <rFont val="Times New Roman"/>
        <family val="1"/>
      </rPr>
      <t>nd</t>
    </r>
    <r>
      <rPr>
        <sz val="10"/>
        <color indexed="8"/>
        <rFont val="Times New Roman"/>
        <family val="1"/>
      </rPr>
      <t xml:space="preserve"> MRI Scanner</t>
    </r>
  </si>
  <si>
    <t>Add one MRI and one CT Scanner</t>
  </si>
  <si>
    <t>Add one CT Scanner at Henrico Doctors' Hospital located on Skipwith Road</t>
  </si>
  <si>
    <t>Add one CT Scanner at the Johnston-Willis Campus of CJW Medical Center</t>
  </si>
  <si>
    <t>Add seven (7) Medical Rehabilitation Beds</t>
  </si>
  <si>
    <t>Bon Secours-St. Mary's Hospital of Richmond, Inc. and HAW LLC</t>
  </si>
  <si>
    <t>Establish a 28-bed Rehabilitation Hospital on the St. Mary’s Hospital Campus</t>
  </si>
  <si>
    <t>Add a Linear Accelerator with SRS</t>
  </si>
  <si>
    <t xml:space="preserve">Add one Linear Accelerator and one CT Simulator (Both to be Relocated from the outpatient cancer treatment center on Health Center Lane in F-burg)
</t>
  </si>
  <si>
    <t>Stafford Hospital, LLC</t>
  </si>
  <si>
    <t xml:space="preserve">Add one Linear Accelerator and one CT Simulator (New CT and RT to be Relocated from the outpatient cancer treatment center on Health Center Lane in F-burg)
</t>
  </si>
  <si>
    <t>Columbia/Alleghany Regional Hospital Incorporated</t>
  </si>
  <si>
    <t>Introduce Acute Inpatient Psychiatric Services through the transfer of 15 beds from Lewis-Gale Medical Center (2010 Acts of Assembly 623)</t>
  </si>
  <si>
    <t>Introduce Stereotactic Radiosurgery Services at Inova Fair Oaks Hospital</t>
  </si>
  <si>
    <t>Introduce Stereotactic Radiosurgery Services at Inova Loudoun Hospital</t>
  </si>
  <si>
    <t>Northern Virginia Health Investors, LLC</t>
  </si>
  <si>
    <t>Establish a 170-bed Nursing Home in Fairfax County</t>
  </si>
  <si>
    <t>Establish a 160-bed Nursing Home in Fairfax County</t>
  </si>
  <si>
    <t>Establish a 120-bed Nursing Home in Fairfax County</t>
  </si>
  <si>
    <t>Establish a 170-bed Nursing Home in Fairfax City</t>
  </si>
  <si>
    <t>Establish a 160-bed Nursing Home in Fairfax City</t>
  </si>
  <si>
    <t>Establish a 120-bed Nursing Home in Fairfax City</t>
  </si>
  <si>
    <t>Establish a 170-bed Nursing Home in Falls Church</t>
  </si>
  <si>
    <t>Establish a 160-bed Nursing Home in Falls Church</t>
  </si>
  <si>
    <t>Establish a 120-bed Nursing Home in Falls Church</t>
  </si>
  <si>
    <t>Establish a 170-bed Nursing Home in Loudoun County</t>
  </si>
  <si>
    <t>Establish a 160-bed Nursing Home in Loudoun County</t>
  </si>
  <si>
    <t>Establish a 120-bed Nursing Home in Loudoun County</t>
  </si>
  <si>
    <t>Establish a 170-bed Nursing Home in Arlington County</t>
  </si>
  <si>
    <t>Establish a 160-bed Nursing Home in Arlington County</t>
  </si>
  <si>
    <t>Establish a 120-bed Nursing Home in Arlington County</t>
  </si>
  <si>
    <t>Establish a 170-bed Nursing Home in Alexandria City</t>
  </si>
  <si>
    <t>Establish a 160-bed Nursing Home in Alexandria City</t>
  </si>
  <si>
    <t>Establish a 120-bed Nursing Home in Alexandria City</t>
  </si>
  <si>
    <t>Introduce Renal Lithotripsy Services (mobile site)</t>
  </si>
  <si>
    <t>4.2% indigent / primary care</t>
  </si>
  <si>
    <r>
      <t xml:space="preserve">Add a Linear Accelerator with SRS (Lin Ac approved, SRS </t>
    </r>
    <r>
      <rPr>
        <b/>
        <sz val="10"/>
        <color indexed="30"/>
        <rFont val="Times New Roman"/>
        <family val="1"/>
      </rPr>
      <t>Denied</t>
    </r>
    <r>
      <rPr>
        <sz val="10"/>
        <color indexed="8"/>
        <rFont val="Times New Roman"/>
        <family val="1"/>
      </rPr>
      <t>)</t>
    </r>
  </si>
  <si>
    <t>MSC Ambulatory Surgical Center, LLC</t>
  </si>
  <si>
    <t>Jacqueline Carney, DDS, PC d/b/a Children's Dentistry of Charlottesville</t>
  </si>
  <si>
    <t>Establish a one OR Outpatient Surgical Hospital</t>
  </si>
  <si>
    <t>Introduce Special Care Nursery Services</t>
  </si>
  <si>
    <r>
      <t xml:space="preserve">Capital Expenditure of $16,083,450 or more to Expand and Renovate the Inova Loudoun Hospital Cornwall Campus </t>
    </r>
    <r>
      <rPr>
        <strike/>
        <sz val="10"/>
        <color indexed="8"/>
        <rFont val="Times New Roman"/>
        <family val="1"/>
      </rPr>
      <t>and the addition of one CT Scanner</t>
    </r>
  </si>
  <si>
    <t>Add 14 Medical Surgical Beds</t>
  </si>
  <si>
    <t>Capital Expenditure of $16,083,450 or more (renovate and expand with new bed tower)</t>
  </si>
  <si>
    <t>Introduce Special Care Nursery Services at Sentara Princess Anne Hospital (relocate service from Sentara Virginia Beach General Hospital)</t>
  </si>
  <si>
    <t>Establish a General Acute Care Hospital including 60 beds (medical/surgical, intensive care, and obstetric), four Operating Rooms, one CT Scanner and Noncardiac Nuclear Medicine Service)</t>
  </si>
  <si>
    <t>The Rector and Visitors of University of Virginia on behalf of the University of Virginia Medical Center</t>
  </si>
  <si>
    <t>Capital Expenditure of $16,083,450 or more (construct a building for an Outpatient Children's Facility and a 12-OR [9 ORs approved] surgery expansion facility (six new and six relocated ORs)</t>
  </si>
  <si>
    <t>Establish a 240-bed Nursing Home in Fairfax County</t>
  </si>
  <si>
    <t>Establish a 240-bed Nursing Home in Fairfax City</t>
  </si>
  <si>
    <t>Establish a 240-bed Nursing Home in Falls Church</t>
  </si>
  <si>
    <t>Establish a 240-bed Nursing Home in Loudoun County</t>
  </si>
  <si>
    <t>Establish a 240-bed Nursing Home in Arlington County</t>
  </si>
  <si>
    <t>Establish a 240-bed Nursing Home in Alexandria City</t>
  </si>
  <si>
    <t>Bon Secours - St. Francis Medical Center, Inc. and Bon Secours St. Mary's Hospital of Richmond, Inc.</t>
  </si>
  <si>
    <t>Add a Second Cardiac Catheterization Lab (relocate from St. Mary's)</t>
  </si>
  <si>
    <t>Relocate five Psychiatric Beds from the Martha Jefferson Hospital Rucker Unit to the University of Virginia Medical Center</t>
  </si>
  <si>
    <t>Establish a 12-bed ICF/MR for Adults on the Campus of an Existing 88 Bed ICF/MR for Children</t>
  </si>
  <si>
    <t>no COPN needed (separate license)</t>
  </si>
  <si>
    <t>Culpeper Memorial Hospital, Inc. d/b/a Culpeper Regional Hospital</t>
  </si>
  <si>
    <t>Add one CT Scanner (for both Diagnostic and Radiation Therapy Simulation)</t>
  </si>
  <si>
    <t>Introduce Non-Cardiac Nuclear Medicine Services at the Kaiser Permanente Tysons Corner Imaging Center</t>
  </si>
  <si>
    <t>Add one CT Scanner at the Emily Couric Clinical Cancer Center on the UVA Campus</t>
  </si>
  <si>
    <t>Sentara Potomac Hospital</t>
  </si>
  <si>
    <t>Relocate a CT Scanner within PD 20</t>
  </si>
  <si>
    <t>RI, L.P., (dba Bon Secours St. Francis Imaging Center)</t>
  </si>
  <si>
    <t>Relocate Diagnostic Imaging Center within PD 15 including one CT Scanner and one MRI Unit.</t>
  </si>
  <si>
    <t>The Village at Orchard Ridge, Inc.</t>
  </si>
  <si>
    <t>Add one CT Scanner at the Inova Loudoun Hospital Cornwall Campus</t>
  </si>
  <si>
    <t>Establish a Specialized Center for MRI Services with one MRI Unit</t>
  </si>
  <si>
    <t>Establish a Specialized Center for CT Imaging by Relocating one CT Scanner within PD 8</t>
  </si>
  <si>
    <t>NRV Nursing Center, Inc. dba Wybe &amp; Marietje Kroontje Health Care Center</t>
  </si>
  <si>
    <t>Add 60 CCRC Nursing Home Beds (convert assisted living beds)</t>
  </si>
  <si>
    <t>Relocate Mobile Lithotripsy Service from Falls Church, Virginia to Tysons Corner in McLean, Virginia</t>
  </si>
  <si>
    <t>Medical Facilities of America XXIV (24) Limited partnership and Medical Facilities of America XXXV (35) Limited partnership (dba) Louisa Health and Rehabilitation Center</t>
  </si>
  <si>
    <t>Add 30 beds to the Existing 90-bed Louisa Health and Rehabilitation Center (RFA)</t>
  </si>
  <si>
    <t>Medical Facilities of America XXXII (32) Limited Partnership (dba) Lovingston Health and Rehabilitation Center</t>
  </si>
  <si>
    <t>Add 30 beds to the Existing 60 bed Lovingston Health and Rehabilitation Center (RFA)</t>
  </si>
  <si>
    <t>Albemarle Health Care Center, LLC</t>
  </si>
  <si>
    <t>Establish a New 90-bed Nursing Home (Albemarle County) (RFA)</t>
  </si>
  <si>
    <t>Establish a New 120-bed Nursing Home (City of Charlottesville) (RFA)</t>
  </si>
  <si>
    <t>Redbud Health Investors, LLC</t>
  </si>
  <si>
    <t>Establish a New 60-bed Nursing Home (Louisa County) (RFA)</t>
  </si>
  <si>
    <t>Health Care REIT, Inc.</t>
  </si>
  <si>
    <t>Add 60 beds to an Existing 60-bed Nursing Home in Fork Union (Fluvanna County) (RFA)</t>
  </si>
  <si>
    <t>Establish a General Acute Care Hospital (Replace and relocate Riverside Shore Memorial Hospital within PD 22 including new CT and MRI equipment leaving the existing fixed CT and mobile MRI service at the current hospital site as a specialized imaging center.)</t>
  </si>
  <si>
    <t>4.0 idigent / primary care, facility wide</t>
  </si>
  <si>
    <t>Capital Expenditure of $16,646,371 or more to Expand and Renovate the Inova Mount Vernon Hospital Campus</t>
  </si>
  <si>
    <t>Add 12 OB Beds at Sentara Princess Anne Hospital (Relocate from Sentara Virginia Beach General Hospital)</t>
  </si>
  <si>
    <t>3.2% facility wide</t>
  </si>
  <si>
    <t>Establish a General Acute Care Hospital including 60 beds (medical/surgical, intensive care, and obstetric), four Operating Rooms, one CT Scanner, Noncardiac Nuclear Medicine Service and Lithotripsy (mobile site)</t>
  </si>
  <si>
    <t>Add 30 Acute Care Beds (Med/Surg, OB, and ICU)</t>
  </si>
  <si>
    <t>review delayed by applicant</t>
  </si>
  <si>
    <t>Add 20 beds to its Existing 72-bed Nursing Home (RFA)</t>
  </si>
  <si>
    <t>Add 4 Operating Rooms</t>
  </si>
  <si>
    <t>4.7% indigent / primary care</t>
  </si>
  <si>
    <t>Culpeper Baptist Retirement Community, Inc.</t>
  </si>
  <si>
    <t>Add 30 Nursing Home Beds (RFA)</t>
  </si>
  <si>
    <t>Long Term Care Properties, LLC</t>
  </si>
  <si>
    <t>Establish a 60 bed Nursing Home (RFA)</t>
  </si>
  <si>
    <t>Skin Surgery Center of Virginia, LLC</t>
  </si>
  <si>
    <t>Add a Second Operating Room</t>
  </si>
  <si>
    <t>7831B</t>
  </si>
  <si>
    <t>Capital Expenditure of $16,646,371 or more to Construct Outpatient Children's Hospital and Parking Facility including two Operating Rooms</t>
  </si>
  <si>
    <t>7831D</t>
  </si>
  <si>
    <t>Fauquier H &amp; R Re, LLC</t>
  </si>
  <si>
    <t>Establish a 120 bed Nursing Home in Fauquier County (RFA)</t>
  </si>
  <si>
    <t>Establish a 120 bed Nursing Home in Culpeper County (RFA)</t>
  </si>
  <si>
    <t>Liberty Ridge Health Investors, LLC</t>
  </si>
  <si>
    <t>Establish a 120 bed Nursing Home in Bedford County</t>
  </si>
  <si>
    <t>Establish a 120 bed Nursing Home in Campbell County</t>
  </si>
  <si>
    <t>NOVA Center, LLC</t>
  </si>
  <si>
    <t>Add two Operating Rooms at Inova Loudoun Hospital Lansdowne (relocate from Countryside Ambulatory Surgery Center)</t>
  </si>
  <si>
    <t>Establish a 60 bed Nursing Home in Fauquier County (RFA)</t>
  </si>
  <si>
    <t>Establish a 60 bed Nursing Home in Orange County (RFA)</t>
  </si>
  <si>
    <t>Establish a 120 bed Nursing Home in Orange County (RFA)</t>
  </si>
  <si>
    <t>Establish a 60 bed Nursing Home in Rappahannock County (RFA)</t>
  </si>
  <si>
    <t>Establish a 120 bed Nursing Home in Rappahannock County (RFA)</t>
  </si>
  <si>
    <t>VBHC, LLC (Virginia League for Planned Parenthood, Inc.)</t>
  </si>
  <si>
    <t>Establish a two (reduced to 1) OR Outpatient Surgical Hospital</t>
  </si>
  <si>
    <t>13.3% indigent / primary care</t>
  </si>
  <si>
    <t>Fauquier Health Senior Living, Inc.</t>
  </si>
  <si>
    <t>Establish a 64 bed Nursing Home in Fauquier County (RFA)</t>
  </si>
  <si>
    <t>Establish a Specialized Center for CT Services with one CT Scanner</t>
  </si>
  <si>
    <t>Wellmont Physicians Services</t>
  </si>
  <si>
    <t>6.0% indigent / primary care</t>
  </si>
  <si>
    <t>Establish a Specialized Center for MRI Services (Relocate Mobile Site)</t>
  </si>
  <si>
    <t>Diagnostic Laboratories, LLC</t>
  </si>
  <si>
    <t>Establish a Mobile PET/CT Service to Serve Existing COPN Authorized Sites</t>
  </si>
  <si>
    <t>1&amp;3</t>
  </si>
  <si>
    <t>B &amp; L Medical Imaging, LLC</t>
  </si>
  <si>
    <t>Add a Mobile MRI to serve an Existing COPN authorized site</t>
  </si>
  <si>
    <t>IFFC delayed</t>
  </si>
  <si>
    <t>to May 2012 Cycle</t>
  </si>
  <si>
    <t>Richfield Recovery and Care Center</t>
  </si>
  <si>
    <t>Renovate Existing 315-bed Nursing Facility and Relocate a Portion of the Existing beds to an Adjacent Building on the site</t>
  </si>
  <si>
    <t>Princess Anne H &amp; R Re, LP</t>
  </si>
  <si>
    <t>Establish a 120 bed Nursing Home in Virginia Beach</t>
  </si>
  <si>
    <t xml:space="preserve">Children’s Hospital of The King’s Daughters </t>
  </si>
  <si>
    <r>
      <t>Add 2</t>
    </r>
    <r>
      <rPr>
        <vertAlign val="superscript"/>
        <sz val="10"/>
        <color indexed="8"/>
        <rFont val="Times New Roman"/>
        <family val="1"/>
      </rPr>
      <t>nd</t>
    </r>
    <r>
      <rPr>
        <sz val="10"/>
        <color indexed="8"/>
        <rFont val="Times New Roman"/>
        <family val="1"/>
      </rPr>
      <t xml:space="preserve"> Fixed MRI</t>
    </r>
  </si>
  <si>
    <t>RB Imaging, LLC</t>
  </si>
  <si>
    <t>Johnston Memorial Hospital, Inc.</t>
  </si>
  <si>
    <t>Add one CT Scanner (convert existing radiation therapy CT simulator to use for both diagnostic imaging and radiation therapy simulation)</t>
  </si>
  <si>
    <t>HCA Health Services of Virginia, Inc. d/b/a Henrico Doctors' Hospital</t>
  </si>
  <si>
    <t>Add 12 Medical Rehabilitation Beds</t>
  </si>
  <si>
    <t>3.9% indignent care</t>
  </si>
  <si>
    <t>Little Sisters of the Poor</t>
  </si>
  <si>
    <t>Add 10 Nursing Home Beds (per Chapter 395 Acts of Assembly approved March 23, 2011)</t>
  </si>
  <si>
    <t>Existing VA-04306</t>
  </si>
  <si>
    <r>
      <t>Add a Linear Accelerator (2</t>
    </r>
    <r>
      <rPr>
        <vertAlign val="superscript"/>
        <sz val="10"/>
        <color indexed="8"/>
        <rFont val="Times New Roman"/>
        <family val="1"/>
      </rPr>
      <t>nd</t>
    </r>
    <r>
      <rPr>
        <sz val="10"/>
        <color indexed="8"/>
        <rFont val="Times New Roman"/>
        <family val="1"/>
      </rPr>
      <t>)</t>
    </r>
  </si>
  <si>
    <t>Introduce Radiation Therapy Services with one Linear Accelerator</t>
  </si>
  <si>
    <t>Maryview Hospital, Inc. d/b/a Bon Secours Maryview Medical Center</t>
  </si>
  <si>
    <t>Relocation of an Existing Radiation Therapy Service, which includes a Linear Accelerator and a dedicated CT Simulator, from the Maryview campus to a Comprehensive Cancer Center to be built at Harbour View</t>
  </si>
  <si>
    <t>System-wide VA-04237</t>
  </si>
  <si>
    <t>On Site Replacement of the Hospital Facility</t>
  </si>
  <si>
    <t>4.6% indigent / primary care</t>
  </si>
  <si>
    <t>Capital Expenditure of $16,646,371 or more to Renovate the Main Hospital Emergency Department</t>
  </si>
  <si>
    <t>Capital Expenditure of $16,646,371 or more</t>
  </si>
  <si>
    <t>Add three (3) Outpatient Operating Rooms at Carilion Roanoke Community Hospital (two 2 approved)</t>
  </si>
  <si>
    <t>Add a second Cardiac Catheterization Laboratory</t>
  </si>
  <si>
    <t>Fairlawn Surgery Center, LLC (formally "Center for Surgical Excellence, LLC")</t>
  </si>
  <si>
    <t>Relocate Outpatient Surgical Hospital</t>
  </si>
  <si>
    <t>Virginia Surgery Center, LLC (Virginia Eye Consultants, Inc.)</t>
  </si>
  <si>
    <t>Add a second Operating Room</t>
  </si>
  <si>
    <t>3.9% indigent / primary care</t>
  </si>
  <si>
    <t>ENT, LLC t/a Advanced Surgery Center of Northern Virginia</t>
  </si>
  <si>
    <t>Sentara Potomac Hospital and a to-be-formed Limited Liability Company (LLC)</t>
  </si>
  <si>
    <t>Relocate one MRI unit within PD 10</t>
  </si>
  <si>
    <t>The Woodland, Inc. d/b/a Holly Manor</t>
  </si>
  <si>
    <t>Add 5 Beds to an Existing Nursing Home</t>
  </si>
  <si>
    <t>Fort Norfolk Retirement Community, Inc. dba Harbor's Edge</t>
  </si>
  <si>
    <t>Add 17 Nursing Home Beds to an existing Continuing Care Retirement Community</t>
  </si>
  <si>
    <t>Report Delayed to 10/31/14</t>
  </si>
  <si>
    <t>Relocate one CT Scanner within PD 21</t>
  </si>
  <si>
    <t>4.0% system wide</t>
  </si>
  <si>
    <t>Establish a Mobile CT Service Site in Gloucester</t>
  </si>
  <si>
    <t>Relocate one MRI unit within PD 15</t>
  </si>
  <si>
    <t>Riverside Middle Peninsula Hospital, Inc. trading as Riverside Walter Reed Hospital</t>
  </si>
  <si>
    <t>Add a CT Scanner</t>
  </si>
  <si>
    <t>Rehabilitation Hospital Corporation of America, LLC d/b/a HealthSouth Rehabilitation Hospital of Virginia</t>
  </si>
  <si>
    <t>Add 2 Medical Rehabilitation Beds</t>
  </si>
  <si>
    <t>Introduce Lithotripsy Services (mobile site)</t>
  </si>
  <si>
    <t>Add 20 Beds at York Convalescent and Rehabilitation Center (relocated from James River Convalescent and Rehabilitation Center)</t>
  </si>
  <si>
    <t>Establish a Specialized Center for Radiation Therapy in Mechanicsville (Relocate a facility from 1109 West Marshall Street.)</t>
  </si>
  <si>
    <t>Establish a Specialized Center for Radiation Therapy in Eastern Henrico County (Relocate a facility from 1109 West Marshall Street.)</t>
  </si>
  <si>
    <t>Establish a 120-bed nursing home comprising 90 beds authorized by COPN No. VA 04318 and 30 beds to be relocated from Charlottesville Health &amp; Rehabilitation Center</t>
  </si>
  <si>
    <t>Introduce Radiation Therapy and Stereotactic Radiosurgery Services (with one SRS capable linear accelerator and a CT simulator)</t>
  </si>
  <si>
    <t>Expand Stereotactic Radiosurgery Services (add SRS equipment to an existing linear accelerator)</t>
  </si>
  <si>
    <t>Advanced Vision Surgery Center, LLC</t>
  </si>
  <si>
    <t>Capital Expenditure of $17,095,823 or more to Renovate the L&amp;D areas on Main Hospital 6th Floor</t>
  </si>
  <si>
    <t>Introduce Neonatal Specialty Care Nursery Services / Intermediate level approved</t>
  </si>
  <si>
    <t>Virginia Reproductive Surgery Center</t>
  </si>
  <si>
    <t>completeness responses insufficient</t>
  </si>
  <si>
    <t>Add 3 General Purpose Operating Rooms at Inova Loudoun Hospital-Lansdowne Campus</t>
  </si>
  <si>
    <r>
      <rPr>
        <strike/>
        <sz val="10"/>
        <rFont val="Times New Roman"/>
        <family val="1"/>
      </rPr>
      <t>5.2%</t>
    </r>
    <r>
      <rPr>
        <sz val="10"/>
        <rFont val="Times New Roman"/>
        <family val="1"/>
      </rPr>
      <t xml:space="preserve"> </t>
    </r>
    <r>
      <rPr>
        <u/>
        <sz val="10"/>
        <rFont val="Times New Roman"/>
        <family val="1"/>
      </rPr>
      <t xml:space="preserve">4.1% </t>
    </r>
    <r>
      <rPr>
        <sz val="10"/>
        <rFont val="Times New Roman"/>
        <family val="1"/>
      </rPr>
      <t>System Wide</t>
    </r>
  </si>
  <si>
    <t>Add 2 General Purpose Operating Rooms at Inova Fair Oaks Hospital</t>
  </si>
  <si>
    <t>4.9% indigent / primary care</t>
  </si>
  <si>
    <t>Establish Open Heart Services/ add 1 OR dedicated to Open Heart Surgery</t>
  </si>
  <si>
    <t>Med Atlantic, Inc.</t>
  </si>
  <si>
    <t>Add one Operating Room at Med Atlantic’s Stony Point Drive Outpatient Surgical Hospital through the Relocation of an existing Operating Room in Henrico County</t>
  </si>
  <si>
    <t>Med Atlantic, inc.</t>
  </si>
  <si>
    <t>Establish a one OR Outpatient Surgical Hospital in Prince George County</t>
  </si>
  <si>
    <t>Urology of Virginia, PLLC</t>
  </si>
  <si>
    <t>Establish an OSH with 3 GPORs</t>
  </si>
  <si>
    <t>Addition of 2 GPORs</t>
  </si>
  <si>
    <t>system wide 04237</t>
  </si>
  <si>
    <t>Add 1 Cardiac Cath Lab and 3 ORs (2 ORs and 1 Hybrid Cath/OR) Scope reduced to Addition of 2 GPORs</t>
  </si>
  <si>
    <t>Development of an On-campus Ambulatory Surgery center</t>
  </si>
  <si>
    <t>Princess Anne ASC</t>
  </si>
  <si>
    <t>Establish an ASC (addition of up to 2 ORs)</t>
  </si>
  <si>
    <t>did not respond to completeness questions</t>
  </si>
  <si>
    <t>Hussey &amp; Lawson Therapies, Inc.</t>
  </si>
  <si>
    <t>Establish a 60-bed Rehabilitation Hospital</t>
  </si>
  <si>
    <t>Stony Point Surgery Center, LLC</t>
  </si>
  <si>
    <t>Delayed to 9/12 cycle</t>
  </si>
  <si>
    <t>Add one CT Scanner at the Inova Loudoun Hospital Cornwall Campus (transfer from Inova Dulles South)</t>
  </si>
  <si>
    <t>Add one CT Scanner at Prosperity Imaging Center (Established by VA-04002)</t>
  </si>
  <si>
    <t>Establish a Specialized Center for CT Services by Relocating an Existing Facility within PD 8</t>
  </si>
  <si>
    <t>Establish a Specialized Center for CT and MRI Services by Relocating an Existing Facility within PD 15 (Chesterfield County)</t>
  </si>
  <si>
    <t>Delayed to 11/12 cycle</t>
  </si>
  <si>
    <t>Establish a Specialized Center for CT Services by Relocating an Existing Facility within PD 5</t>
  </si>
  <si>
    <t>Add 3 Outpatient Operating Rooms</t>
  </si>
  <si>
    <t>Loudoun H &amp; R Re Limited Partnership</t>
  </si>
  <si>
    <t>Establish a 120 bed Nursing Home</t>
  </si>
  <si>
    <t>Prince William H &amp; R Re Limited Partnership</t>
  </si>
  <si>
    <t>BreatheAmerica, Inc.</t>
  </si>
  <si>
    <t>Establish a Specialized Center for CT Imaging (Henrico)</t>
  </si>
  <si>
    <t>Establish a Specialized Center for CT Imaging (Chesterfield)</t>
  </si>
  <si>
    <t>Add one CT Scanner at Inova Fairfax Hospital (portable)</t>
  </si>
  <si>
    <t>Add a mobile PET/CT Scanner to an Existing Mobile PET Service</t>
  </si>
  <si>
    <t>Virginia Cancer Institute, Incorporated</t>
  </si>
  <si>
    <t>Wellmont Medical Associates, Inc.</t>
  </si>
  <si>
    <t>Establish a Specialized Center for CT Imaging (mobile site)</t>
  </si>
  <si>
    <t>Establish a Specialized Center for CT Imaging (fixed site)</t>
  </si>
  <si>
    <t>Friendship Health and Rehab Center, Inc.</t>
  </si>
  <si>
    <t>Establish a 120-bed Nursing Home with beds to be Relocated from an Existing Nursin home within the PD</t>
  </si>
  <si>
    <t>Richmond Ear, Nose and Throat</t>
  </si>
  <si>
    <t>InSight Health Corporation d/b/a InSight Imaging Woodbridge</t>
  </si>
  <si>
    <t>Add one MRI unit</t>
  </si>
  <si>
    <t>HealthSouth Rehabilitation Hospital of Petersburg, LLC</t>
  </si>
  <si>
    <t>Add 11 Medical Rehabilitation Beds</t>
  </si>
  <si>
    <t>HealthSouth Rehabilitation Hospital of Northern Virginia, LLC</t>
  </si>
  <si>
    <t>Marcus W. Brown, M.D.</t>
  </si>
  <si>
    <t>Introduce Stereotactic Radiosurgery Services at Inova Fairfax Hospital’s Outpatient Radiation Therapy Service (8503 Arlington Boulevard)</t>
  </si>
  <si>
    <t>Cancer Center at Lake Manassas</t>
  </si>
  <si>
    <t>Richmond Radiation Oncology Center, Inc. and Richmond Radiation Oncology Center I, LLC</t>
  </si>
  <si>
    <t>Establish a Specialized Center for Radiation Therapy Services (Purchase a High Dose Rate Afterloader for Brachytherapy)</t>
  </si>
  <si>
    <t>VCU Health System</t>
  </si>
  <si>
    <t>Introduce High Dose Rate Afterloader Brachytherapy Services</t>
  </si>
  <si>
    <t>Capital Expenditure of $17,095,823 or more to Construct a Comprehensive Cancer Care Center on the WMC campus</t>
  </si>
  <si>
    <t>Add one OR at the University Hospital and three ORs at the Battle Building (Outpatient Children's on Campus Facility)</t>
  </si>
  <si>
    <t>Stony Point Surgery Center, LLC, d/b/a Medarva</t>
  </si>
  <si>
    <t>Add two Operating Rooms</t>
  </si>
  <si>
    <t>Inova Health Care Services and Inova Ambulatory Surgery Center at Lorton, LLC</t>
  </si>
  <si>
    <t>Establish an Outpatient Surgical Hospital with two operating rooms through the Relocation of Existing Operating Rooms from Mount Vernon Hospital</t>
  </si>
  <si>
    <t>Establish a Mobile Cardiac Catheterization Laboratory to serve sites in PDs 18, 21 and 22.</t>
  </si>
  <si>
    <t>18, 21, 22</t>
  </si>
  <si>
    <t>National Spine and Pain Center Holdings, LLC</t>
  </si>
  <si>
    <t>Establish an Outpatient Surgical Hospital with one Operating Room</t>
  </si>
  <si>
    <t>4.9 % System Wide</t>
  </si>
  <si>
    <t>Add six Operating Rooms at Inova Fairfax Hospital</t>
  </si>
  <si>
    <t xml:space="preserve">Monticello Community Surgery Center, LLC formally Martha Jefferson Outpatient Surgery Center, LLC
</t>
  </si>
  <si>
    <t>Establish (the Monticello Community Surgery Center, LLC)  an Outpatient Surgical Hospital with four Operating Rooms (by relocating existing facility within PD 10)</t>
  </si>
  <si>
    <t>Add two Operating Rooms on the Hospital Campus</t>
  </si>
  <si>
    <t>3.0% System Wide for 3 years</t>
  </si>
  <si>
    <t>Roanoke H &amp; R RE, LLLP</t>
  </si>
  <si>
    <t>Establish a 120-bed Nursing Home in Roanoke</t>
  </si>
  <si>
    <t>Establish a 120-bed Nursing Home in Roanoke County</t>
  </si>
  <si>
    <t>Introduce Skilled Nursing Facility Services at Sentara Obici Hospital (10 New SNF Beds)</t>
  </si>
  <si>
    <t>Potomac Hospital Corporation of Prince William d/b/a Sentara Northern Virginia Medical Center and a to-be-formed Limited Liability Company</t>
  </si>
  <si>
    <t>Establish an Outpatient Surgical Hospital with one Operating Room (by relocating from existing facility within PD 8)</t>
  </si>
  <si>
    <t>Establish an Outpatient Surgical Hospital with four Operating Rooms</t>
  </si>
  <si>
    <t>Newbridge Spine &amp; Pain Center of Virginia, LLC</t>
  </si>
  <si>
    <t>The Orthopaedic Foot &amp; Ankle Center</t>
  </si>
  <si>
    <t>Introduce Inpatient Psychiatric Services at Parham Doctors' Hospital (24 beds)</t>
  </si>
  <si>
    <t>InSight Health Corporation d/b/a InSight Imaging - Roanoke</t>
  </si>
  <si>
    <t>Establish a Specialized Center for MRI Services (relocate 1 MRI unit)</t>
  </si>
  <si>
    <t>Pioneer Health Services of Patrick County, Inc., d/b/a Pioneer Community Hospital of Patrick County</t>
  </si>
  <si>
    <t>Introduce Inpatient Psychiatric Services</t>
  </si>
  <si>
    <t>Diamond Healthcare of James City County, Inc.</t>
  </si>
  <si>
    <t>Add Five Intermediate Care Facility Substance Abuse Treatment Beds</t>
  </si>
  <si>
    <t>Add 33 Acute Inpatient Psychiatric Beds</t>
  </si>
  <si>
    <t>Keystone Newport News, LLC d/b/a Newport News Behavorial Health Center</t>
  </si>
  <si>
    <t>Establish a 24 bed Acute Inpatient Psychiatric Hospital for Children and Adolescents</t>
  </si>
  <si>
    <t>Harbor Point Behavorial Health Center, Inc.</t>
  </si>
  <si>
    <t>Establish a 32 bed Acute Inpatient Psychiatric Hospital for Children and Adolescents</t>
  </si>
  <si>
    <t>Lynchburg Hematology/Oncology Clinic, Inc.</t>
  </si>
  <si>
    <t>Chippenham &amp; Johnston-Willis Hospitals, Inc. d/b/a CJW Medical Center</t>
  </si>
  <si>
    <t>Add 1 MRI (Re-purpose one MRI unit from research to clinical use)</t>
  </si>
  <si>
    <t>5.7% indigent / primary care</t>
  </si>
  <si>
    <t>Arlington Radiology, Incorporated t/a Arlington Radiology Associates</t>
  </si>
  <si>
    <t>Potomac Hospital Corporation of Prince William d/b/a Sentara Northern Virginia Medical Center</t>
  </si>
  <si>
    <t>Establish a Specialized Center for CT Services (Relocate a CT Scanner)</t>
  </si>
  <si>
    <t>Introduce MRI Services at Sentara Lake Ridge through acquisition of Stationary MRI</t>
  </si>
  <si>
    <t>Virginia Beach Health Investors, LLC</t>
  </si>
  <si>
    <t>Add 30 Nursing Home Beds at Oakwood Nursing &amp; Rehabilitation Center and Rename the facility "Kempsville Health &amp; Rehab Center" (Relocate 30 Nursing Home Beds from Beacon Shores Nursing and Rehab)</t>
  </si>
  <si>
    <t>Establish a Specialized Center for CT Services (Lorton HealthPlex)</t>
  </si>
  <si>
    <t>Add  an Intraoperative CT Scanner</t>
  </si>
  <si>
    <t>Arlington Imaging, LLC</t>
  </si>
  <si>
    <t>Danville Diagnostic Imaging Center, LLC</t>
  </si>
  <si>
    <t>HealthSouth Rehabilitation Hospital of Hampton Roads, LLC (formerly Foxhound Development, LLC)</t>
  </si>
  <si>
    <t>Establish a 60-bed Medical Rehabilitation Hospital</t>
  </si>
  <si>
    <t>Doctors Hospital of Williamsburg</t>
  </si>
  <si>
    <t>Introduce Lithotripsy Services (Mobile  Site)</t>
  </si>
  <si>
    <t>Culpepper Memorial Hospital dba Culpeper Regional Hospital</t>
  </si>
  <si>
    <t>Add Superficial Radiotherapy Equipment</t>
  </si>
  <si>
    <t>Bon Secours St. Mary's of Richmond Inc.</t>
  </si>
  <si>
    <t>Add Intra-operative Brachytherapy Equipment</t>
  </si>
  <si>
    <t>Sentara Northern Virginia Medical Center</t>
  </si>
  <si>
    <t>Add Interaoperative Radiation Therapy Equipment</t>
  </si>
  <si>
    <t>Relocate one Linear Accelerator to the Inova Fairfax Hospital Main Campus</t>
  </si>
  <si>
    <t>5.2% System Wide (VA-04381)</t>
  </si>
  <si>
    <t>Add Superficial Radiotherapy and Brachytherapy Equipment</t>
  </si>
  <si>
    <t>Inova Health Care Services d/b/a Inova Mount Vernon Hospital</t>
  </si>
  <si>
    <t>Capital Expenditure of $17,095,823 or more to Replace, Modernize and Expand Emergency Department</t>
  </si>
  <si>
    <t>Introduce Specialty Level Newborn Services</t>
  </si>
  <si>
    <t xml:space="preserve">Capital Expenditure of $17,095,823 or more (construct an addition for surgical services and shelled space) </t>
  </si>
  <si>
    <t>Select Specialty Hospital - Richmond, Inc.</t>
  </si>
  <si>
    <t>Establish a 27-bed Long Term Acute Care Hospital within Retreat Doctors' Hospital</t>
  </si>
  <si>
    <t>Introduce Intermediate Level Newborn Services</t>
  </si>
  <si>
    <t>Add one General Purpose OR</t>
  </si>
  <si>
    <t>Establish an Outpatient Surgical Hospital with one Operating Room (by relocating from existing facility within PD 15)</t>
  </si>
  <si>
    <t>Add one Operating Room (by relocating from existing facility within PD 15)</t>
  </si>
  <si>
    <t>Osteopathic Surgical Centers, LLC dba Charlottesville Surgical Center</t>
  </si>
  <si>
    <t>Add four General Purpose ORs</t>
  </si>
  <si>
    <t>no completeness response received</t>
  </si>
  <si>
    <t>Sentara Hospitals d/b/a Sentara Leigh Hospital</t>
  </si>
  <si>
    <t>4.0% System Wide - indigent / primary care</t>
  </si>
  <si>
    <t>National Spine and Pain Centers, LLC</t>
  </si>
  <si>
    <t>Halifax Regional Long Term Care, Inc. d/b/a The Woodview</t>
  </si>
  <si>
    <t>Add 18 Nursing Home Beds (Relocate Nursing Home Beds from South Boston Manor)</t>
  </si>
  <si>
    <t>Add 24 Nursing Home Beds (Relocate Nursing Home Beds from South Boston Manor)</t>
  </si>
  <si>
    <t>Add 36 Nursing Home Beds (Relocate Nursing Home Beds from South Boston Manor)</t>
  </si>
  <si>
    <t>Clarksville Senior Care, L.L.C. d/b/a Meadowview Terrace</t>
  </si>
  <si>
    <t>Add 30 Nursing Home Beds (Relocate Nursing Home Beds from South Boston Manor)</t>
  </si>
  <si>
    <t>Add 16 Psychiatric Beds at John Randolph Medical Center</t>
  </si>
  <si>
    <t>Richmond Outreach Center</t>
  </si>
  <si>
    <t>Establish an Intermediate Care Residential Substance Abuse Treatment Facility</t>
  </si>
  <si>
    <t>Delay to October 2013 cycle</t>
  </si>
  <si>
    <t>Virginia Ear, Nose &amp; Throat Associates, P.C.</t>
  </si>
  <si>
    <t>Add one CT Scanner at Lynchburg General Hospital</t>
  </si>
  <si>
    <t>Add one CT Scanner at Lynchburg General Hospital's Alan B. Pearson Regional Cancer Center</t>
  </si>
  <si>
    <t>Centra Southside Community Hospital, Inc.</t>
  </si>
  <si>
    <t>Bon Secours - Virginia HealthSource, Inc.</t>
  </si>
  <si>
    <t>Establish a Specialized Center for CT and MRI Services (Henrico) MRI approved and CT denied</t>
  </si>
  <si>
    <t>Establish a Specialized Center for CT and MRI Services (Hanover)</t>
  </si>
  <si>
    <t>UVA HealthSouth Rehabilitation Hospital, LLC</t>
  </si>
  <si>
    <t>Add 10 Medical Rehabilitation Beds</t>
  </si>
  <si>
    <t>Crystal Breeze, L.L.C.</t>
  </si>
  <si>
    <t>Establish a 50-bed Intermediate Care Residential Substance Abuse Treatment Facility</t>
  </si>
  <si>
    <t>Metro Region PET Center at Woodburn Nuclear Medicine</t>
  </si>
  <si>
    <t>Add one PET Scanner for Positron Emission Mammography</t>
  </si>
  <si>
    <t>Inova Ambulatory Surgery Center at Lorton, LLC</t>
  </si>
  <si>
    <t>Derm One, PLLC</t>
  </si>
  <si>
    <t>Establish a Specialized Center for Radiation Therapy (Superficial)</t>
  </si>
  <si>
    <t>Inova Health Care Services d/b/a Inova Fairfax Hospital</t>
  </si>
  <si>
    <t>Capital Expenditure of $17,095,823 or more</t>
  </si>
  <si>
    <t>5.2% System Wide</t>
  </si>
  <si>
    <t>Pediatric Specialists of Virginia, LLC</t>
  </si>
  <si>
    <t>Establish an Outpatient Surgical Hospital with two Operating Rooms through the relocation of existing Operating Rooms from Inova Woodburn Surgery Center</t>
  </si>
  <si>
    <r>
      <rPr>
        <strike/>
        <sz val="10"/>
        <rFont val="Times New Roman"/>
        <family val="1"/>
      </rPr>
      <t>5.0%</t>
    </r>
    <r>
      <rPr>
        <sz val="10"/>
        <rFont val="Times New Roman"/>
        <family val="1"/>
      </rPr>
      <t xml:space="preserve"> indigent / primary care.  See signif cng</t>
    </r>
  </si>
  <si>
    <t>Bristol Health Care Investors, LLC</t>
  </si>
  <si>
    <t>Establish a 120-bed Nursing Home through the relocation of existing beds within PD 3.</t>
  </si>
  <si>
    <t>Virginia Healthcare Investors, LLC</t>
  </si>
  <si>
    <t>Establish an 84-bed Nursing Home through the relocation of existing beds from PD 3</t>
  </si>
  <si>
    <t>Establish an 84-bed Nursing Home through the relocation of existing beds from PD 3.</t>
  </si>
  <si>
    <t>Virginia Healthcare Investors, LLC - no LOI - facility is not identified</t>
  </si>
  <si>
    <t>Add 36 Nursing Home Beds (Relocate existing beds within PD 3)</t>
  </si>
  <si>
    <t xml:space="preserve">Add three (3) General Purpose ORs at Lynchburg General Hospital (relocate from Virginia Baptist Hospital)  </t>
  </si>
  <si>
    <t>Add six (6) General Purpose ORs at Winchester Medical Center (Incorporate Surgi-Center of Winchester)</t>
  </si>
  <si>
    <t>COPN not Required</t>
  </si>
  <si>
    <t>Bristol Health Investors, LLC</t>
  </si>
  <si>
    <t>Establish a 120-bed Nursing Home in the City of Bristol</t>
  </si>
  <si>
    <t>Establish a 120-bed Nursing Home in Washington County</t>
  </si>
  <si>
    <t>Establish a 120-bed Nursing Home in Wythe County</t>
  </si>
  <si>
    <t>Add 30 Nursing Home Beds at Chantilly Health and Rehabilitation Center in Fairfax County</t>
  </si>
  <si>
    <t>Add 30 Nursing Home Beds at Sterling Health and Rehabilitation Center in Loudoun County</t>
  </si>
  <si>
    <t>Establish a 108-bed Nursing Home in Hanover County</t>
  </si>
  <si>
    <t>Establish a 108-bed Nursing Home in Henrico County</t>
  </si>
  <si>
    <t>Add 60 Nursing Home Beds at Dinwiddie Health and Rehabilitation Center in Dinwiddie County</t>
  </si>
  <si>
    <t>Add 60 Nursing Home Beds at Kempsville Health and Rehabilitation Center in Virginia Beach</t>
  </si>
  <si>
    <t>Establish a one OR Outpatient Surgical Hospital (limited to opthalmic procedures in James City County)</t>
  </si>
  <si>
    <t>Shenandoah Valley Westminster-Canterbury, Inc.</t>
  </si>
  <si>
    <t>Add 12 Nursing Home Beds</t>
  </si>
  <si>
    <t>Add one Operating Room at Doctors Surgery Center in Williamsburg (relocated from Riverside Regional Medical Center)</t>
  </si>
  <si>
    <t>Vest Virginia, LLC</t>
  </si>
  <si>
    <t>Establish a 75-bed Psychiatric Hospital</t>
  </si>
  <si>
    <t>Establish a 32-bed Psychiatric Hospital</t>
  </si>
  <si>
    <t>Spotsylvania Medical Center, Inc., d/b/a Spotsylvania Regional Medical Center</t>
  </si>
  <si>
    <t>Add 18 Psychiatric Beds</t>
  </si>
  <si>
    <t>Virginia Psychiatric Company, Inc.</t>
  </si>
  <si>
    <t>Add 32 Psychiatric Beds at Dominion Hospital</t>
  </si>
  <si>
    <t>North Spring Behavioral Healthcare, Inc.</t>
  </si>
  <si>
    <t>Add 32 Psychiatric Beds</t>
  </si>
  <si>
    <t>Metropolitan ENT &amp; Facial Plastic Surgery</t>
  </si>
  <si>
    <t>Virginia Urology Center, P.C.</t>
  </si>
  <si>
    <t>Establish a Specialized Center for MRI Services (mobile site)</t>
  </si>
  <si>
    <t>Inova Fairfax PET/CT LLC</t>
  </si>
  <si>
    <t>Relocate one PET/CT to Establish a Specialized Center for PET/CT Imaging on the Inova Fairfax Hospital Main Campus</t>
  </si>
  <si>
    <t>Pioneer Community Hospital of Patrick County</t>
  </si>
  <si>
    <t>not reviewed</t>
  </si>
  <si>
    <t>defer to May 2014 cycle</t>
  </si>
  <si>
    <t>Pulaski Community Hospital, Inc. d/b/a LewisGale Hospital Pulaski</t>
  </si>
  <si>
    <t>Add Stereotactic Radiotherapy and Stereotactic Radiosurgery Services (Upgrade an existing linear accelerator to enable the provision of the services.)</t>
  </si>
  <si>
    <t>Spotsylvania Medical Center, Inc. d/b/a Spotsylvania Regional Medical Center</t>
  </si>
  <si>
    <t>Add Stereotactic Radiotherapy and Stereotactic Radiosurgery Services and Add one CT Simulator (Replace an existing linear accelerator with one capable of providing of the services.)</t>
  </si>
  <si>
    <t>Introduce Electronic Brachytherapy</t>
  </si>
  <si>
    <t>Wythe County Community Hospital, LLC</t>
  </si>
  <si>
    <t>Introduce Radiation Therapy Services (1 linear accelerator and 1 CT simulator)</t>
  </si>
  <si>
    <t>Introduce Stereotactic Radiosurgery Services (Replace a linear accelerator with one capable of performing SRS.)</t>
  </si>
  <si>
    <t>3.1% indigent / primary care subject to reevaluation with requests filed after 1/1/16</t>
  </si>
  <si>
    <t>Maragh Dermatology, PLLC</t>
  </si>
  <si>
    <t>Establish a Specialized Center for Electronic Brachytherapy Services</t>
  </si>
  <si>
    <t>application filed late did not reply to completeness questions</t>
  </si>
  <si>
    <t>Introduce Renal Lithotripsy Services (new mobile site at an authorized outpatient surgical hospital under development)</t>
  </si>
  <si>
    <t>Introduce Renal Lithotripsy Services</t>
  </si>
  <si>
    <t>Introduce Brachytherapy Services (Mobile Site)</t>
  </si>
  <si>
    <t>Southwestern Virginia Oncology, LLC</t>
  </si>
  <si>
    <t>Establish a Specialized Center for Radiation Therapy Services (1 linear accelerator and 1 CT simulator)</t>
  </si>
  <si>
    <t>Introduce Special Care Nursery Services (12 specialty level bassinets)</t>
  </si>
  <si>
    <t>IFFC deferred indefinitely</t>
  </si>
  <si>
    <t>Add four General Purpose Operating Rooms</t>
  </si>
  <si>
    <t>Establish a one Operating Room Outpatient Surgical Hospital (limited to opthalmic procedures)</t>
  </si>
  <si>
    <t>3.8% indigent / primary care (2.5% per 4585)</t>
  </si>
  <si>
    <t>Blue Ridge Detoxification Center, LLC</t>
  </si>
  <si>
    <t>Establish a four to six Bed Intermediate Care Facility Primarily for the Medical, Psychiatric or Psychological Treatment and Rehabilitation of Individuals with Substance Abuse</t>
  </si>
  <si>
    <t>Winchester Surgery Center, LLC</t>
  </si>
  <si>
    <t>Establish an Outpatient Surgical Hospital with four General Purpose Operating Rooms</t>
  </si>
  <si>
    <t>New Hope Center for Reproductive Medicine, P.C.</t>
  </si>
  <si>
    <t>Establish an Outpatient Surgical Hospital with one General Purpose Operating Room</t>
  </si>
  <si>
    <t>Add one General Purpose Operating Room</t>
  </si>
  <si>
    <t>Valley Health Surgery Center, LLC</t>
  </si>
  <si>
    <t>Establish an Outpatient Surgical Hospital with three General Purpose Operating Rooms</t>
  </si>
  <si>
    <t>Introduce Non-Cardiac Nuclear Medicine Imaging Services at Centra Gretna Medical Center</t>
  </si>
  <si>
    <t>Add 5th MRI Scanner at Carilion Roanoke Memorial  Hospital</t>
  </si>
  <si>
    <t>Introduce PET/CT and CT for Radiation Therapy Simulation (mobile site)</t>
  </si>
  <si>
    <t>Add 5th MRI Scanner at VCU Medical Center's Downtown Richmond Campus</t>
  </si>
  <si>
    <t>Establish a Specialized Center for CT Imaging and Capital Expenditure of $17,095,823 or more</t>
  </si>
  <si>
    <t>Establish a Specialized Center for CT and MRI Imaging by Relocating Existing Equipment within PD 20</t>
  </si>
  <si>
    <t>HCMF XXII, LLC</t>
  </si>
  <si>
    <t>Add 20 beds at Heritage Hall - Lexington (relocate beds from PD 1 and/or PD 2)</t>
  </si>
  <si>
    <t>Assurance given during course of review that "the 20 nursing facility beds transferred will be made available to patients who live in PD 6 and are in need of nursing facility beds without regard to the source of payment for such services."</t>
  </si>
  <si>
    <t>Introduce MRI Services (1 fixed unit)</t>
  </si>
  <si>
    <t>Establish a Specialized Center for CT Imaging (1 fixed unit)</t>
  </si>
  <si>
    <t>Capital Expenditure of $17,095,823 or more (Expedited Review)</t>
  </si>
  <si>
    <t>Coastal Virginia Rehabilitation, LLC</t>
  </si>
  <si>
    <t>Establish a Medical Care Facility through the Relocation of Rehabilitation Institute of Virginia, Inc. d/b/a Riverside Rehabilitation Institute</t>
  </si>
  <si>
    <r>
      <t>Add 2</t>
    </r>
    <r>
      <rPr>
        <vertAlign val="superscript"/>
        <sz val="10"/>
        <color indexed="8"/>
        <rFont val="Times New Roman"/>
        <family val="1"/>
      </rPr>
      <t>nd</t>
    </r>
    <r>
      <rPr>
        <sz val="10"/>
        <color indexed="8"/>
        <rFont val="Times New Roman"/>
        <family val="1"/>
      </rPr>
      <t xml:space="preserve"> Linear Accelerator</t>
    </r>
  </si>
  <si>
    <t>Johnston Memorial Hospital, Inc. d/b/a Johnston Memorial Hospital</t>
  </si>
  <si>
    <t>Introduce Stereotactic Radiosurgery Services (Software upgrade of an existing linear accelerator to make it capable of performing SRS.)</t>
  </si>
  <si>
    <t>Introduce Renal Lithotripsy Services at Retreat Doctors' Hospital (Mobile  Site)</t>
  </si>
  <si>
    <t>Lee County Hospital Authority</t>
  </si>
  <si>
    <t>Establish a 25-bed General Acute Care Hospital (Critical Access)</t>
  </si>
  <si>
    <t>LTACH @ Riverside LLC d/b/a Hampton Roads Specialty Hospital</t>
  </si>
  <si>
    <t>Establish a 25-bed Long Term Acute Care Hospital (Relocate to Riverside Regional Medical Center)</t>
  </si>
  <si>
    <t>Establish a 70-bed General Acute Care Hospital and Convery LTC Unit to a Freestanding Nursing Home (Replace and relocate Community Memorial Healthcenter within PD 13)</t>
  </si>
  <si>
    <t>Establish a 25-bed General Acute Care Hospital (Critical Access) including 1 CT, 1 MRI, 2 ORs, Lithotripsy, Obstetrics, Rehabilitation and Psychiatric.</t>
  </si>
  <si>
    <t>Introduce MRI Services at Centra Gretna Medical Center (Mobile Site)</t>
  </si>
  <si>
    <t>4.0% indigent / Primary Care</t>
  </si>
  <si>
    <t>Francis N. Sanders Nursing Home, Inc.</t>
  </si>
  <si>
    <t>Add ten Nursing Home Beds (Transfer from Riverside Convalescent Center - Smithfield in PD 20)</t>
  </si>
  <si>
    <t>The Laurels of Bon Air, LLC</t>
  </si>
  <si>
    <t>Add 24 Nursing Home Beds (Transfer from Lucy Corr Village also in PD 15)</t>
  </si>
  <si>
    <t>Add 24 Psychiatric Beds at Chippenham Hospital (Tucker Pavilion)</t>
  </si>
  <si>
    <t>Behavioral Health Wellness Center, LLC</t>
  </si>
  <si>
    <t>Establish a 40-bed Psychiatric Hospital</t>
  </si>
  <si>
    <t>Dickenson Community Hospital</t>
  </si>
  <si>
    <t>Introduce Acute Inpatient Psychiatric Services through the Conversion of ten (10) Medical/Surgical beds</t>
  </si>
  <si>
    <t>Add 20 Psychiatric Beds at Parham Doctors' Hospital (site change to Retreat)</t>
  </si>
  <si>
    <t>Add 33 Psychiatric Beds</t>
  </si>
  <si>
    <t>Add 16 Psychiatric Beds at Dominion Hospital</t>
  </si>
  <si>
    <t>system wide 04381</t>
  </si>
  <si>
    <t>Add an Intraoperative CT Scanner</t>
  </si>
  <si>
    <t>Vienna Diagnostic Imaging, LLC d/b/a Novant Health Imaging Vienna</t>
  </si>
  <si>
    <t>Establish a Specialized Center for CT and MRI Imaging by Relocating Existing Equipment</t>
  </si>
  <si>
    <t>OrthoVirginia, Inc.</t>
  </si>
  <si>
    <t>John Phillips, LLC</t>
  </si>
  <si>
    <t>Patriots Colony, Inc. d/b/a Patriots Colony at Williamsburg</t>
  </si>
  <si>
    <t>Establish a 60-bed Nursing Home (through the relocation of existing beds)</t>
  </si>
  <si>
    <t>Add one General Purpose Operating Room at Lynchburg General Hospital (relocate from Virginia Baptist Hospital)</t>
  </si>
  <si>
    <t>Add Eight (8) Medical Rehabilitation Beds</t>
  </si>
  <si>
    <t>Introduce Renal Lithotripsy Services (Mobile  Site)</t>
  </si>
  <si>
    <t>Virginia Hospital Center Arlington Health Services d/b/a Virginia Hospital Center</t>
  </si>
  <si>
    <t>Introduce Radiation Therapy Services (1 linear accelerator)</t>
  </si>
  <si>
    <t>Virginia-LTC, Inc.</t>
  </si>
  <si>
    <t>Establish a 90-bed Nursing Home in Bristol (relocate beds within PD 3 - 60 from Edgemont Center and 30 from Carrington Place of Wytheville)</t>
  </si>
  <si>
    <t>Winchester LTC Properties, LLC</t>
  </si>
  <si>
    <t>Establish a 90-bed Nursing Home in the City of Winchester</t>
  </si>
  <si>
    <t>Virginia Hospital Center Cancer Services, LLC</t>
  </si>
  <si>
    <t>Capital Expenditure of $17,608,697 or more to Renovate and Expand the Emergency Department and to add four (4) Inpatient Operating Rooms</t>
  </si>
  <si>
    <t>AB</t>
  </si>
  <si>
    <t>Riverside Middle Peninsula Hospital, Inc. d/b/a Riverside Walter Reed Hospital</t>
  </si>
  <si>
    <t>Capital Expenditure of $17,608,697 or more to Construct new Patient Rooms and Operating Rooms and Renovate all other Clinical and Non-Clinical Areas</t>
  </si>
  <si>
    <t>Add 24 Acute Care Beds (Med/Surg)</t>
  </si>
  <si>
    <t>Virginia Hospital Center Arlington Health System d/b/a Virginia Hospital Center</t>
  </si>
  <si>
    <t>Add 15 Acute Care Beds (Obstetric)</t>
  </si>
  <si>
    <t>3.0% System Wide until 8/17</t>
  </si>
  <si>
    <t>Patrick Henry Medical, LLC</t>
  </si>
  <si>
    <t>Add 14 Acute Care Beds (Obstetric)</t>
  </si>
  <si>
    <t>4.5% indigent / primary care</t>
  </si>
  <si>
    <t>Sentara Hospitals d/b/a Sentara Obici Hospital</t>
  </si>
  <si>
    <t>Establish an Outpatient Surgical Hospital with two General Purpose Operating Rooms</t>
  </si>
  <si>
    <t>Bristol HCP, LLC</t>
  </si>
  <si>
    <t>All persons without regard to payment source</t>
  </si>
  <si>
    <t>McLean Ambulatory Surgery, LLC</t>
  </si>
  <si>
    <t>Dulles Oral Surgical Center</t>
  </si>
  <si>
    <t>Shady Grove Reproductive Science Center,PC</t>
  </si>
  <si>
    <t>Richmond Eye &amp; Ear Healthcare Alliance, Inc. d/b/a MEDARVA Healthcare</t>
  </si>
  <si>
    <t>Add ten Geriatric Psychiatric Beds</t>
  </si>
  <si>
    <t>PHC of Virginia, LLC</t>
  </si>
  <si>
    <t>Establish a 50-bed Residential Substance Abuse Treatment Facility (Relocate Mount Regis Center and add 25 beds)</t>
  </si>
  <si>
    <t>3.5% indigent / substance abuse services</t>
  </si>
  <si>
    <t>Fauquier Medical Center, LLC d/b/a Fauquier Hospital</t>
  </si>
  <si>
    <t>Introduce Inpatient Psychiatric Services (Convert eight medical surgical beds to psychiatric beds)</t>
  </si>
  <si>
    <t>Goodwin House Alexandria</t>
  </si>
  <si>
    <t>On Site Replacement of the Nursing Home and Capital Expenditure of $18,136,958 or more</t>
  </si>
  <si>
    <t>Establish a Specialized Center for CT and MRI Imaging by Relocating Existing Equipment within PD 19 (Only CT Completed)</t>
  </si>
  <si>
    <t>3.1% consistent with COPN No. VA-03874 facility wide</t>
  </si>
  <si>
    <t>Arlington Medical Imaging, LLC</t>
  </si>
  <si>
    <t>Add one MRI unit at the VCU Medical Center</t>
  </si>
  <si>
    <t>Dae Ah Medical Clinic, LLC d/b/a Open Door Imaging</t>
  </si>
  <si>
    <t>Bon Secours - St. Mary's Hospital of Richmond, Inc. and Broad/64 Imaging, LLC</t>
  </si>
  <si>
    <t>Add one CT at Inova Fairfax Hospital</t>
  </si>
  <si>
    <t>defer to November 2016 cycle</t>
  </si>
  <si>
    <t>Establish a Specialized Center for MRI Services by Relocating Existing Equipment within PD 19</t>
  </si>
  <si>
    <t>First Meridian Medical Corp. t/a MRI &amp; CT Diagnostics</t>
  </si>
  <si>
    <t>Establish a Specialized Center for CT and MRI Imaging by Replacing and/or Relocating Existing Equipment</t>
  </si>
  <si>
    <t>5.3% indigent / primary care</t>
  </si>
  <si>
    <t>Vienna Diagnostic Imaging, LLC</t>
  </si>
  <si>
    <t>Introduce Medical Rehabilitation Services at Inova Fairfax Hospital (25 bed unit)</t>
  </si>
  <si>
    <t>4.1% system wide 04381</t>
  </si>
  <si>
    <t>Add 5 Medical Rehab Beds</t>
  </si>
  <si>
    <t>Introduce Medical Rehabilitation Services (25 bed unit)</t>
  </si>
  <si>
    <t>Establish a Specialized Center for Radiation Therapy Services as an Expansion of Inova Fairfax Hospital's Service (1 linear accelerator)</t>
  </si>
  <si>
    <t>Add Brachytherapy Services</t>
  </si>
  <si>
    <t>Add Brachytherapy Services at Inova Fair Oaks Hospital</t>
  </si>
  <si>
    <t>Establish a Specialized Center for Electronic Surface Brachytherapy Services</t>
  </si>
  <si>
    <t>4.8% indigent / primary care</t>
  </si>
  <si>
    <t>delay</t>
  </si>
  <si>
    <t>Riverside Hospital, Inc. d/b/a Riverside Regional Medical Center</t>
  </si>
  <si>
    <t>Add two General Purpose Operating Rooms</t>
  </si>
  <si>
    <t>Virginia United Methodist Homes of Williamsburg, Inc. d/b/a WindsorMeade of Williamsburg</t>
  </si>
  <si>
    <t>Add ten Nursing Home Beds</t>
  </si>
  <si>
    <t>Locust Hill Health Investors, LLC</t>
  </si>
  <si>
    <t>Add 30 Nursing Home Beds at Mizpah Health Care Center</t>
  </si>
  <si>
    <t>Add one Cardiac Catheterization Laboratory</t>
  </si>
  <si>
    <t>Add ten Psychiatric Beds</t>
  </si>
  <si>
    <t xml:space="preserve">HHC Poplar Springs, Inc., d/b/a Poplar Springs Hospital </t>
  </si>
  <si>
    <t>Add 28 Psychiatric Beds</t>
  </si>
  <si>
    <t>0.875% indigent / primary care</t>
  </si>
  <si>
    <t>Add eight Psychiatric Beds at Virginia Baptist Hospital</t>
  </si>
  <si>
    <t>6.6% indigent / primary care</t>
  </si>
  <si>
    <t>Add nine Psychiatric Beds at The Pavilion at Williamsburg Place</t>
  </si>
  <si>
    <r>
      <rPr>
        <strike/>
        <sz val="10"/>
        <rFont val="Times New Roman"/>
        <family val="1"/>
      </rPr>
      <t>5.3%</t>
    </r>
    <r>
      <rPr>
        <sz val="10"/>
        <rFont val="Times New Roman"/>
        <family val="1"/>
      </rPr>
      <t xml:space="preserve"> 3.3%ndigent / primary care</t>
    </r>
  </si>
  <si>
    <t>Introduce Non-Cardiac Nuclear Medicine Services</t>
  </si>
  <si>
    <t>5.6% indigent / primary care</t>
  </si>
  <si>
    <t>Riverside Hermitage, Inc.</t>
  </si>
  <si>
    <t>Add 80 Nursing Home Beds at the Hermitage on the Eastern Shore (HES) (Transfer from Riverside Shore Rehab Center)</t>
  </si>
  <si>
    <t>indefinite delay</t>
  </si>
  <si>
    <t>Metropolitan Neuroear Group</t>
  </si>
  <si>
    <t>Establish a Specialized Center for CT Imaging (relocate and replace an existing CT)</t>
  </si>
  <si>
    <r>
      <t>Add 2</t>
    </r>
    <r>
      <rPr>
        <vertAlign val="superscript"/>
        <sz val="10"/>
        <color indexed="8"/>
        <rFont val="Times New Roman"/>
        <family val="1"/>
      </rPr>
      <t>nd</t>
    </r>
    <r>
      <rPr>
        <sz val="10"/>
        <color indexed="8"/>
        <rFont val="Times New Roman"/>
        <family val="1"/>
      </rPr>
      <t xml:space="preserve"> CT Scanner and 2</t>
    </r>
    <r>
      <rPr>
        <vertAlign val="superscript"/>
        <sz val="10"/>
        <color indexed="8"/>
        <rFont val="Times New Roman"/>
        <family val="1"/>
      </rPr>
      <t>nd</t>
    </r>
    <r>
      <rPr>
        <sz val="10"/>
        <color indexed="8"/>
        <rFont val="Times New Roman"/>
        <family val="1"/>
      </rPr>
      <t xml:space="preserve"> MRI Scanner at Kaiser Permanente Tysons Corner Imaging Center</t>
    </r>
  </si>
  <si>
    <t>Novant Health Tyson's Corner Orthopedic Imaging, LLC</t>
  </si>
  <si>
    <t>Sentara Hospitals d/b/a Sentara Norfolk General Hospital</t>
  </si>
  <si>
    <t>Introduce CT Imaging</t>
  </si>
  <si>
    <t>Lewis-Gale Medical Center, LLC d/b/a LewisGale Medical Center</t>
  </si>
  <si>
    <t>Establish a Specialized Center for CT Imaging (relocate an existing CT)</t>
  </si>
  <si>
    <t>2.9% indigent / primary care - on ED CT only</t>
  </si>
  <si>
    <t>Dermatology Center of Richmond, P.C.</t>
  </si>
  <si>
    <t>Doctors' Hospital of Williamsburg d/b/a Riverside Doctors' Hospital of Williamsburg</t>
  </si>
  <si>
    <t>2.4% system wide</t>
  </si>
  <si>
    <t>Increase Hospice from 14 to 21 beds</t>
  </si>
  <si>
    <t>Covenant Woods Health Care Center</t>
  </si>
  <si>
    <t xml:space="preserve">Add 23 CCRC Nursing Home Beds </t>
  </si>
  <si>
    <t>Add 30 Nursing Home Beds at Dockside Health and Rehabilitation (RFA)</t>
  </si>
  <si>
    <t>Introduce SRS and SRT</t>
  </si>
  <si>
    <t>Virginia Cancer Specialists, P.C.</t>
  </si>
  <si>
    <t>Add one Linear Accelerator and Introduce SRS/SRT (Add one Linear Accelerator with SRS/SRT and add SRS/SRT to an Existing Linear Accelerator)</t>
  </si>
  <si>
    <t>Essex Rehabilitation &amp; Care Center, LLC d/b/a Carrington Place of Tappahannock</t>
  </si>
  <si>
    <t>Add 30 Nursing Home Beds to the Existing Facility in Essex County</t>
  </si>
  <si>
    <t>Establish a 90-bed Nursing Home in Essex County (Relocate 60-bed facility and add 30 beds)</t>
  </si>
  <si>
    <t>Establish a 90-bed Nursing Home in King William County (Relocate 60-bed facility and add 30 beds)</t>
  </si>
  <si>
    <t>Establish a 90-bed Nursing Home in King and Queen County (Relocate 60-bed facility and add 30 beds)</t>
  </si>
  <si>
    <t>Add one Magnetic Resonance Imager</t>
  </si>
  <si>
    <t>System Wide 04447 and 04448</t>
  </si>
  <si>
    <t>System Wide per 4447 &amp; 4448</t>
  </si>
  <si>
    <t>Add one Linear Accelerator and Introduce SRS (on the existing and the proposed new linear accelerator) at Inova Fair Oaks Hospital</t>
  </si>
  <si>
    <t>4.1% System Wide</t>
  </si>
  <si>
    <t>Sentara Hospitals d/b/a Sentara CarePlex Hospital</t>
  </si>
  <si>
    <t>Introduce Obstetrical and Intermediate Special Care Nursery Services</t>
  </si>
  <si>
    <t>Add 12 Intensive Care (ICU) Beds</t>
  </si>
  <si>
    <t>Legacy Springs Senior Living Community, LLC</t>
  </si>
  <si>
    <t>Establish a 30-bed Nursing Home in Gloucester County, Planning District 18 (RFA)</t>
  </si>
  <si>
    <t xml:space="preserve">Bon Secours-St. Francis Medical Center, Inc. </t>
  </si>
  <si>
    <t>facility-wide</t>
  </si>
  <si>
    <t>Richmond Eye &amp; Ear Healthcare Alliance, Inc., d/b/a MEDARVA Healthcare</t>
  </si>
  <si>
    <t>Establish an Outpatient Surgical Hospital through the relocation of two General Purpose Operating Rooms within Planning District 15</t>
  </si>
  <si>
    <t>Schrader Surgicenter, LLC</t>
  </si>
  <si>
    <t>Heritage Hall XIII, LLC</t>
  </si>
  <si>
    <t>Add 20 Nursing Home Beds (transfer from nursings homes in PDs within HPR III)</t>
  </si>
  <si>
    <t>Leesburg-Loudoun, LLC</t>
  </si>
  <si>
    <t>Add 10 Nursing Home Beds (transfer from nursings homes in PDs within HPR III)</t>
  </si>
  <si>
    <t>Add 14 Psychiatric Beds at Snowden at Fredericksburg</t>
  </si>
  <si>
    <t>Crystal Sea LLC</t>
  </si>
  <si>
    <t>Establish a 50-bed Residential Substance Abuse Treatment Facility</t>
  </si>
  <si>
    <t>Medical Facilities of America XIX, LP, dba Pulaski Health and Rehabilitation Center, LLC</t>
  </si>
  <si>
    <t>Introduce PET/CT Services at Centra Lynchburg General Hospital (one fixed unit)</t>
  </si>
  <si>
    <t>Add an Intraoperative MRI Scanner</t>
  </si>
  <si>
    <t>Add 15 Nursing Home Beds (CCRC)</t>
  </si>
  <si>
    <t>Establish a Specialized Center for CT Imaging (relocate within PD)</t>
  </si>
  <si>
    <t>Add one MRI unit at the Children's Hospital of Richmond Pavilion on the MCV Hospitals Campus</t>
  </si>
  <si>
    <t>Tidewater Foot &amp; Ankle Center, PC</t>
  </si>
  <si>
    <t xml:space="preserve">Establish a Specialized Center for CT Imaging </t>
  </si>
  <si>
    <t>Northern Virginia Otolaryngology Associates, PC</t>
  </si>
  <si>
    <t>Blue Ridge Ear, Nose, Throat &amp; Plastic Surgery, Inc.</t>
  </si>
  <si>
    <t>Introduce PET/CT Imaging at an Existing Medical Care Facility (mobile site at Sentara Northern Virginia Medical Center)</t>
  </si>
  <si>
    <t>Introduce PET/CT Imaging at an Existing Medical Care Facility (mobile site at Sentara Advanced Imaging Center - Lake Ridge)</t>
  </si>
  <si>
    <t>Westminster-Canterbury of Lynchburg, Inc.</t>
  </si>
  <si>
    <t xml:space="preserve">On Site Replacement of 80 Nursing Home beds and Renovation of a 25 bed Wing </t>
  </si>
  <si>
    <t>HealthSouth Rehabilitation Hospital of Fredericksburg, LLC</t>
  </si>
  <si>
    <t xml:space="preserve">Add six Medical Rehabilitation Beds </t>
  </si>
  <si>
    <t>Establish a 180-bed Nursing Home in Roanoke County</t>
  </si>
  <si>
    <t>Introduce Lithotripsy Services at StoneSprings Medical Center (Mobile  Site)</t>
  </si>
  <si>
    <t>Maryview Hospital, d/b/a Bon Secours-Maryview Medical Center</t>
  </si>
  <si>
    <t>Loudoun Hospital Center and Inova Loudoun Hospital Lithotripsy Joint Venture, LLC</t>
  </si>
  <si>
    <t>Introduce Lithotripsy Services at Loudoun Hospital Center (Mobile  Site)</t>
  </si>
  <si>
    <t>4.1% System Wide - indigent / primary care</t>
  </si>
  <si>
    <t>Brandermill Woods Retirement Community</t>
  </si>
  <si>
    <t>Add 22 Nursing Home Beds (CCRC)</t>
  </si>
  <si>
    <t>Establish a Specialized Center for Radiation Therapy (Relocate a linear accelerator from the hospital)</t>
  </si>
  <si>
    <t>review in Jan 2017 cycle</t>
  </si>
  <si>
    <t>Valley Management Co., Inc.</t>
  </si>
  <si>
    <t>Establish a 120-bed Nursing Home in Roanoke City</t>
  </si>
  <si>
    <t>Establish a 120-bed Nursing Home in Salem City</t>
  </si>
  <si>
    <t>4.8% System Wide - indigent / primary care</t>
  </si>
  <si>
    <t>Sentara Princess Anne Hospital</t>
  </si>
  <si>
    <t>Add 20 Acute Care Beds (Med/Surg)</t>
  </si>
  <si>
    <t>Novant Health UVA Health System Haymarket Medical Center</t>
  </si>
  <si>
    <t>Introduce Intermediate Level Neonatal Special Care Services</t>
  </si>
  <si>
    <t>Introduce Intermediate Level Neonatal Special Care Services at StoneSprings Medical Center</t>
  </si>
  <si>
    <t>1.37% Hospital Wide indigent / primary care</t>
  </si>
  <si>
    <r>
      <t>Add one (7</t>
    </r>
    <r>
      <rPr>
        <vertAlign val="superscript"/>
        <sz val="10"/>
        <color indexed="8"/>
        <rFont val="Times New Roman"/>
        <family val="1"/>
      </rPr>
      <t>th</t>
    </r>
    <r>
      <rPr>
        <sz val="10"/>
        <color indexed="8"/>
        <rFont val="Times New Roman"/>
        <family val="1"/>
      </rPr>
      <t>) Operating Room at Kaiser Permanente Tysons Corner Surgery Center</t>
    </r>
  </si>
  <si>
    <t>Sara Bouraee, LLC d/b/a Hampton Roads Foot &amp; Ankle</t>
  </si>
  <si>
    <t>Establish an Outpatient Surgical Hospital with one Operating Room Dedicated to Foot and Ankle Cases</t>
  </si>
  <si>
    <t xml:space="preserve">On Site Replacement of 47 Nursing Home beds and Capital Expenditure in excess of the Threshold </t>
  </si>
  <si>
    <t>Add ten (10) General Purpose Operating Rooms at Inova Fairfax Hospital</t>
  </si>
  <si>
    <t>none but 4.1% system wide 04381 applies</t>
  </si>
  <si>
    <t>StoneSprings Surgicenter, LLC</t>
  </si>
  <si>
    <t>Add 22 Psychiatric Beds (7 Adult and 15 Adolescent) and 7 Substance Abuse Disorder Treatment Beds.</t>
  </si>
  <si>
    <t>Harbor Point Behavioral Health Center, Inc., d/b/a Kempsville Behavioral Health Center</t>
  </si>
  <si>
    <t>Add 24 Acute Psychiatric Beds (Child and Adolescent)</t>
  </si>
  <si>
    <t>Novant Health UVA Health System Prince William Medical Center</t>
  </si>
  <si>
    <t>Add 20 Adult Acute Psychiatric Beds</t>
  </si>
  <si>
    <t>Riverside Doctors Hospital of Williamsburg</t>
  </si>
  <si>
    <t>Add one MRI Scanner (Relocate from Riverside Diagnostic Center Williamsburg)</t>
  </si>
  <si>
    <t xml:space="preserve">Add a CT Simulator at the Massey Cancer 
Center at Hanover Medical Park
</t>
  </si>
  <si>
    <t>Add  an Intraoperative CT Scanner at Inova Fair Oaks Hospital</t>
  </si>
  <si>
    <t>Defer to cycle beginning May 10, 2017</t>
  </si>
  <si>
    <t>Add one CT Scanner at the Education Resource Center on the UVA Campus</t>
  </si>
  <si>
    <t>Our Lady of Hope Health Center, Inc.</t>
  </si>
  <si>
    <t>Add 15 Nursing Home Beds (Relocate from Beth Sholom of Richmond)</t>
  </si>
  <si>
    <t>Add  one CT Scanner</t>
  </si>
  <si>
    <t>Martha Jefferson Hospital d/b/a Sentara Martha Jefferson Hospital</t>
  </si>
  <si>
    <t>Rehab JV, LLC dba Sheltering Arms Rehab Institute</t>
  </si>
  <si>
    <t>Establish a 114-bed Medical Rehabilitation Hospital through the Relocation of Existing Medical Rehabilitation Beds</t>
  </si>
  <si>
    <t>4.4% indigent / primary care</t>
  </si>
  <si>
    <t>Introduce Proton Beam Therapy Services at Inova Fairfax Hospital (one cyclotron with two treatment gantries)</t>
  </si>
  <si>
    <t>Sentara RMH Medical Center</t>
  </si>
  <si>
    <t>Add one Linear Accelerator (third)</t>
  </si>
  <si>
    <t>Add 100 Acute Care Beds (Reduced to 44)</t>
  </si>
  <si>
    <t>Add 48 Acute Care Beds at Inova Fairfax Hospital (Reduced to 24)</t>
  </si>
  <si>
    <t>Add one OR at the CHKD Health and Surgery Center at Concert Drive</t>
  </si>
  <si>
    <t>Center for Visual Surgical Excellence, LLC</t>
  </si>
  <si>
    <t>Establish an Outpatient Surgical Hospital with one OR</t>
  </si>
  <si>
    <t>5.2% indigent / primary care (Federal Reform)</t>
  </si>
  <si>
    <t>Healthqare Services, LLC</t>
  </si>
  <si>
    <t>Establish an Outpatient Surgical Hospital with two ORs</t>
  </si>
  <si>
    <t>American Access Care of Richmond, LLC</t>
  </si>
  <si>
    <t>Introduce Psychiatric Services by converting 24 Med/Surg Beds</t>
  </si>
  <si>
    <t>Add 15 Adult Acute Psychiatric and Substance Abuse Beds</t>
  </si>
  <si>
    <t xml:space="preserve">Introduce MRI Services at Inova Lorton HealthPlex (1 MRI scanner) as an Expansion of the Inova Mount Vernon Hospital MRI Service </t>
  </si>
  <si>
    <t>Expand Inova Fairfax Hospital's (IFH) CT and MRI services by adding one (1) CT Scanner and one (1) MRI Scanner on the campus of IFH</t>
  </si>
  <si>
    <t>Add one Fixed MRI Unit and one Permanent Mobile MRI Unit</t>
  </si>
  <si>
    <t>Fairfax ENT &amp; Facial Plastic Surgery</t>
  </si>
  <si>
    <t>Replace the Mobile MRI Site at Centra Gretna Medical Center with a Fixed MRI Unit</t>
  </si>
  <si>
    <t>Replace the Existing Mobile CT Service at 5424 Discovery Park Blvd, Williamsburg with a Fixed CT Scanner</t>
  </si>
  <si>
    <t>Replace the Existing Mobile MRI Service at 860 Omni Blvd. Newport News with a Fixed MRI Scanner</t>
  </si>
  <si>
    <t>3% system wide</t>
  </si>
  <si>
    <t>Introduce Specialty Neonatal Special Care Services</t>
  </si>
  <si>
    <t>delayed to 2/10/18 cycle pending variance</t>
  </si>
  <si>
    <t>Introduce Open Heart Surgery Services and the addition of Cardiac Catheterization Equipment in the Open Heart Surgery Operating Room.</t>
  </si>
  <si>
    <t>7 Corners Surgery Center, LLC</t>
  </si>
  <si>
    <t>Establish a 60-bed Nursing Home (Relocate 60 beds from PD 17 and PD 18)</t>
  </si>
  <si>
    <t>2.5% system wide</t>
  </si>
  <si>
    <t>Establish an Outpatient Surgical Hospital with four (4) General Purpose Operating Rooms</t>
  </si>
  <si>
    <t>Add two (2) General Purpose ORs</t>
  </si>
  <si>
    <t>The Glebe</t>
  </si>
  <si>
    <t>Add 10 Nursing Home Beds (CCRC)</t>
  </si>
  <si>
    <t>Add Cardiac Catheterization Equipment in the Open Heart Surgery Operating Room</t>
  </si>
  <si>
    <t>Establish an Outpatient Surgical Hospital with two (2) General Purpose Operating Rooms</t>
  </si>
  <si>
    <t>Harbor Point Bahavioral Health Center, Inc.</t>
  </si>
  <si>
    <t>Establish a 24-bed Acute Psychiatric Hospital (Child and Adolescent)</t>
  </si>
  <si>
    <t>Fairfax ENT &amp; Facial Plastic Surgery, P.C.</t>
  </si>
  <si>
    <t>4.4% of CT Services</t>
  </si>
  <si>
    <t>Westminster Canterbury on Chesapeake Bay</t>
  </si>
  <si>
    <t>Add 13 Nursing Home Beds (CCRC)</t>
  </si>
  <si>
    <t>Virginia Cardiovascular Specialists, PC</t>
  </si>
  <si>
    <t>Introduce PET Scanning Services</t>
  </si>
  <si>
    <t>3.7% Cardiac PET services</t>
  </si>
  <si>
    <t>Surgery Center of Lynchburg, LLC</t>
  </si>
  <si>
    <t>Establish a Specialized Center for MRI Imaging (Relocate one MRI unit within PD 8)</t>
  </si>
  <si>
    <t>4.4% of MRI services</t>
  </si>
  <si>
    <t>VCU Health Community Memorial Hospital</t>
  </si>
  <si>
    <t>Add one Fixed CT Simulator for Radiation Therapy Treatment Planning</t>
  </si>
  <si>
    <t>Insight Health Corp.</t>
  </si>
  <si>
    <t>Eastern Shore Rehabilitation, LLC</t>
  </si>
  <si>
    <t>Establish a 136-bed Nursing Home (Relocate Shore Life Care within PD 22)</t>
  </si>
  <si>
    <t>4.6% of CT services</t>
  </si>
  <si>
    <t>The Expansion of the Hospital’s CT Service through the Establishment of a Specialized Center for CT Imaging</t>
  </si>
  <si>
    <t>Bon Secours St. Mary’s Hospital of Richmond, Inc.</t>
  </si>
  <si>
    <t>Nelsonia Operator, LLC</t>
  </si>
  <si>
    <t>Addition of 50 Nursing Home Beds</t>
  </si>
  <si>
    <t>Introduce PET/CT Imaging (Mobile Sites)</t>
  </si>
  <si>
    <t>Report Delayed</t>
  </si>
  <si>
    <t>Accomack Health Investors, LLC</t>
  </si>
  <si>
    <t>Transfer up to 136 beds from PD 22</t>
  </si>
  <si>
    <t>Accomack Health Investors, LLC Stafford Health and Rehabilitation Center</t>
  </si>
  <si>
    <t>Develop a 63 bed nursing facility at Stafford Health and Rehabilitation Center.</t>
  </si>
  <si>
    <t>Replace up to 136 beds within PD 22</t>
  </si>
  <si>
    <t>Transfer up to 19 beds from PD 15 (add 12 approved)</t>
  </si>
  <si>
    <t>Medical Facilities of America LXXVI (76) Limited Partnership</t>
  </si>
  <si>
    <t>Addition of 15 Nursing Home Beds</t>
  </si>
  <si>
    <t>Bon Secours Surgery Center at Harbour View</t>
  </si>
  <si>
    <t>Loudoun Hospital Center d/b/a Inova Loudoun Hospital</t>
  </si>
  <si>
    <t>Introduce Stereotactic Radiosurgery and 
Stereotactic Radiotherapy Services
(Replace an Existing Linear Accelerator with one Capable of SRS/SRT)</t>
  </si>
  <si>
    <t>Add one MRI-Equipped Linear Accelerator with SRS/SRT Capabilities, one PET/CT Simulator Dedicated to Radiation Therapy Treatment Planning, and one MRI Simulator Dedicated to Radiation Therapy Treatment Planning</t>
  </si>
  <si>
    <t>Virginia Oncology Associates, P.C.</t>
  </si>
  <si>
    <t>Introduce SRS/SRT (Replace an Existing Linear Accelerator with one Capable of SRS)</t>
  </si>
  <si>
    <t>Long-Term Acute Care Hospital of Northern Virginia, LLC</t>
  </si>
  <si>
    <t>Establish a 52-Bed Long-Term Acute Care Hospital on the Campus of Inova Mount Vernon Hospital</t>
  </si>
  <si>
    <t>Inova System Wide</t>
  </si>
  <si>
    <t xml:space="preserve">Economic Development Authority of Patrick County
</t>
  </si>
  <si>
    <t xml:space="preserve">Establish a 75-bed General Acute Care Hospital with Support Services Including 25 Critical Access Beds, 25 Psychiatric Beds, 25 drug rehabilitation Beds, four Operating Rooms, one CT, one MRI and one Lithotripter </t>
  </si>
  <si>
    <t>Establish a General Acute Care Hospital by Replacing and Relocating Warren Memorial Hospital with all Services currently available at the Hospital including 60 beds, three Operating Rooms, one Cardiac Catheterization Lab, one CT, one MRI and Nuclear Medicine Services</t>
  </si>
  <si>
    <t>4.6% general acute care services</t>
  </si>
  <si>
    <t xml:space="preserve">Orthopaedic Surgery &amp; Sports Medicine Specialists of Hampton Roads, P.C. d/b/a Orthopaedic and Spine Center
</t>
  </si>
  <si>
    <t>Establish a four Operating Room Outpatient Surgical Hospital</t>
  </si>
  <si>
    <t>Add one General Purpose Operating Room (GPOR) and the addition of Cardiac Catheterization Equipment in a GPOR</t>
  </si>
  <si>
    <t>5.74% indigent / primary care</t>
  </si>
  <si>
    <t>Add one Cardio-vascular Hybrid Operating Room consisting of one General Purpose Operating Room (GPOR) and the addition of Cardiac Catheterization Equipment and Open Heart Surgery Equipment</t>
  </si>
  <si>
    <t>Peninsula Vascular Access Ambulatory Surgical Center, LLC</t>
  </si>
  <si>
    <t>Establish an Outpatient Surgical Hospital with two Operating Rooms Limited to Vascular Access Surgical Procedures (Newport News)</t>
  </si>
  <si>
    <t>Establish an Outpatient Surgical Hospital with two Operating Rooms Limited to Vascular Access Surgical Procedures (Hampton)</t>
  </si>
  <si>
    <t>Add 30 Nursing Home beds to Williamsburg Convalescent and Rehabilitation Center</t>
  </si>
  <si>
    <t>Review Suspended by Applicant 6/26/18</t>
  </si>
  <si>
    <t>CarePlex Orthopaedic Ambulatory Surgery Center</t>
  </si>
  <si>
    <t>Add one General Purpose Operating Room (limited to orthopedic procedures)</t>
  </si>
  <si>
    <t>Vascular Surgery Associates of Richmond, PC</t>
  </si>
  <si>
    <t>Establish an Outpatient Surgical Hospital with two Operating Rooms</t>
  </si>
  <si>
    <t>Add 20 Psychiatric Beds at Snowden at Fredericksburg</t>
  </si>
  <si>
    <t>Dominion Plastic Surgery, LLC</t>
  </si>
  <si>
    <t>Establish a two Operating Room Outpatient Surgical Hospital</t>
  </si>
  <si>
    <t>Introduce Inpatient Psychiatric Services (Convert 24 existing beds to psychiatric beds)</t>
  </si>
  <si>
    <t>Add 60 inpatient pediatric psychiatric beds</t>
  </si>
  <si>
    <t>Introduce inpatient psychiatric services with up to 20 psychiatric beds through conversion of existing beds from StoneSprings Hospital Center of Loudon</t>
  </si>
  <si>
    <t>Virginia Mennonite Home Inc</t>
  </si>
  <si>
    <t xml:space="preserve">Virginia Mennonite Home Inc-Woodland Park Homes, complete Phase II construction, </t>
  </si>
  <si>
    <t>Fauquier Diagnostic Imaging Center LLC</t>
  </si>
  <si>
    <t>Establish a Specialized Center for Diagnostic Services with MRI and CT Services</t>
  </si>
  <si>
    <t>Virginia Cancer Institute Inc.</t>
  </si>
  <si>
    <t>Expansion of existing CT services through establishment of a specialized center for CT Imaging</t>
  </si>
  <si>
    <t>3% Indigent / primary care</t>
  </si>
  <si>
    <t>Chester Imaging LLC</t>
  </si>
  <si>
    <t>Establish a specialized center for diagnostic services with MRI and CT services</t>
  </si>
  <si>
    <t>Two CT Scanners Dedicated for Therapeutic Purposes at the UVA Medical Center</t>
  </si>
  <si>
    <t>Carilion Medical Center (CMC) d/b/a Carilion Roanoke Memorial Hospital</t>
  </si>
  <si>
    <t>Add two CT scanners on the CMC campus</t>
  </si>
  <si>
    <t>Sentara Martha Jefferson Hospital</t>
  </si>
  <si>
    <t>Convert Mobile MRI to Fixed Unit</t>
  </si>
  <si>
    <t>Review indefinately delayed by the applicant 7/20/18</t>
  </si>
  <si>
    <t>Sentara Hospitals d/b/a/ Sentara Leigh Hospital</t>
  </si>
  <si>
    <t xml:space="preserve">Acquire a Fixed PET/CT Scanner and Establish a Fixed-site PET/CT Service </t>
  </si>
  <si>
    <t>Review delayed to 30 Aug 2018</t>
  </si>
  <si>
    <t>Centra Health Inc</t>
  </si>
  <si>
    <t>Introduce nuclear medicine imaging services (non-cardiac)</t>
  </si>
  <si>
    <t>Valley Health Imaging LLC</t>
  </si>
  <si>
    <t>Establish a Specialized Center for Diagnostic Services to include one MRI</t>
  </si>
  <si>
    <t>IFFC delayed indefinitely</t>
  </si>
  <si>
    <t>Chippenham &amp; Johnston-Willis Hospitals Inc</t>
  </si>
  <si>
    <t>Addition of one CT scanner to existing complement of two CT scanners</t>
  </si>
  <si>
    <t>3% indigent / primary care</t>
  </si>
  <si>
    <t>Bon Secours Virginia HealthSource Inc &amp; Bon Secours-St. Mary's Hospital of Richmond Inc</t>
  </si>
  <si>
    <t>Addition of a Magnetic Resonance Imaging (MRI) unit at Bon Secours Imaging Center at Reynolds Crossing relocated from West End MRI</t>
  </si>
  <si>
    <t>Deny</t>
  </si>
  <si>
    <t xml:space="preserve">IFFC delayed indefinitely </t>
  </si>
  <si>
    <t>Bon Secours Virginia HealthSource Inc and Bon Secours-St. Francis Medical Center Inc</t>
  </si>
  <si>
    <t xml:space="preserve">Addition of a Magnetic Resonance Imaging unit to the campus of Bon Secours St. Francis Medical Center relocated from Bon Secours Midlothian Imaging Center </t>
  </si>
  <si>
    <t>Bon Secours-Richmond Health System and Bon Secours-St Mary's Hospital of Richmond Inc</t>
  </si>
  <si>
    <t>Addition of PET/CT by converting mobile PET/CT unit to a fixed PET/CT unit at the Bon Secours Imaging Center at Reynolds Crossing</t>
  </si>
  <si>
    <t>Novant Health UVA Health System Imaging Culpeper LLC</t>
  </si>
  <si>
    <t xml:space="preserve">Establishment of a Specialized Center for CT and MRI Imaging </t>
  </si>
  <si>
    <t>Addition of 1 MRI Fixed Unit</t>
  </si>
  <si>
    <t>University of Virginia/HealthSouth, LLC dba UVA-HealthSouth Rehabilitation Hospital</t>
  </si>
  <si>
    <t>Establish a 70-bed Inpatient Medical Rehabilitation Hospital through the relocation of 50 existing Beds and the addition of 20 Beds</t>
  </si>
  <si>
    <t>Carilion Stonewall Jackson Hospital</t>
  </si>
  <si>
    <t xml:space="preserve">Introduce lithotripsy service </t>
  </si>
  <si>
    <t>Richmond Radiation Oncology I, LLC dba Bon Secours Cancer Institute at St. Francis Medical Center</t>
  </si>
  <si>
    <t>Introduce Stereotactic Radio Surgery (SRS) and Stereotactic Body Radio Therapy (SBRT) services.</t>
  </si>
  <si>
    <t>F/G</t>
  </si>
  <si>
    <t>Tysons LPC, LLC, d/b/a The Mather</t>
  </si>
  <si>
    <t>Establish a 42 bed nursing facility in a new Continuing Care Retirement Community.</t>
  </si>
  <si>
    <t>HPR II</t>
  </si>
  <si>
    <t>Add 44 medical-surgical acute care beds</t>
  </si>
  <si>
    <t xml:space="preserve">Establish new inpatient acute care hospital at Bon Secours Harbour View campus by relocating up to 25 inpatient med/surg beds and up to 4 GPORs from Bon Secours Maryview with 1 CT </t>
  </si>
  <si>
    <t xml:space="preserve">Sentara Hospitals d/b/a Sentara Obici Hospital, </t>
  </si>
  <si>
    <t>Establish an Inpatient General Acute Care Hospital with up to 24 med/surg beds and up to 2 ORs.</t>
  </si>
  <si>
    <t xml:space="preserve">Lewis-GaleMedical Center LLC d/b/a/LewisGale Medical Center, </t>
  </si>
  <si>
    <t>Introduce neonatal special care services at the Specialty Level</t>
  </si>
  <si>
    <t>Add 40 medical/surgical beds to existing bed count.</t>
  </si>
  <si>
    <t>Roanoke Valley Center for Sight, LLC</t>
  </si>
  <si>
    <t>Carilion Medical Center  (CMC) d/b/a Carilion Roanoke Memorial Hopsital and Carilion Roanoke Community Hospital.</t>
  </si>
  <si>
    <t>Add 4 ORs on the Carilion Roanoke Community Hospital campus</t>
  </si>
  <si>
    <t>Princess Anne Ambulatory Surgery Management, DBA Princess Anne Ambulatory Surgery</t>
  </si>
  <si>
    <t>Establish a 4 OR OSH</t>
  </si>
  <si>
    <t>Chesapeake Regional Surgery Center at VA Beach</t>
  </si>
  <si>
    <t>HCA Health Services of Virginia, Retreat Doctor's Hospital</t>
  </si>
  <si>
    <t>Addition of 16 Psychiatric Beds by converting existing Med/Surg Beds</t>
  </si>
  <si>
    <t>Vann-Virginia Center for Othopaedics, P.C. d/b/a Atlantic Orthopaedic Specialists</t>
  </si>
  <si>
    <t>Establish a specialized center for CT imaging in Norfolk by adding one CT scanner dedicated to foot and ankle scans</t>
  </si>
  <si>
    <t>D/G</t>
  </si>
  <si>
    <t>Add a second MRI scanner through the replacement and relocation of an existing scanner from MRI &amp; CT Diagnostics</t>
  </si>
  <si>
    <t>Chesapeake Regional, Riverside and University of Virginia Radiosurgery Center, LLC</t>
  </si>
  <si>
    <t>Add one CT simulator to the Radiosurgery Center</t>
  </si>
  <si>
    <t>Dominion Imaging, LLC</t>
  </si>
  <si>
    <t>Add one CT scanner and one MRI scanner</t>
  </si>
  <si>
    <t>Carilion Medical Center d/b/a Carilion Roanoke Memorial Hospital</t>
  </si>
  <si>
    <t>Add one PET/CT scanner</t>
  </si>
  <si>
    <t>Carient Heart &amp; Vascular, PC</t>
  </si>
  <si>
    <t>Add one cardiac PET</t>
  </si>
  <si>
    <t>Abingdon Ear, Nose and Throat, PC</t>
  </si>
  <si>
    <t>Establish a specialized center for CT imaging through the addition of one CT scanner designed solely to perform scans of the sinus cavity and tempral bone</t>
  </si>
  <si>
    <t>Chesapeake Bay ENT</t>
  </si>
  <si>
    <t>Establish a specialized center for CT imaging</t>
  </si>
  <si>
    <t>Addition of 1 CT scanner in an existing medical care facility</t>
  </si>
  <si>
    <t>Establish a medical care facility for PET/CT</t>
  </si>
  <si>
    <t>Establish a mobile PET/CT service</t>
  </si>
  <si>
    <t>Add 1 CT and 1 MRI at the Johnston-Willis Hospital Campus</t>
  </si>
  <si>
    <t xml:space="preserve">Currently the COPN capital threshold for registration of projects is $6,402,808 and the COPN capital threshold for projects requiring a COPN is $19,241,208. </t>
  </si>
  <si>
    <t>THE TIME IS NOW</t>
  </si>
  <si>
    <t>Create a One-Room Ophthalmic Ambulatory Surgery Center in Wytheville, Virginia Under the Name Southwest Virginia Center for Sight</t>
  </si>
  <si>
    <t>Encompass Health Rehabilitation Hospital of Hampton Roads, LLC</t>
  </si>
  <si>
    <t>Establish a 40 bed inpatient medical rehabilitation hospital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</si>
</sst>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164" formatCode="00000"/>
    <numFmt numFmtId="165" formatCode="&quot;$&quot;#,##0"/>
  </numFmts>
  <fonts count="31" x14ac:knownFonts="1">
    <font>
      <sz val="10"/>
      <name val="Times New Roman"/>
    </font>
    <font>
      <sz val="10"/>
      <color indexed="8"/>
      <name val="Times New Roman"/>
      <family val="1"/>
    </font>
    <font>
      <b/>
      <sz val="10"/>
      <color indexed="8"/>
      <name val="Times New Roman"/>
      <family val="1"/>
    </font>
    <font>
      <sz val="10"/>
      <name val="Times New Roman"/>
      <family val="1"/>
    </font>
    <font>
      <sz val="1"/>
      <color indexed="8"/>
      <name val="Times New Roman"/>
      <family val="1"/>
    </font>
    <font>
      <sz val="10"/>
      <color indexed="10"/>
      <name val="Times New Roman"/>
      <family val="1"/>
    </font>
    <font>
      <sz val="10"/>
      <color indexed="8"/>
      <name val="Arial"/>
      <family val="2"/>
    </font>
    <font>
      <b/>
      <sz val="10"/>
      <color indexed="10"/>
      <name val="Times New Roman"/>
      <family val="1"/>
    </font>
    <font>
      <b/>
      <sz val="10"/>
      <color indexed="55"/>
      <name val="Times New Roman"/>
      <family val="1"/>
    </font>
    <font>
      <b/>
      <sz val="10"/>
      <color indexed="22"/>
      <name val="Times New Roman"/>
      <family val="1"/>
    </font>
    <font>
      <sz val="10"/>
      <color indexed="55"/>
      <name val="Times New Roman"/>
      <family val="1"/>
    </font>
    <font>
      <sz val="9"/>
      <color indexed="8"/>
      <name val="Times New Roman"/>
      <family val="1"/>
    </font>
    <font>
      <sz val="8.5"/>
      <color indexed="56"/>
      <name val="Times New Roman"/>
      <family val="1"/>
    </font>
    <font>
      <sz val="8.5"/>
      <color indexed="8"/>
      <name val="Times New Roman"/>
      <family val="1"/>
    </font>
    <font>
      <strike/>
      <sz val="10"/>
      <color indexed="10"/>
      <name val="Times New Roman"/>
      <family val="1"/>
    </font>
    <font>
      <strike/>
      <sz val="10"/>
      <color indexed="8"/>
      <name val="Times New Roman"/>
      <family val="1"/>
    </font>
    <font>
      <b/>
      <i/>
      <sz val="10"/>
      <color indexed="8"/>
      <name val="Times New Roman"/>
      <family val="1"/>
    </font>
    <font>
      <b/>
      <strike/>
      <sz val="10"/>
      <color indexed="10"/>
      <name val="Times New Roman"/>
      <family val="1"/>
    </font>
    <font>
      <strike/>
      <sz val="10"/>
      <name val="Times New Roman"/>
      <family val="1"/>
    </font>
    <font>
      <i/>
      <sz val="10"/>
      <color indexed="8"/>
      <name val="Times New Roman"/>
      <family val="1"/>
    </font>
    <font>
      <sz val="8"/>
      <color indexed="10"/>
      <name val="Times New Roman"/>
      <family val="1"/>
    </font>
    <font>
      <vertAlign val="superscript"/>
      <sz val="10"/>
      <color indexed="8"/>
      <name val="Times New Roman"/>
      <family val="1"/>
    </font>
    <font>
      <strike/>
      <sz val="9"/>
      <color indexed="8"/>
      <name val="Times New Roman"/>
      <family val="1"/>
    </font>
    <font>
      <b/>
      <sz val="10"/>
      <color indexed="30"/>
      <name val="Times New Roman"/>
      <family val="1"/>
    </font>
    <font>
      <b/>
      <sz val="10"/>
      <color indexed="40"/>
      <name val="Times New Roman"/>
      <family val="1"/>
    </font>
    <font>
      <u/>
      <sz val="10"/>
      <name val="Times New Roman"/>
      <family val="1"/>
    </font>
    <font>
      <sz val="10"/>
      <color rgb="FFFF0000"/>
      <name val="Times New Roman"/>
      <family val="1"/>
    </font>
    <font>
      <b/>
      <sz val="9"/>
      <color indexed="81"/>
      <name val="Tahoma"/>
      <family val="2"/>
    </font>
    <font>
      <sz val="9"/>
      <color indexed="81"/>
      <name val="Tahoma"/>
      <family val="2"/>
    </font>
    <font>
      <b/>
      <sz val="8"/>
      <color indexed="81"/>
      <name val="Tahoma"/>
      <family val="2"/>
    </font>
    <font>
      <sz val="8"/>
      <color indexed="81"/>
      <name val="Tahoma"/>
      <family val="2"/>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15">
    <border>
      <left/>
      <right/>
      <top/>
      <bottom/>
      <diagonal/>
    </border>
    <border>
      <left/>
      <right style="thin">
        <color indexed="64"/>
      </right>
      <top/>
      <bottom/>
      <diagonal/>
    </border>
    <border>
      <left style="thin">
        <color indexed="64"/>
      </left>
      <right/>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s>
  <cellStyleXfs count="2">
    <xf numFmtId="0" fontId="0" fillId="0" borderId="0"/>
    <xf numFmtId="0" fontId="6" fillId="0" borderId="0"/>
  </cellStyleXfs>
  <cellXfs count="337">
    <xf numFmtId="0" fontId="0" fillId="0" borderId="0" xfId="0"/>
    <xf numFmtId="0" fontId="1" fillId="0" borderId="0" xfId="0" applyFont="1" applyFill="1"/>
    <xf numFmtId="0" fontId="1" fillId="0" borderId="0" xfId="0" applyFont="1" applyFill="1" applyAlignment="1">
      <alignment horizontal="center"/>
    </xf>
    <xf numFmtId="0" fontId="1" fillId="0" borderId="0" xfId="0" applyFont="1" applyFill="1" applyAlignment="1">
      <alignment horizontal="left"/>
    </xf>
    <xf numFmtId="0" fontId="2" fillId="0" borderId="0" xfId="0" applyFont="1" applyFill="1" applyAlignment="1">
      <alignment horizontal="center"/>
    </xf>
    <xf numFmtId="1" fontId="2" fillId="0" borderId="1" xfId="0" applyNumberFormat="1" applyFont="1" applyFill="1" applyBorder="1" applyAlignment="1">
      <alignment horizontal="center"/>
    </xf>
    <xf numFmtId="14" fontId="2" fillId="0" borderId="0" xfId="0" applyNumberFormat="1" applyFont="1" applyFill="1" applyAlignment="1">
      <alignment horizontal="center"/>
    </xf>
    <xf numFmtId="14" fontId="2" fillId="2" borderId="0" xfId="0" applyNumberFormat="1" applyFont="1" applyFill="1" applyAlignment="1">
      <alignment horizontal="center"/>
    </xf>
    <xf numFmtId="14" fontId="2" fillId="0" borderId="2" xfId="0" applyNumberFormat="1" applyFont="1" applyFill="1" applyBorder="1" applyAlignment="1">
      <alignment horizontal="center"/>
    </xf>
    <xf numFmtId="14" fontId="2" fillId="0" borderId="0" xfId="0" applyNumberFormat="1" applyFont="1" applyFill="1" applyBorder="1" applyAlignment="1">
      <alignment horizontal="center"/>
    </xf>
    <xf numFmtId="0" fontId="1" fillId="0" borderId="2" xfId="0" applyFont="1" applyFill="1" applyBorder="1"/>
    <xf numFmtId="164" fontId="2" fillId="0" borderId="0" xfId="0" applyNumberFormat="1" applyFont="1" applyFill="1" applyBorder="1" applyAlignment="1">
      <alignment horizontal="left"/>
    </xf>
    <xf numFmtId="0" fontId="2" fillId="0" borderId="0" xfId="0" applyFont="1" applyFill="1" applyBorder="1" applyAlignment="1">
      <alignment horizontal="left"/>
    </xf>
    <xf numFmtId="0" fontId="1" fillId="0" borderId="0" xfId="0" applyFont="1" applyFill="1" applyBorder="1" applyAlignment="1"/>
    <xf numFmtId="0" fontId="2" fillId="0" borderId="3" xfId="0" applyFont="1" applyFill="1" applyBorder="1" applyAlignment="1">
      <alignment horizontal="center"/>
    </xf>
    <xf numFmtId="1" fontId="2" fillId="0" borderId="4" xfId="0" applyNumberFormat="1" applyFont="1" applyFill="1" applyBorder="1" applyAlignment="1">
      <alignment horizontal="center"/>
    </xf>
    <xf numFmtId="14" fontId="2" fillId="0" borderId="3" xfId="0" applyNumberFormat="1" applyFont="1" applyFill="1" applyBorder="1" applyAlignment="1">
      <alignment horizontal="center"/>
    </xf>
    <xf numFmtId="14" fontId="2" fillId="2" borderId="3" xfId="0" applyNumberFormat="1" applyFont="1" applyFill="1" applyBorder="1" applyAlignment="1">
      <alignment horizontal="center"/>
    </xf>
    <xf numFmtId="14" fontId="2" fillId="0" borderId="5" xfId="0" applyNumberFormat="1" applyFont="1" applyFill="1" applyBorder="1" applyAlignment="1">
      <alignment horizontal="center"/>
    </xf>
    <xf numFmtId="0" fontId="1" fillId="0" borderId="5" xfId="0" applyFont="1" applyFill="1" applyBorder="1"/>
    <xf numFmtId="164" fontId="2" fillId="0" borderId="3" xfId="0" applyNumberFormat="1" applyFont="1" applyFill="1" applyBorder="1" applyAlignment="1">
      <alignment horizontal="left"/>
    </xf>
    <xf numFmtId="1" fontId="4" fillId="0" borderId="0" xfId="0" applyNumberFormat="1" applyFont="1" applyFill="1" applyBorder="1" applyAlignment="1">
      <alignment horizontal="center"/>
    </xf>
    <xf numFmtId="0" fontId="1" fillId="0" borderId="0" xfId="0" applyFont="1" applyFill="1" applyBorder="1"/>
    <xf numFmtId="0" fontId="1" fillId="0" borderId="0" xfId="0" applyFont="1" applyFill="1" applyAlignment="1"/>
    <xf numFmtId="0" fontId="1" fillId="0" borderId="0" xfId="0" applyFont="1" applyFill="1" applyBorder="1" applyAlignment="1">
      <alignment horizontal="center"/>
    </xf>
    <xf numFmtId="14" fontId="1" fillId="0" borderId="0" xfId="0" applyNumberFormat="1" applyFont="1" applyFill="1"/>
    <xf numFmtId="14" fontId="1" fillId="0" borderId="0" xfId="0" applyNumberFormat="1" applyFont="1" applyFill="1" applyAlignment="1">
      <alignment horizontal="center"/>
    </xf>
    <xf numFmtId="14" fontId="1" fillId="0" borderId="2" xfId="0" applyNumberFormat="1" applyFont="1" applyFill="1" applyBorder="1"/>
    <xf numFmtId="0" fontId="5" fillId="0" borderId="2" xfId="0" applyFont="1" applyFill="1" applyBorder="1"/>
    <xf numFmtId="164" fontId="5" fillId="0" borderId="0" xfId="0" applyNumberFormat="1" applyFont="1" applyFill="1" applyBorder="1" applyAlignment="1">
      <alignment horizontal="left"/>
    </xf>
    <xf numFmtId="14" fontId="1" fillId="0" borderId="0" xfId="0" applyNumberFormat="1" applyFont="1" applyFill="1" applyBorder="1"/>
    <xf numFmtId="0" fontId="1" fillId="0" borderId="6" xfId="0" applyFont="1" applyFill="1" applyBorder="1" applyAlignment="1"/>
    <xf numFmtId="1" fontId="1" fillId="0" borderId="6" xfId="0" applyNumberFormat="1" applyFont="1" applyFill="1" applyBorder="1" applyAlignment="1">
      <alignment horizontal="center"/>
    </xf>
    <xf numFmtId="0" fontId="1" fillId="0" borderId="6" xfId="1" applyFont="1" applyFill="1" applyBorder="1" applyAlignment="1">
      <alignment horizontal="left"/>
    </xf>
    <xf numFmtId="0" fontId="1" fillId="0" borderId="6" xfId="0" applyFont="1" applyFill="1" applyBorder="1" applyAlignment="1">
      <alignment horizontal="center"/>
    </xf>
    <xf numFmtId="0" fontId="1" fillId="0" borderId="6" xfId="1" applyFont="1" applyFill="1" applyBorder="1" applyAlignment="1">
      <alignment horizontal="center"/>
    </xf>
    <xf numFmtId="14" fontId="1" fillId="0" borderId="6" xfId="0" applyNumberFormat="1" applyFont="1" applyFill="1" applyBorder="1" applyAlignment="1"/>
    <xf numFmtId="14" fontId="1" fillId="0" borderId="6" xfId="0" applyNumberFormat="1" applyFont="1" applyFill="1" applyBorder="1" applyAlignment="1">
      <alignment horizontal="center"/>
    </xf>
    <xf numFmtId="165" fontId="1" fillId="0" borderId="6" xfId="0" applyNumberFormat="1" applyFont="1" applyFill="1" applyBorder="1" applyAlignment="1"/>
    <xf numFmtId="0" fontId="5" fillId="0" borderId="6" xfId="0" applyFont="1" applyFill="1" applyBorder="1" applyAlignment="1"/>
    <xf numFmtId="164" fontId="5" fillId="0" borderId="6" xfId="1" applyNumberFormat="1" applyFont="1" applyFill="1" applyBorder="1" applyAlignment="1" applyProtection="1">
      <alignment horizontal="left"/>
      <protection locked="0"/>
    </xf>
    <xf numFmtId="14" fontId="1" fillId="0" borderId="6" xfId="1" applyNumberFormat="1" applyFont="1" applyFill="1" applyBorder="1" applyAlignment="1">
      <alignment horizontal="right"/>
    </xf>
    <xf numFmtId="0" fontId="1" fillId="0" borderId="6" xfId="0" applyFont="1" applyFill="1" applyBorder="1" applyAlignment="1">
      <alignment horizontal="left"/>
    </xf>
    <xf numFmtId="1" fontId="1" fillId="0" borderId="6" xfId="0" applyNumberFormat="1" applyFont="1" applyFill="1" applyBorder="1" applyAlignment="1"/>
    <xf numFmtId="0" fontId="0" fillId="0" borderId="0" xfId="0" applyBorder="1" applyAlignment="1"/>
    <xf numFmtId="0" fontId="7" fillId="0" borderId="6" xfId="0" applyFont="1" applyFill="1" applyBorder="1" applyAlignment="1"/>
    <xf numFmtId="164" fontId="7" fillId="0" borderId="6" xfId="1" applyNumberFormat="1" applyFont="1" applyFill="1" applyBorder="1" applyAlignment="1" applyProtection="1">
      <alignment horizontal="left"/>
      <protection locked="0"/>
    </xf>
    <xf numFmtId="14" fontId="1" fillId="0" borderId="0" xfId="0" applyNumberFormat="1" applyFont="1" applyFill="1" applyBorder="1" applyAlignment="1"/>
    <xf numFmtId="0" fontId="1" fillId="0" borderId="0" xfId="0" applyFont="1" applyFill="1" applyBorder="1" applyAlignment="1">
      <alignment horizontal="left"/>
    </xf>
    <xf numFmtId="0" fontId="1" fillId="0" borderId="0" xfId="1" applyFont="1" applyFill="1" applyBorder="1" applyAlignment="1">
      <alignment horizontal="left"/>
    </xf>
    <xf numFmtId="0" fontId="1" fillId="0" borderId="0" xfId="1" applyFont="1" applyFill="1" applyBorder="1" applyAlignment="1">
      <alignment horizontal="center"/>
    </xf>
    <xf numFmtId="164" fontId="5" fillId="0" borderId="0" xfId="1" applyNumberFormat="1" applyFont="1" applyFill="1" applyBorder="1" applyAlignment="1" applyProtection="1">
      <alignment horizontal="left"/>
      <protection locked="0"/>
    </xf>
    <xf numFmtId="14" fontId="1" fillId="0" borderId="0" xfId="1" applyNumberFormat="1" applyFont="1" applyFill="1" applyBorder="1" applyAlignment="1">
      <alignment horizontal="right"/>
    </xf>
    <xf numFmtId="164" fontId="5" fillId="0" borderId="6" xfId="0" applyNumberFormat="1" applyFont="1" applyBorder="1" applyAlignment="1" applyProtection="1">
      <alignment horizontal="left"/>
      <protection locked="0"/>
    </xf>
    <xf numFmtId="0" fontId="1" fillId="0" borderId="6" xfId="0" applyFont="1" applyFill="1" applyBorder="1" applyAlignment="1">
      <alignment vertical="top" wrapText="1"/>
    </xf>
    <xf numFmtId="0" fontId="2" fillId="0" borderId="6" xfId="0" applyFont="1" applyFill="1" applyBorder="1" applyAlignment="1">
      <alignment horizontal="left"/>
    </xf>
    <xf numFmtId="0" fontId="5" fillId="0" borderId="0" xfId="0" applyFont="1" applyFill="1" applyBorder="1" applyAlignment="1">
      <alignment horizontal="left"/>
    </xf>
    <xf numFmtId="0" fontId="3" fillId="3" borderId="6" xfId="0" applyFont="1" applyFill="1" applyBorder="1" applyAlignment="1">
      <alignment horizontal="left"/>
    </xf>
    <xf numFmtId="0" fontId="5" fillId="0" borderId="6" xfId="1" applyFont="1" applyFill="1" applyBorder="1" applyAlignment="1">
      <alignment horizontal="left"/>
    </xf>
    <xf numFmtId="0" fontId="5" fillId="0" borderId="6" xfId="0" applyFont="1" applyFill="1" applyBorder="1" applyAlignment="1">
      <alignment horizontal="center"/>
    </xf>
    <xf numFmtId="0" fontId="5" fillId="0" borderId="6" xfId="1" applyFont="1" applyFill="1" applyBorder="1" applyAlignment="1">
      <alignment horizontal="center"/>
    </xf>
    <xf numFmtId="14" fontId="5" fillId="0" borderId="6" xfId="0" applyNumberFormat="1" applyFont="1" applyFill="1" applyBorder="1" applyAlignment="1"/>
    <xf numFmtId="14" fontId="5" fillId="0" borderId="6" xfId="0" applyNumberFormat="1" applyFont="1" applyFill="1" applyBorder="1" applyAlignment="1">
      <alignment horizontal="center"/>
    </xf>
    <xf numFmtId="14" fontId="5" fillId="0" borderId="6" xfId="1" applyNumberFormat="1" applyFont="1" applyFill="1" applyBorder="1" applyAlignment="1">
      <alignment horizontal="right"/>
    </xf>
    <xf numFmtId="0" fontId="5" fillId="0" borderId="6" xfId="0" applyFont="1" applyFill="1" applyBorder="1" applyAlignment="1">
      <alignment horizontal="left"/>
    </xf>
    <xf numFmtId="1" fontId="1" fillId="0" borderId="0" xfId="0" applyNumberFormat="1" applyFont="1" applyFill="1" applyBorder="1" applyAlignment="1">
      <alignment horizontal="center"/>
    </xf>
    <xf numFmtId="14" fontId="1" fillId="0" borderId="0" xfId="0" applyNumberFormat="1" applyFont="1" applyFill="1" applyBorder="1" applyAlignment="1">
      <alignment horizontal="center"/>
    </xf>
    <xf numFmtId="14" fontId="1" fillId="0" borderId="2" xfId="0" applyNumberFormat="1" applyFont="1" applyFill="1" applyBorder="1" applyAlignment="1"/>
    <xf numFmtId="0" fontId="5" fillId="0" borderId="2" xfId="0" applyFont="1" applyFill="1" applyBorder="1" applyAlignment="1"/>
    <xf numFmtId="0" fontId="5" fillId="0" borderId="0" xfId="0" applyFont="1" applyFill="1" applyBorder="1" applyAlignment="1"/>
    <xf numFmtId="14" fontId="0" fillId="0" borderId="0" xfId="0" applyNumberFormat="1" applyBorder="1" applyAlignment="1">
      <alignment horizontal="left"/>
    </xf>
    <xf numFmtId="164" fontId="5" fillId="0" borderId="6" xfId="0" applyNumberFormat="1" applyFont="1" applyFill="1" applyBorder="1" applyAlignment="1">
      <alignment horizontal="left"/>
    </xf>
    <xf numFmtId="0" fontId="5" fillId="0" borderId="7" xfId="0" applyFont="1" applyFill="1" applyBorder="1" applyAlignment="1"/>
    <xf numFmtId="14" fontId="1" fillId="0" borderId="8" xfId="1" applyNumberFormat="1" applyFont="1" applyFill="1" applyBorder="1" applyAlignment="1">
      <alignment horizontal="right"/>
    </xf>
    <xf numFmtId="14" fontId="1" fillId="0" borderId="8" xfId="0" applyNumberFormat="1" applyFont="1" applyFill="1" applyBorder="1" applyAlignment="1"/>
    <xf numFmtId="164" fontId="7" fillId="0" borderId="6" xfId="0" applyNumberFormat="1" applyFont="1" applyFill="1" applyBorder="1" applyAlignment="1">
      <alignment horizontal="left"/>
    </xf>
    <xf numFmtId="0" fontId="2" fillId="0" borderId="6" xfId="0" applyFont="1" applyFill="1" applyBorder="1" applyAlignment="1"/>
    <xf numFmtId="14" fontId="1" fillId="0" borderId="6" xfId="0" applyNumberFormat="1" applyFont="1" applyFill="1" applyBorder="1" applyAlignment="1">
      <alignment horizontal="left"/>
    </xf>
    <xf numFmtId="0" fontId="3" fillId="0" borderId="6" xfId="0" applyFont="1" applyBorder="1" applyAlignment="1"/>
    <xf numFmtId="0" fontId="3" fillId="0" borderId="6" xfId="0" applyFont="1" applyBorder="1" applyAlignment="1">
      <alignment horizontal="center"/>
    </xf>
    <xf numFmtId="14" fontId="3" fillId="0" borderId="6" xfId="0" applyNumberFormat="1" applyFont="1" applyBorder="1" applyAlignment="1"/>
    <xf numFmtId="0" fontId="3" fillId="0" borderId="6" xfId="0" applyNumberFormat="1" applyFont="1" applyBorder="1" applyAlignment="1"/>
    <xf numFmtId="1" fontId="1" fillId="0" borderId="10" xfId="0" applyNumberFormat="1" applyFont="1" applyFill="1" applyBorder="1" applyAlignment="1">
      <alignment horizontal="center"/>
    </xf>
    <xf numFmtId="0" fontId="1" fillId="0" borderId="10" xfId="1" applyFont="1" applyFill="1" applyBorder="1" applyAlignment="1">
      <alignment horizontal="left"/>
    </xf>
    <xf numFmtId="0" fontId="1" fillId="0" borderId="10" xfId="0" applyFont="1" applyFill="1" applyBorder="1" applyAlignment="1">
      <alignment horizontal="center"/>
    </xf>
    <xf numFmtId="0" fontId="1" fillId="0" borderId="10" xfId="1" applyFont="1" applyFill="1" applyBorder="1" applyAlignment="1">
      <alignment horizontal="center"/>
    </xf>
    <xf numFmtId="14" fontId="1" fillId="0" borderId="10" xfId="0" applyNumberFormat="1" applyFont="1" applyFill="1" applyBorder="1" applyAlignment="1"/>
    <xf numFmtId="14" fontId="1" fillId="0" borderId="10" xfId="0" applyNumberFormat="1" applyFont="1" applyFill="1" applyBorder="1" applyAlignment="1">
      <alignment horizontal="center"/>
    </xf>
    <xf numFmtId="0" fontId="5" fillId="0" borderId="10" xfId="0" applyFont="1" applyFill="1" applyBorder="1" applyAlignment="1"/>
    <xf numFmtId="164" fontId="5" fillId="0" borderId="10" xfId="1" applyNumberFormat="1" applyFont="1" applyFill="1" applyBorder="1" applyAlignment="1" applyProtection="1">
      <alignment horizontal="left"/>
      <protection locked="0"/>
    </xf>
    <xf numFmtId="14" fontId="1" fillId="0" borderId="10" xfId="1" applyNumberFormat="1" applyFont="1" applyFill="1" applyBorder="1" applyAlignment="1">
      <alignment horizontal="right"/>
    </xf>
    <xf numFmtId="0" fontId="1" fillId="0" borderId="10" xfId="0" applyFont="1" applyFill="1" applyBorder="1" applyAlignment="1">
      <alignment horizontal="left"/>
    </xf>
    <xf numFmtId="0" fontId="1" fillId="0" borderId="6" xfId="0" applyFont="1" applyBorder="1"/>
    <xf numFmtId="0" fontId="0" fillId="0" borderId="6" xfId="0" applyBorder="1"/>
    <xf numFmtId="0" fontId="0" fillId="0" borderId="6" xfId="0" applyBorder="1" applyAlignment="1">
      <alignment horizontal="center"/>
    </xf>
    <xf numFmtId="0" fontId="5" fillId="0" borderId="6" xfId="0" applyFont="1" applyBorder="1"/>
    <xf numFmtId="164" fontId="5" fillId="0" borderId="6" xfId="0" applyNumberFormat="1" applyFont="1" applyBorder="1" applyAlignment="1">
      <alignment horizontal="left"/>
    </xf>
    <xf numFmtId="14" fontId="0" fillId="0" borderId="6" xfId="0" applyNumberFormat="1" applyBorder="1"/>
    <xf numFmtId="0" fontId="0" fillId="0" borderId="11" xfId="0" applyBorder="1"/>
    <xf numFmtId="0" fontId="0" fillId="0" borderId="11" xfId="0" applyBorder="1" applyAlignment="1">
      <alignment horizontal="center"/>
    </xf>
    <xf numFmtId="0" fontId="5" fillId="0" borderId="11" xfId="0" applyFont="1" applyBorder="1"/>
    <xf numFmtId="164" fontId="5" fillId="0" borderId="11" xfId="0" applyNumberFormat="1" applyFont="1" applyBorder="1" applyAlignment="1">
      <alignment horizontal="left"/>
    </xf>
    <xf numFmtId="14" fontId="0" fillId="0" borderId="11" xfId="0" applyNumberFormat="1" applyBorder="1"/>
    <xf numFmtId="0" fontId="0" fillId="0" borderId="0" xfId="0" applyBorder="1"/>
    <xf numFmtId="1" fontId="1" fillId="0" borderId="11" xfId="0" applyNumberFormat="1" applyFont="1" applyFill="1" applyBorder="1" applyAlignment="1">
      <alignment horizontal="center"/>
    </xf>
    <xf numFmtId="0" fontId="1" fillId="0" borderId="11" xfId="1" applyFont="1" applyFill="1" applyBorder="1" applyAlignment="1">
      <alignment horizontal="left"/>
    </xf>
    <xf numFmtId="0" fontId="1" fillId="0" borderId="11" xfId="0" applyFont="1" applyFill="1" applyBorder="1" applyAlignment="1">
      <alignment horizontal="center"/>
    </xf>
    <xf numFmtId="0" fontId="1" fillId="0" borderId="11" xfId="1" applyFont="1" applyFill="1" applyBorder="1" applyAlignment="1">
      <alignment horizontal="center"/>
    </xf>
    <xf numFmtId="14" fontId="1" fillId="0" borderId="11" xfId="0" applyNumberFormat="1" applyFont="1" applyFill="1" applyBorder="1" applyAlignment="1"/>
    <xf numFmtId="14" fontId="1" fillId="0" borderId="11" xfId="0" applyNumberFormat="1" applyFont="1" applyFill="1" applyBorder="1" applyAlignment="1">
      <alignment horizontal="center"/>
    </xf>
    <xf numFmtId="0" fontId="5" fillId="0" borderId="11" xfId="0" applyFont="1" applyFill="1" applyBorder="1" applyAlignment="1"/>
    <xf numFmtId="164" fontId="5" fillId="0" borderId="11" xfId="1" applyNumberFormat="1" applyFont="1" applyFill="1" applyBorder="1" applyAlignment="1" applyProtection="1">
      <alignment horizontal="left"/>
      <protection locked="0"/>
    </xf>
    <xf numFmtId="14" fontId="1" fillId="0" borderId="11" xfId="1" applyNumberFormat="1" applyFont="1" applyFill="1" applyBorder="1" applyAlignment="1">
      <alignment horizontal="right"/>
    </xf>
    <xf numFmtId="0" fontId="1" fillId="0" borderId="11" xfId="0" applyFont="1" applyFill="1" applyBorder="1" applyAlignment="1">
      <alignment horizontal="left"/>
    </xf>
    <xf numFmtId="164" fontId="5" fillId="0" borderId="6" xfId="0" quotePrefix="1" applyNumberFormat="1" applyFont="1" applyFill="1" applyBorder="1" applyAlignment="1" applyProtection="1">
      <alignment horizontal="left"/>
      <protection locked="0"/>
    </xf>
    <xf numFmtId="164" fontId="5" fillId="0" borderId="6" xfId="0" applyNumberFormat="1" applyFont="1" applyFill="1" applyBorder="1" applyAlignment="1" applyProtection="1">
      <alignment horizontal="left"/>
      <protection locked="0"/>
    </xf>
    <xf numFmtId="0" fontId="7" fillId="0" borderId="6" xfId="0" applyFont="1" applyFill="1" applyBorder="1" applyAlignment="1">
      <alignment horizontal="left"/>
    </xf>
    <xf numFmtId="164" fontId="7" fillId="0" borderId="6" xfId="0" applyNumberFormat="1" applyFont="1" applyFill="1" applyBorder="1" applyAlignment="1" applyProtection="1">
      <alignment horizontal="left"/>
      <protection locked="0"/>
    </xf>
    <xf numFmtId="164" fontId="5" fillId="0" borderId="7" xfId="1" applyNumberFormat="1" applyFont="1" applyFill="1" applyBorder="1" applyAlignment="1" applyProtection="1">
      <alignment horizontal="left"/>
      <protection locked="0"/>
    </xf>
    <xf numFmtId="14" fontId="1" fillId="0" borderId="9" xfId="1" applyNumberFormat="1" applyFont="1" applyFill="1" applyBorder="1" applyAlignment="1">
      <alignment horizontal="right"/>
    </xf>
    <xf numFmtId="0" fontId="1" fillId="0" borderId="8" xfId="0" applyFont="1" applyFill="1" applyBorder="1" applyAlignment="1">
      <alignment horizontal="left"/>
    </xf>
    <xf numFmtId="164" fontId="8" fillId="0" borderId="6" xfId="1" applyNumberFormat="1" applyFont="1" applyFill="1" applyBorder="1" applyAlignment="1" applyProtection="1">
      <alignment horizontal="left"/>
      <protection locked="0"/>
    </xf>
    <xf numFmtId="10" fontId="1" fillId="0" borderId="6" xfId="0" applyNumberFormat="1" applyFont="1" applyFill="1" applyBorder="1" applyAlignment="1">
      <alignment horizontal="left"/>
    </xf>
    <xf numFmtId="164" fontId="7" fillId="0" borderId="0" xfId="1" applyNumberFormat="1" applyFont="1" applyFill="1" applyBorder="1" applyAlignment="1" applyProtection="1">
      <alignment horizontal="left"/>
      <protection locked="0"/>
    </xf>
    <xf numFmtId="164" fontId="7" fillId="0" borderId="0" xfId="0" applyNumberFormat="1" applyFont="1" applyFill="1" applyBorder="1" applyAlignment="1">
      <alignment horizontal="left"/>
    </xf>
    <xf numFmtId="164" fontId="8" fillId="0" borderId="6" xfId="0" applyNumberFormat="1" applyFont="1" applyFill="1" applyBorder="1" applyAlignment="1">
      <alignment horizontal="left"/>
    </xf>
    <xf numFmtId="16" fontId="1" fillId="0" borderId="6" xfId="0" applyNumberFormat="1" applyFont="1" applyFill="1" applyBorder="1" applyAlignment="1">
      <alignment horizontal="center"/>
    </xf>
    <xf numFmtId="164" fontId="9" fillId="0" borderId="6" xfId="0" applyNumberFormat="1" applyFont="1" applyFill="1" applyBorder="1" applyAlignment="1">
      <alignment horizontal="left"/>
    </xf>
    <xf numFmtId="164" fontId="8" fillId="0" borderId="6" xfId="0" applyNumberFormat="1" applyFont="1" applyFill="1" applyBorder="1" applyAlignment="1" applyProtection="1">
      <alignment horizontal="left"/>
      <protection locked="0"/>
    </xf>
    <xf numFmtId="164" fontId="7" fillId="0" borderId="6" xfId="0" quotePrefix="1" applyNumberFormat="1" applyFont="1" applyFill="1" applyBorder="1" applyAlignment="1" applyProtection="1">
      <alignment horizontal="left"/>
      <protection locked="0"/>
    </xf>
    <xf numFmtId="164" fontId="10" fillId="0" borderId="6" xfId="0" applyNumberFormat="1" applyFont="1" applyFill="1" applyBorder="1" applyAlignment="1">
      <alignment horizontal="left"/>
    </xf>
    <xf numFmtId="0" fontId="11" fillId="0" borderId="6" xfId="1" applyFont="1" applyFill="1" applyBorder="1" applyAlignment="1">
      <alignment horizontal="center"/>
    </xf>
    <xf numFmtId="164" fontId="7" fillId="0" borderId="6" xfId="0" applyNumberFormat="1" applyFont="1" applyFill="1" applyBorder="1" applyAlignment="1" applyProtection="1">
      <alignment horizontal="left"/>
    </xf>
    <xf numFmtId="0" fontId="14" fillId="0" borderId="6" xfId="0" applyFont="1" applyFill="1" applyBorder="1" applyAlignment="1"/>
    <xf numFmtId="164" fontId="14" fillId="0" borderId="6" xfId="0" quotePrefix="1" applyNumberFormat="1" applyFont="1" applyFill="1" applyBorder="1" applyAlignment="1" applyProtection="1">
      <alignment horizontal="left"/>
      <protection locked="0"/>
    </xf>
    <xf numFmtId="14" fontId="15" fillId="0" borderId="6" xfId="0" applyNumberFormat="1" applyFont="1" applyFill="1" applyBorder="1" applyAlignment="1"/>
    <xf numFmtId="0" fontId="15" fillId="0" borderId="6" xfId="0" applyFont="1" applyFill="1" applyBorder="1" applyAlignment="1">
      <alignment horizontal="left"/>
    </xf>
    <xf numFmtId="0" fontId="1" fillId="0" borderId="6" xfId="0" applyFont="1" applyFill="1" applyBorder="1" applyAlignment="1" applyProtection="1"/>
    <xf numFmtId="0" fontId="15" fillId="0" borderId="6" xfId="0" applyFont="1" applyFill="1" applyBorder="1" applyAlignment="1"/>
    <xf numFmtId="1" fontId="15" fillId="0" borderId="6" xfId="0" applyNumberFormat="1" applyFont="1" applyFill="1" applyBorder="1" applyAlignment="1">
      <alignment horizontal="center"/>
    </xf>
    <xf numFmtId="0" fontId="15" fillId="0" borderId="6" xfId="0" applyFont="1" applyFill="1" applyBorder="1" applyAlignment="1">
      <alignment horizontal="center"/>
    </xf>
    <xf numFmtId="14" fontId="15" fillId="0" borderId="6" xfId="0" applyNumberFormat="1" applyFont="1" applyFill="1" applyBorder="1" applyAlignment="1">
      <alignment horizontal="center"/>
    </xf>
    <xf numFmtId="14" fontId="1" fillId="0" borderId="6" xfId="0" quotePrefix="1" applyNumberFormat="1" applyFont="1" applyFill="1" applyBorder="1" applyAlignment="1"/>
    <xf numFmtId="0" fontId="1" fillId="4" borderId="6" xfId="0" applyFont="1" applyFill="1" applyBorder="1" applyAlignment="1"/>
    <xf numFmtId="1" fontId="1" fillId="4" borderId="6" xfId="0" applyNumberFormat="1" applyFont="1" applyFill="1" applyBorder="1" applyAlignment="1">
      <alignment horizontal="center"/>
    </xf>
    <xf numFmtId="0" fontId="1" fillId="4" borderId="6" xfId="0" applyFont="1" applyFill="1" applyBorder="1" applyAlignment="1">
      <alignment horizontal="center"/>
    </xf>
    <xf numFmtId="14" fontId="1" fillId="4" borderId="6" xfId="0" applyNumberFormat="1" applyFont="1" applyFill="1" applyBorder="1" applyAlignment="1"/>
    <xf numFmtId="14" fontId="1" fillId="4" borderId="6" xfId="0" applyNumberFormat="1" applyFont="1" applyFill="1" applyBorder="1" applyAlignment="1">
      <alignment horizontal="center"/>
    </xf>
    <xf numFmtId="0" fontId="5" fillId="4" borderId="6" xfId="0" applyFont="1" applyFill="1" applyBorder="1" applyAlignment="1"/>
    <xf numFmtId="164" fontId="7" fillId="4" borderId="6" xfId="0" applyNumberFormat="1" applyFont="1" applyFill="1" applyBorder="1" applyAlignment="1">
      <alignment horizontal="left"/>
    </xf>
    <xf numFmtId="0" fontId="1" fillId="4" borderId="6" xfId="0" applyFont="1" applyFill="1" applyBorder="1" applyAlignment="1">
      <alignment horizontal="left"/>
    </xf>
    <xf numFmtId="0" fontId="1" fillId="4" borderId="0" xfId="0" applyFont="1" applyFill="1" applyAlignment="1"/>
    <xf numFmtId="164" fontId="5" fillId="4" borderId="6" xfId="0" quotePrefix="1" applyNumberFormat="1" applyFont="1" applyFill="1" applyBorder="1" applyAlignment="1" applyProtection="1">
      <alignment horizontal="left"/>
      <protection locked="0"/>
    </xf>
    <xf numFmtId="14" fontId="2" fillId="0" borderId="6" xfId="0" applyNumberFormat="1" applyFont="1" applyFill="1" applyBorder="1" applyAlignment="1"/>
    <xf numFmtId="14" fontId="1" fillId="4" borderId="6" xfId="0" applyNumberFormat="1" applyFont="1" applyFill="1" applyBorder="1" applyAlignment="1">
      <alignment horizontal="right"/>
    </xf>
    <xf numFmtId="0" fontId="16" fillId="0" borderId="6" xfId="0" applyFont="1" applyFill="1" applyBorder="1" applyAlignment="1"/>
    <xf numFmtId="9" fontId="1" fillId="0" borderId="6" xfId="0" applyNumberFormat="1" applyFont="1" applyFill="1" applyBorder="1" applyAlignment="1">
      <alignment horizontal="left"/>
    </xf>
    <xf numFmtId="14" fontId="1" fillId="0" borderId="6" xfId="0" applyNumberFormat="1" applyFont="1" applyFill="1" applyBorder="1" applyAlignment="1">
      <alignment horizontal="right"/>
    </xf>
    <xf numFmtId="164" fontId="2" fillId="0" borderId="6" xfId="0" applyNumberFormat="1" applyFont="1" applyFill="1" applyBorder="1" applyAlignment="1">
      <alignment horizontal="left"/>
    </xf>
    <xf numFmtId="164" fontId="1" fillId="0" borderId="6" xfId="0" applyNumberFormat="1" applyFont="1" applyFill="1" applyBorder="1" applyAlignment="1">
      <alignment horizontal="left"/>
    </xf>
    <xf numFmtId="0" fontId="16" fillId="0" borderId="0" xfId="0" applyFont="1" applyFill="1" applyAlignment="1"/>
    <xf numFmtId="0" fontId="1" fillId="0" borderId="6" xfId="0" quotePrefix="1" applyNumberFormat="1" applyFont="1" applyFill="1" applyBorder="1" applyAlignment="1">
      <alignment horizontal="center"/>
    </xf>
    <xf numFmtId="0" fontId="3" fillId="0" borderId="6" xfId="0" applyFont="1" applyBorder="1" applyAlignment="1">
      <alignment horizontal="left"/>
    </xf>
    <xf numFmtId="0" fontId="1" fillId="0" borderId="6" xfId="0" applyFont="1" applyBorder="1" applyAlignment="1"/>
    <xf numFmtId="0" fontId="1" fillId="0" borderId="6" xfId="0" applyNumberFormat="1" applyFont="1" applyFill="1" applyBorder="1" applyAlignment="1">
      <alignment horizontal="left"/>
    </xf>
    <xf numFmtId="14" fontId="10" fillId="0" borderId="6" xfId="0" applyNumberFormat="1" applyFont="1" applyFill="1" applyBorder="1" applyAlignment="1"/>
    <xf numFmtId="0" fontId="10" fillId="0" borderId="6" xfId="0" applyFont="1" applyFill="1" applyBorder="1" applyAlignment="1">
      <alignment horizontal="left"/>
    </xf>
    <xf numFmtId="0" fontId="16" fillId="0" borderId="6" xfId="0" applyFont="1" applyBorder="1" applyAlignment="1"/>
    <xf numFmtId="0" fontId="3" fillId="0" borderId="0" xfId="0" applyFont="1" applyBorder="1" applyAlignment="1"/>
    <xf numFmtId="0" fontId="1" fillId="0" borderId="6" xfId="0" applyFont="1" applyFill="1" applyBorder="1" applyAlignment="1">
      <alignment vertical="top"/>
    </xf>
    <xf numFmtId="1" fontId="1" fillId="0" borderId="6" xfId="0" applyNumberFormat="1" applyFont="1" applyFill="1" applyBorder="1" applyAlignment="1">
      <alignment horizontal="center" vertical="top"/>
    </xf>
    <xf numFmtId="0" fontId="1" fillId="0" borderId="6" xfId="0" applyFont="1" applyBorder="1" applyAlignment="1">
      <alignment vertical="top"/>
    </xf>
    <xf numFmtId="0" fontId="1" fillId="0" borderId="6" xfId="0" applyFont="1" applyFill="1" applyBorder="1" applyAlignment="1">
      <alignment horizontal="center" vertical="top"/>
    </xf>
    <xf numFmtId="14" fontId="1" fillId="0" borderId="6" xfId="0" applyNumberFormat="1" applyFont="1" applyFill="1" applyBorder="1" applyAlignment="1">
      <alignment vertical="top"/>
    </xf>
    <xf numFmtId="14" fontId="1" fillId="0" borderId="6" xfId="0" applyNumberFormat="1" applyFont="1" applyFill="1" applyBorder="1" applyAlignment="1">
      <alignment horizontal="center" vertical="top"/>
    </xf>
    <xf numFmtId="0" fontId="5" fillId="0" borderId="6" xfId="0" applyFont="1" applyFill="1" applyBorder="1" applyAlignment="1">
      <alignment vertical="top"/>
    </xf>
    <xf numFmtId="164" fontId="5" fillId="0" borderId="6" xfId="0" applyNumberFormat="1" applyFont="1" applyFill="1" applyBorder="1" applyAlignment="1">
      <alignment horizontal="left" vertical="top"/>
    </xf>
    <xf numFmtId="0" fontId="1" fillId="0" borderId="6" xfId="0" applyFont="1" applyFill="1" applyBorder="1" applyAlignment="1">
      <alignment horizontal="left" vertical="top"/>
    </xf>
    <xf numFmtId="0" fontId="1" fillId="0" borderId="0" xfId="0" applyFont="1" applyFill="1" applyAlignment="1">
      <alignment vertical="top"/>
    </xf>
    <xf numFmtId="3" fontId="1" fillId="0" borderId="6" xfId="0" applyNumberFormat="1" applyFont="1" applyFill="1" applyBorder="1" applyAlignment="1">
      <alignment horizontal="center"/>
    </xf>
    <xf numFmtId="164" fontId="17" fillId="0" borderId="6" xfId="0" applyNumberFormat="1" applyFont="1" applyFill="1" applyBorder="1" applyAlignment="1">
      <alignment horizontal="left"/>
    </xf>
    <xf numFmtId="164" fontId="14" fillId="0" borderId="6" xfId="0" applyNumberFormat="1" applyFont="1" applyFill="1" applyBorder="1" applyAlignment="1">
      <alignment horizontal="left"/>
    </xf>
    <xf numFmtId="0" fontId="15" fillId="0" borderId="0" xfId="0" applyFont="1" applyFill="1" applyAlignment="1"/>
    <xf numFmtId="0" fontId="3" fillId="0" borderId="0" xfId="0" quotePrefix="1" applyFont="1" applyFill="1" applyBorder="1" applyAlignment="1"/>
    <xf numFmtId="0" fontId="18" fillId="0" borderId="0" xfId="0" applyFont="1" applyBorder="1" applyAlignment="1"/>
    <xf numFmtId="0" fontId="3" fillId="0" borderId="13" xfId="0" applyFont="1" applyBorder="1" applyAlignment="1"/>
    <xf numFmtId="0" fontId="1" fillId="0" borderId="14" xfId="0" applyFont="1" applyFill="1" applyBorder="1" applyAlignment="1"/>
    <xf numFmtId="1" fontId="3" fillId="0" borderId="6" xfId="0" applyNumberFormat="1" applyFont="1" applyFill="1" applyBorder="1" applyAlignment="1">
      <alignment horizontal="center"/>
    </xf>
    <xf numFmtId="0" fontId="1" fillId="3" borderId="6" xfId="0" applyFont="1" applyFill="1" applyBorder="1" applyAlignment="1">
      <alignment horizontal="left" vertical="top"/>
    </xf>
    <xf numFmtId="0" fontId="5" fillId="0" borderId="6" xfId="0" applyNumberFormat="1" applyFont="1" applyFill="1" applyBorder="1" applyAlignment="1"/>
    <xf numFmtId="14" fontId="7" fillId="0" borderId="6" xfId="0" applyNumberFormat="1" applyFont="1" applyFill="1" applyBorder="1" applyAlignment="1"/>
    <xf numFmtId="3" fontId="20" fillId="0" borderId="12" xfId="0" applyNumberFormat="1" applyFont="1" applyFill="1" applyBorder="1" applyAlignment="1">
      <alignment horizontal="left"/>
    </xf>
    <xf numFmtId="0" fontId="1" fillId="0" borderId="13" xfId="0" applyFont="1" applyBorder="1" applyAlignment="1"/>
    <xf numFmtId="0" fontId="1" fillId="0" borderId="13" xfId="0" applyFont="1" applyFill="1" applyBorder="1" applyAlignment="1"/>
    <xf numFmtId="14" fontId="1" fillId="3" borderId="6" xfId="0" applyNumberFormat="1" applyFont="1" applyFill="1" applyBorder="1" applyAlignment="1"/>
    <xf numFmtId="164" fontId="7" fillId="0" borderId="6" xfId="0" applyNumberFormat="1" applyFont="1" applyBorder="1" applyAlignment="1">
      <alignment horizontal="left"/>
    </xf>
    <xf numFmtId="1" fontId="1" fillId="0" borderId="6" xfId="0" applyNumberFormat="1" applyFont="1" applyBorder="1" applyAlignment="1">
      <alignment horizontal="center"/>
    </xf>
    <xf numFmtId="0" fontId="1" fillId="0" borderId="6" xfId="0" applyFont="1" applyBorder="1" applyAlignment="1">
      <alignment horizontal="center"/>
    </xf>
    <xf numFmtId="14" fontId="1" fillId="0" borderId="6" xfId="0" applyNumberFormat="1" applyFont="1" applyBorder="1" applyAlignment="1"/>
    <xf numFmtId="14" fontId="1" fillId="0" borderId="6" xfId="0" applyNumberFormat="1" applyFont="1" applyBorder="1" applyAlignment="1">
      <alignment horizontal="center"/>
    </xf>
    <xf numFmtId="0" fontId="5" fillId="0" borderId="6" xfId="0" applyFont="1" applyBorder="1" applyAlignment="1"/>
    <xf numFmtId="0" fontId="1" fillId="0" borderId="6" xfId="0" applyFont="1" applyBorder="1" applyAlignment="1">
      <alignment horizontal="left"/>
    </xf>
    <xf numFmtId="0" fontId="1" fillId="0" borderId="0" xfId="0" applyFont="1" applyAlignment="1"/>
    <xf numFmtId="3" fontId="1" fillId="0" borderId="6" xfId="0" applyNumberFormat="1" applyFont="1" applyBorder="1" applyAlignment="1">
      <alignment horizontal="center"/>
    </xf>
    <xf numFmtId="0" fontId="1" fillId="0" borderId="0" xfId="0" applyFont="1" applyBorder="1" applyAlignment="1"/>
    <xf numFmtId="0" fontId="1" fillId="0" borderId="6" xfId="0" applyFont="1" applyBorder="1" applyAlignment="1">
      <alignment wrapText="1"/>
    </xf>
    <xf numFmtId="0" fontId="7" fillId="0" borderId="0" xfId="0" applyFont="1" applyBorder="1" applyAlignment="1">
      <alignment horizontal="left"/>
    </xf>
    <xf numFmtId="14" fontId="1" fillId="0" borderId="0" xfId="0" applyNumberFormat="1" applyFont="1" applyBorder="1" applyAlignment="1"/>
    <xf numFmtId="1" fontId="1" fillId="0" borderId="6" xfId="0" applyNumberFormat="1" applyFont="1" applyBorder="1" applyAlignment="1">
      <alignment horizontal="center" vertical="top"/>
    </xf>
    <xf numFmtId="0" fontId="1" fillId="0" borderId="6" xfId="0" applyFont="1" applyBorder="1" applyAlignment="1">
      <alignment horizontal="center" vertical="top"/>
    </xf>
    <xf numFmtId="14" fontId="1" fillId="0" borderId="6" xfId="0" applyNumberFormat="1" applyFont="1" applyBorder="1" applyAlignment="1">
      <alignment vertical="top"/>
    </xf>
    <xf numFmtId="14" fontId="1" fillId="0" borderId="6" xfId="0" applyNumberFormat="1" applyFont="1" applyBorder="1" applyAlignment="1">
      <alignment horizontal="center" vertical="top"/>
    </xf>
    <xf numFmtId="0" fontId="5" fillId="0" borderId="6" xfId="0" applyFont="1" applyBorder="1" applyAlignment="1">
      <alignment vertical="top"/>
    </xf>
    <xf numFmtId="164" fontId="5" fillId="0" borderId="6" xfId="0" applyNumberFormat="1" applyFont="1" applyBorder="1" applyAlignment="1">
      <alignment horizontal="left" vertical="top"/>
    </xf>
    <xf numFmtId="0" fontId="1" fillId="0" borderId="6" xfId="0" applyFont="1" applyBorder="1" applyAlignment="1">
      <alignment horizontal="left" vertical="top"/>
    </xf>
    <xf numFmtId="0" fontId="1" fillId="0" borderId="0" xfId="0" applyFont="1" applyAlignment="1">
      <alignment vertical="top"/>
    </xf>
    <xf numFmtId="0" fontId="15" fillId="0" borderId="6" xfId="0" applyFont="1" applyBorder="1" applyAlignment="1"/>
    <xf numFmtId="1" fontId="15" fillId="0" borderId="6" xfId="0" applyNumberFormat="1" applyFont="1" applyBorder="1" applyAlignment="1">
      <alignment horizontal="center"/>
    </xf>
    <xf numFmtId="0" fontId="15" fillId="0" borderId="6" xfId="0" applyFont="1" applyBorder="1" applyAlignment="1">
      <alignment horizontal="center"/>
    </xf>
    <xf numFmtId="14" fontId="15" fillId="0" borderId="6" xfId="0" applyNumberFormat="1" applyFont="1" applyBorder="1" applyAlignment="1"/>
    <xf numFmtId="14" fontId="15" fillId="0" borderId="6" xfId="0" applyNumberFormat="1" applyFont="1" applyBorder="1" applyAlignment="1">
      <alignment horizontal="center"/>
    </xf>
    <xf numFmtId="0" fontId="14" fillId="0" borderId="6" xfId="0" applyFont="1" applyBorder="1" applyAlignment="1"/>
    <xf numFmtId="164" fontId="14" fillId="0" borderId="6" xfId="0" applyNumberFormat="1" applyFont="1" applyBorder="1" applyAlignment="1">
      <alignment horizontal="left"/>
    </xf>
    <xf numFmtId="0" fontId="15" fillId="0" borderId="6" xfId="0" applyFont="1" applyBorder="1" applyAlignment="1">
      <alignment horizontal="left"/>
    </xf>
    <xf numFmtId="0" fontId="15" fillId="0" borderId="0" xfId="0" applyFont="1" applyAlignment="1"/>
    <xf numFmtId="0" fontId="1" fillId="0" borderId="6" xfId="0" applyNumberFormat="1" applyFont="1" applyBorder="1" applyAlignment="1">
      <alignment horizontal="center"/>
    </xf>
    <xf numFmtId="0" fontId="1" fillId="0" borderId="6" xfId="0" applyFont="1" applyBorder="1" applyAlignment="1">
      <alignment vertical="center"/>
    </xf>
    <xf numFmtId="0" fontId="1" fillId="5" borderId="6" xfId="0" applyFont="1" applyFill="1" applyBorder="1" applyAlignment="1"/>
    <xf numFmtId="1" fontId="1" fillId="5" borderId="6" xfId="0" applyNumberFormat="1" applyFont="1" applyFill="1" applyBorder="1" applyAlignment="1">
      <alignment horizontal="center"/>
    </xf>
    <xf numFmtId="0" fontId="1" fillId="5" borderId="6" xfId="0" applyFont="1" applyFill="1" applyBorder="1" applyAlignment="1">
      <alignment horizontal="center"/>
    </xf>
    <xf numFmtId="14" fontId="1" fillId="5" borderId="6" xfId="0" applyNumberFormat="1" applyFont="1" applyFill="1" applyBorder="1" applyAlignment="1"/>
    <xf numFmtId="14" fontId="1" fillId="5" borderId="6" xfId="0" applyNumberFormat="1" applyFont="1" applyFill="1" applyBorder="1" applyAlignment="1">
      <alignment horizontal="center"/>
    </xf>
    <xf numFmtId="0" fontId="5" fillId="5" borderId="6" xfId="0" applyFont="1" applyFill="1" applyBorder="1" applyAlignment="1"/>
    <xf numFmtId="164" fontId="5" fillId="5" borderId="6" xfId="0" applyNumberFormat="1" applyFont="1" applyFill="1" applyBorder="1" applyAlignment="1">
      <alignment horizontal="left"/>
    </xf>
    <xf numFmtId="0" fontId="1" fillId="5" borderId="6" xfId="0" applyFont="1" applyFill="1" applyBorder="1" applyAlignment="1">
      <alignment horizontal="left"/>
    </xf>
    <xf numFmtId="0" fontId="1" fillId="5" borderId="0" xfId="0" applyFont="1" applyFill="1" applyAlignment="1"/>
    <xf numFmtId="0" fontId="1" fillId="0" borderId="6" xfId="0" applyNumberFormat="1" applyFont="1" applyBorder="1" applyAlignment="1"/>
    <xf numFmtId="2" fontId="1" fillId="0" borderId="6" xfId="0" applyNumberFormat="1" applyFont="1" applyBorder="1" applyAlignment="1"/>
    <xf numFmtId="14" fontId="1" fillId="0" borderId="6" xfId="0" applyNumberFormat="1" applyFont="1" applyBorder="1"/>
    <xf numFmtId="1" fontId="1" fillId="0" borderId="6" xfId="0" applyNumberFormat="1" applyFont="1" applyBorder="1"/>
    <xf numFmtId="0" fontId="1" fillId="0" borderId="0" xfId="0" applyFont="1"/>
    <xf numFmtId="14" fontId="0" fillId="0" borderId="0" xfId="0" applyNumberFormat="1" applyBorder="1"/>
    <xf numFmtId="0" fontId="3" fillId="0" borderId="0" xfId="0" applyFont="1" applyBorder="1"/>
    <xf numFmtId="0" fontId="1" fillId="5" borderId="6" xfId="0" applyFont="1" applyFill="1" applyBorder="1"/>
    <xf numFmtId="14" fontId="1" fillId="5" borderId="6" xfId="0" applyNumberFormat="1" applyFont="1" applyFill="1" applyBorder="1"/>
    <xf numFmtId="0" fontId="5" fillId="5" borderId="6" xfId="0" applyFont="1" applyFill="1" applyBorder="1"/>
    <xf numFmtId="0" fontId="1" fillId="5" borderId="0" xfId="0" applyFont="1" applyFill="1"/>
    <xf numFmtId="0" fontId="1" fillId="0" borderId="6" xfId="0" quotePrefix="1" applyFont="1" applyBorder="1" applyAlignment="1">
      <alignment horizontal="center"/>
    </xf>
    <xf numFmtId="14" fontId="3" fillId="0" borderId="6" xfId="0" applyNumberFormat="1" applyFont="1" applyBorder="1"/>
    <xf numFmtId="0" fontId="1" fillId="0" borderId="13" xfId="0" applyFont="1" applyBorder="1"/>
    <xf numFmtId="0" fontId="1" fillId="0" borderId="6" xfId="0" applyFont="1" applyFill="1" applyBorder="1"/>
    <xf numFmtId="14" fontId="1" fillId="0" borderId="6" xfId="0" applyNumberFormat="1" applyFont="1" applyFill="1" applyBorder="1"/>
    <xf numFmtId="0" fontId="5" fillId="0" borderId="6" xfId="0" applyFont="1" applyFill="1" applyBorder="1"/>
    <xf numFmtId="0" fontId="3" fillId="0" borderId="6" xfId="0" applyFont="1" applyBorder="1"/>
    <xf numFmtId="0" fontId="1" fillId="6" borderId="6" xfId="0" applyFont="1" applyFill="1" applyBorder="1"/>
    <xf numFmtId="1" fontId="1" fillId="6" borderId="6" xfId="0" applyNumberFormat="1" applyFont="1" applyFill="1" applyBorder="1" applyAlignment="1">
      <alignment horizontal="center"/>
    </xf>
    <xf numFmtId="0" fontId="1" fillId="6" borderId="6" xfId="0" applyFont="1" applyFill="1" applyBorder="1" applyAlignment="1">
      <alignment horizontal="center"/>
    </xf>
    <xf numFmtId="0" fontId="1" fillId="6" borderId="6" xfId="0" quotePrefix="1" applyFont="1" applyFill="1" applyBorder="1" applyAlignment="1">
      <alignment horizontal="center"/>
    </xf>
    <xf numFmtId="14" fontId="1" fillId="6" borderId="6" xfId="0" applyNumberFormat="1" applyFont="1" applyFill="1" applyBorder="1"/>
    <xf numFmtId="14" fontId="1" fillId="6" borderId="6" xfId="0" applyNumberFormat="1" applyFont="1" applyFill="1" applyBorder="1" applyAlignment="1">
      <alignment horizontal="center"/>
    </xf>
    <xf numFmtId="0" fontId="5" fillId="6" borderId="6" xfId="0" applyFont="1" applyFill="1" applyBorder="1"/>
    <xf numFmtId="164" fontId="24" fillId="6" borderId="6" xfId="0" applyNumberFormat="1" applyFont="1" applyFill="1" applyBorder="1" applyAlignment="1">
      <alignment horizontal="left"/>
    </xf>
    <xf numFmtId="0" fontId="1" fillId="6" borderId="6" xfId="0" applyFont="1" applyFill="1" applyBorder="1" applyAlignment="1">
      <alignment horizontal="left"/>
    </xf>
    <xf numFmtId="0" fontId="1" fillId="6" borderId="0" xfId="0" applyFont="1" applyFill="1"/>
    <xf numFmtId="1" fontId="1" fillId="0" borderId="6" xfId="0" applyNumberFormat="1" applyFont="1" applyBorder="1" applyAlignment="1">
      <alignment horizontal="left" wrapText="1"/>
    </xf>
    <xf numFmtId="0" fontId="1" fillId="0" borderId="6" xfId="0" applyNumberFormat="1" applyFont="1" applyBorder="1"/>
    <xf numFmtId="6" fontId="1" fillId="0" borderId="6" xfId="0" applyNumberFormat="1" applyFont="1" applyBorder="1"/>
    <xf numFmtId="14" fontId="3" fillId="5" borderId="6" xfId="0" applyNumberFormat="1" applyFont="1" applyFill="1" applyBorder="1"/>
    <xf numFmtId="0" fontId="3" fillId="5" borderId="6" xfId="0" applyFont="1" applyFill="1" applyBorder="1" applyAlignment="1">
      <alignment horizontal="left"/>
    </xf>
    <xf numFmtId="10" fontId="1" fillId="0" borderId="6" xfId="0" applyNumberFormat="1" applyFont="1" applyBorder="1" applyAlignment="1">
      <alignment horizontal="left"/>
    </xf>
    <xf numFmtId="0" fontId="1" fillId="0" borderId="10" xfId="0" applyFont="1" applyBorder="1"/>
    <xf numFmtId="1" fontId="1" fillId="0" borderId="10" xfId="0" applyNumberFormat="1" applyFont="1" applyBorder="1" applyAlignment="1">
      <alignment horizontal="center"/>
    </xf>
    <xf numFmtId="0" fontId="1" fillId="0" borderId="10" xfId="0" applyFont="1" applyBorder="1" applyAlignment="1">
      <alignment horizontal="center"/>
    </xf>
    <xf numFmtId="14" fontId="1" fillId="0" borderId="10" xfId="0" applyNumberFormat="1" applyFont="1" applyBorder="1"/>
    <xf numFmtId="14" fontId="1" fillId="0" borderId="10" xfId="0" applyNumberFormat="1" applyFont="1" applyBorder="1" applyAlignment="1">
      <alignment horizontal="center"/>
    </xf>
    <xf numFmtId="0" fontId="5" fillId="0" borderId="10" xfId="0" applyFont="1" applyBorder="1"/>
    <xf numFmtId="0" fontId="1" fillId="0" borderId="10" xfId="0" applyFont="1" applyBorder="1" applyAlignment="1">
      <alignment horizontal="left"/>
    </xf>
    <xf numFmtId="0" fontId="1" fillId="0" borderId="8" xfId="0" applyFont="1" applyBorder="1"/>
    <xf numFmtId="1" fontId="1" fillId="0" borderId="6" xfId="0" applyNumberFormat="1" applyFont="1" applyBorder="1" applyAlignment="1">
      <alignment horizontal="left"/>
    </xf>
    <xf numFmtId="0" fontId="5" fillId="5" borderId="10" xfId="0" applyFont="1" applyFill="1" applyBorder="1"/>
    <xf numFmtId="10" fontId="1" fillId="5" borderId="6" xfId="0" applyNumberFormat="1" applyFont="1" applyFill="1" applyBorder="1" applyAlignment="1">
      <alignment horizontal="left"/>
    </xf>
    <xf numFmtId="0" fontId="0" fillId="0" borderId="0" xfId="0" applyFont="1" applyBorder="1" applyAlignment="1"/>
    <xf numFmtId="14" fontId="3" fillId="0" borderId="0" xfId="0" applyNumberFormat="1" applyFont="1" applyBorder="1"/>
    <xf numFmtId="14" fontId="1" fillId="0" borderId="6" xfId="0" applyNumberFormat="1" applyFont="1" applyBorder="1" applyAlignment="1">
      <alignment horizontal="left"/>
    </xf>
    <xf numFmtId="10" fontId="3" fillId="0" borderId="6" xfId="0" applyNumberFormat="1" applyFont="1" applyBorder="1" applyAlignment="1">
      <alignment horizontal="left"/>
    </xf>
    <xf numFmtId="14" fontId="0" fillId="0" borderId="6" xfId="0" applyNumberFormat="1" applyFont="1" applyBorder="1"/>
    <xf numFmtId="10" fontId="1" fillId="0" borderId="6" xfId="0" applyNumberFormat="1" applyFont="1" applyBorder="1" applyAlignment="1">
      <alignment horizontal="left" vertical="top"/>
    </xf>
    <xf numFmtId="10" fontId="1" fillId="5" borderId="6" xfId="0" applyNumberFormat="1" applyFont="1" applyFill="1" applyBorder="1" applyAlignment="1">
      <alignment horizontal="left" vertical="top"/>
    </xf>
    <xf numFmtId="164" fontId="26" fillId="0" borderId="6" xfId="0" applyNumberFormat="1" applyFont="1" applyBorder="1" applyAlignment="1">
      <alignment horizontal="left"/>
    </xf>
    <xf numFmtId="0" fontId="3" fillId="5" borderId="6" xfId="0" applyNumberFormat="1" applyFont="1" applyFill="1" applyBorder="1" applyAlignment="1">
      <alignment horizontal="left"/>
    </xf>
    <xf numFmtId="0" fontId="3" fillId="0" borderId="6" xfId="0" applyNumberFormat="1" applyFont="1" applyBorder="1" applyAlignment="1">
      <alignment horizontal="left"/>
    </xf>
    <xf numFmtId="10" fontId="3" fillId="5" borderId="6" xfId="0" applyNumberFormat="1" applyFont="1" applyFill="1" applyBorder="1" applyAlignment="1">
      <alignment horizontal="left" vertical="top"/>
    </xf>
    <xf numFmtId="0" fontId="5" fillId="0" borderId="10" xfId="0" applyFont="1" applyFill="1" applyBorder="1"/>
    <xf numFmtId="0" fontId="3" fillId="0" borderId="6" xfId="0" applyNumberFormat="1" applyFont="1" applyFill="1" applyBorder="1" applyAlignment="1">
      <alignment horizontal="left"/>
    </xf>
    <xf numFmtId="0" fontId="5" fillId="0" borderId="10" xfId="0" applyFont="1" applyBorder="1" applyAlignment="1"/>
    <xf numFmtId="164" fontId="26" fillId="0" borderId="6" xfId="0" applyNumberFormat="1" applyFont="1" applyFill="1" applyBorder="1" applyAlignment="1">
      <alignment horizontal="left"/>
    </xf>
    <xf numFmtId="9" fontId="1" fillId="0" borderId="6" xfId="0" applyNumberFormat="1" applyFont="1" applyBorder="1" applyAlignment="1">
      <alignment horizontal="left"/>
    </xf>
    <xf numFmtId="0" fontId="1" fillId="7" borderId="6" xfId="0" applyFont="1" applyFill="1" applyBorder="1" applyAlignment="1">
      <alignment horizontal="left"/>
    </xf>
    <xf numFmtId="0" fontId="1" fillId="7" borderId="6" xfId="0" applyFont="1" applyFill="1" applyBorder="1"/>
    <xf numFmtId="1" fontId="1" fillId="7" borderId="6" xfId="0" applyNumberFormat="1" applyFont="1" applyFill="1" applyBorder="1" applyAlignment="1">
      <alignment horizontal="center"/>
    </xf>
    <xf numFmtId="0" fontId="1" fillId="7" borderId="6" xfId="0" applyFont="1" applyFill="1" applyBorder="1" applyAlignment="1"/>
    <xf numFmtId="0" fontId="1" fillId="7" borderId="6" xfId="0" applyFont="1" applyFill="1" applyBorder="1" applyAlignment="1">
      <alignment horizontal="center"/>
    </xf>
    <xf numFmtId="14" fontId="1" fillId="7" borderId="6" xfId="0" applyNumberFormat="1" applyFont="1" applyFill="1" applyBorder="1"/>
    <xf numFmtId="14" fontId="1" fillId="7" borderId="6" xfId="0" applyNumberFormat="1" applyFont="1" applyFill="1" applyBorder="1" applyAlignment="1">
      <alignment horizontal="center"/>
    </xf>
    <xf numFmtId="0" fontId="5" fillId="7" borderId="10" xfId="0" applyFont="1" applyFill="1" applyBorder="1"/>
    <xf numFmtId="164" fontId="5" fillId="7" borderId="6" xfId="0" applyNumberFormat="1" applyFont="1" applyFill="1" applyBorder="1" applyAlignment="1">
      <alignment horizontal="left"/>
    </xf>
    <xf numFmtId="164" fontId="26" fillId="7" borderId="6" xfId="0" applyNumberFormat="1" applyFont="1" applyFill="1" applyBorder="1" applyAlignment="1">
      <alignment horizontal="left"/>
    </xf>
    <xf numFmtId="0" fontId="26" fillId="0" borderId="6" xfId="0" applyFont="1" applyBorder="1"/>
    <xf numFmtId="164" fontId="1" fillId="0" borderId="6" xfId="0" applyNumberFormat="1" applyFont="1" applyBorder="1" applyAlignment="1">
      <alignment horizontal="left"/>
    </xf>
    <xf numFmtId="1" fontId="3" fillId="0" borderId="6" xfId="0" applyNumberFormat="1" applyFont="1" applyBorder="1" applyAlignment="1">
      <alignment horizontal="center" vertical="top"/>
    </xf>
    <xf numFmtId="0" fontId="3" fillId="0" borderId="6" xfId="0" applyFont="1" applyBorder="1" applyAlignment="1">
      <alignment horizontal="center" vertical="top"/>
    </xf>
    <xf numFmtId="14" fontId="3" fillId="0" borderId="6" xfId="0" applyNumberFormat="1" applyFont="1" applyBorder="1" applyAlignment="1">
      <alignment horizontal="center" vertical="top"/>
    </xf>
    <xf numFmtId="164" fontId="3" fillId="0" borderId="6" xfId="0" applyNumberFormat="1" applyFont="1" applyBorder="1" applyAlignment="1">
      <alignment horizontal="left"/>
    </xf>
    <xf numFmtId="0" fontId="3" fillId="0" borderId="6" xfId="0" applyFont="1" applyBorder="1" applyAlignment="1">
      <alignment horizontal="left" vertical="top"/>
    </xf>
    <xf numFmtId="0" fontId="3" fillId="0" borderId="6" xfId="0" applyFont="1" applyBorder="1" applyAlignment="1">
      <alignment vertical="center"/>
    </xf>
    <xf numFmtId="1" fontId="3" fillId="0" borderId="6" xfId="0" applyNumberFormat="1" applyFont="1" applyBorder="1" applyAlignment="1">
      <alignment horizontal="center" vertical="center"/>
    </xf>
    <xf numFmtId="0" fontId="3" fillId="0" borderId="6" xfId="0" applyFont="1" applyBorder="1" applyAlignment="1">
      <alignment horizontal="center" vertical="center"/>
    </xf>
    <xf numFmtId="14" fontId="3" fillId="0" borderId="6" xfId="0" applyNumberFormat="1" applyFont="1" applyBorder="1" applyAlignment="1">
      <alignment vertical="center"/>
    </xf>
    <xf numFmtId="14" fontId="3" fillId="0" borderId="6" xfId="0" applyNumberFormat="1" applyFont="1" applyBorder="1" applyAlignment="1">
      <alignment horizontal="center" vertical="center"/>
    </xf>
    <xf numFmtId="0" fontId="26" fillId="0" borderId="6" xfId="0" applyFont="1" applyBorder="1" applyAlignment="1">
      <alignment vertical="center"/>
    </xf>
    <xf numFmtId="164" fontId="3" fillId="0" borderId="6" xfId="0" applyNumberFormat="1" applyFont="1" applyBorder="1" applyAlignment="1">
      <alignment horizontal="left" vertical="center"/>
    </xf>
    <xf numFmtId="0" fontId="3" fillId="0" borderId="6" xfId="0" applyFont="1" applyBorder="1" applyAlignment="1">
      <alignment horizontal="left" vertical="center"/>
    </xf>
    <xf numFmtId="0" fontId="1" fillId="7" borderId="6" xfId="0" applyFont="1" applyFill="1" applyBorder="1" applyAlignment="1">
      <alignment horizontal="center" vertical="center"/>
    </xf>
    <xf numFmtId="0" fontId="1" fillId="0" borderId="6" xfId="0" applyFont="1" applyBorder="1" applyAlignment="1">
      <alignment horizontal="center" vertical="center"/>
    </xf>
    <xf numFmtId="14" fontId="1" fillId="0" borderId="6" xfId="0" applyNumberFormat="1" applyFont="1" applyBorder="1" applyAlignment="1">
      <alignment horizontal="center" vertical="center"/>
    </xf>
    <xf numFmtId="164" fontId="1" fillId="0" borderId="6" xfId="0" applyNumberFormat="1" applyFont="1" applyBorder="1" applyAlignment="1">
      <alignment horizontal="left" vertical="center"/>
    </xf>
    <xf numFmtId="14" fontId="1" fillId="0" borderId="6" xfId="0" applyNumberFormat="1" applyFont="1" applyBorder="1" applyAlignment="1">
      <alignment vertical="center"/>
    </xf>
    <xf numFmtId="0" fontId="1" fillId="0" borderId="6" xfId="0" applyFont="1" applyBorder="1" applyAlignment="1">
      <alignment horizontal="left" vertical="center"/>
    </xf>
    <xf numFmtId="1" fontId="1" fillId="0" borderId="6" xfId="0" applyNumberFormat="1" applyFont="1" applyBorder="1" applyAlignment="1">
      <alignment horizontal="center" vertical="center"/>
    </xf>
    <xf numFmtId="14" fontId="1" fillId="0" borderId="6" xfId="0" applyNumberFormat="1" applyFont="1" applyBorder="1" applyAlignment="1">
      <alignment horizontal="right"/>
    </xf>
    <xf numFmtId="0" fontId="3" fillId="0" borderId="0" xfId="0" applyFont="1"/>
    <xf numFmtId="14" fontId="0" fillId="0" borderId="0" xfId="0" applyNumberFormat="1"/>
    <xf numFmtId="0" fontId="0" fillId="0" borderId="0" xfId="0" applyAlignment="1">
      <alignment horizontal="center"/>
    </xf>
    <xf numFmtId="0" fontId="5" fillId="0" borderId="0" xfId="0" applyFont="1"/>
    <xf numFmtId="0" fontId="5" fillId="0" borderId="0" xfId="0" applyFont="1" applyAlignment="1">
      <alignment horizontal="left"/>
    </xf>
    <xf numFmtId="165" fontId="0" fillId="0" borderId="0" xfId="0" applyNumberFormat="1"/>
    <xf numFmtId="0" fontId="0" fillId="0" borderId="0" xfId="0"/>
  </cellXfs>
  <cellStyles count="2">
    <cellStyle name="Normal" xfId="0" builtinId="0"/>
    <cellStyle name="Normal_All"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vdh.virginia.gov/COPN%20Department/Tracking/Tracking%20COP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ignment"/>
      <sheetName val="All"/>
      <sheetName val="Conditions"/>
      <sheetName val="Equip and Cap Exp Reg."/>
      <sheetName val="Court"/>
      <sheetName val="2"/>
      <sheetName val="Exemptions"/>
      <sheetName val="Extentions"/>
      <sheetName val="Corp Codes"/>
      <sheetName val="Scheduled IFFCs"/>
      <sheetName val="Sheet1"/>
      <sheetName val="Sheet2"/>
      <sheetName val="Sheet"/>
      <sheetName val="Sheet3"/>
      <sheetName val="Sheet4"/>
    </sheetNames>
    <sheetDataSet>
      <sheetData sheetId="0">
        <row r="1">
          <cell r="C1">
            <v>2</v>
          </cell>
          <cell r="D1">
            <v>3</v>
          </cell>
          <cell r="E1">
            <v>6</v>
          </cell>
          <cell r="G1">
            <v>8</v>
          </cell>
          <cell r="H1">
            <v>5</v>
          </cell>
          <cell r="I1">
            <v>16</v>
          </cell>
          <cell r="J1">
            <v>17</v>
          </cell>
          <cell r="K1">
            <v>18</v>
          </cell>
          <cell r="L1">
            <v>25</v>
          </cell>
          <cell r="M1">
            <v>19</v>
          </cell>
          <cell r="N1">
            <v>20</v>
          </cell>
          <cell r="O1">
            <v>11</v>
          </cell>
          <cell r="R1">
            <v>30</v>
          </cell>
        </row>
        <row r="2">
          <cell r="B2" t="str">
            <v>Proj</v>
          </cell>
          <cell r="G2" t="str">
            <v>Due</v>
          </cell>
        </row>
        <row r="3">
          <cell r="B3" t="str">
            <v>#</v>
          </cell>
          <cell r="C3" t="str">
            <v>Applicant</v>
          </cell>
          <cell r="D3" t="str">
            <v>Project</v>
          </cell>
          <cell r="E3" t="str">
            <v>Batch</v>
          </cell>
          <cell r="G3" t="str">
            <v>Date</v>
          </cell>
          <cell r="H3" t="str">
            <v>Assignment</v>
          </cell>
        </row>
        <row r="6">
          <cell r="B6" t="str">
            <v xml:space="preserve">May 2001 Cycle    </v>
          </cell>
          <cell r="D6" t="str">
            <v>Diagnostic Imaging and Nursing Facilities</v>
          </cell>
          <cell r="E6" t="str">
            <v>D/G</v>
          </cell>
          <cell r="F6" t="str">
            <v>Rpt Due</v>
          </cell>
          <cell r="G6">
            <v>37091</v>
          </cell>
          <cell r="I6" t="str">
            <v>Recommendation</v>
          </cell>
          <cell r="L6" t="str">
            <v>Commissioners</v>
          </cell>
          <cell r="R6" t="str">
            <v>Disposition</v>
          </cell>
        </row>
        <row r="7">
          <cell r="C7" t="str">
            <v>Applicant</v>
          </cell>
          <cell r="D7" t="str">
            <v>Project</v>
          </cell>
          <cell r="E7" t="str">
            <v>PD</v>
          </cell>
          <cell r="F7" t="str">
            <v>Due to EB</v>
          </cell>
          <cell r="G7">
            <v>37084</v>
          </cell>
          <cell r="H7" t="str">
            <v>Analyst</v>
          </cell>
          <cell r="I7" t="str">
            <v xml:space="preserve">HSA </v>
          </cell>
          <cell r="J7" t="str">
            <v>DCOPN</v>
          </cell>
          <cell r="K7" t="str">
            <v>IFFC</v>
          </cell>
          <cell r="L7" t="str">
            <v>Decision</v>
          </cell>
          <cell r="R7" t="str">
            <v>Date</v>
          </cell>
        </row>
        <row r="8">
          <cell r="B8">
            <v>6537</v>
          </cell>
          <cell r="C8" t="str">
            <v>Prince William Health System</v>
          </cell>
          <cell r="D8" t="str">
            <v>Addition of MRI Equipment</v>
          </cell>
          <cell r="E8">
            <v>8</v>
          </cell>
          <cell r="H8" t="str">
            <v>Bartley</v>
          </cell>
          <cell r="I8" t="str">
            <v>approve</v>
          </cell>
          <cell r="J8" t="str">
            <v>deny</v>
          </cell>
          <cell r="K8">
            <v>37111</v>
          </cell>
          <cell r="L8">
            <v>3591</v>
          </cell>
          <cell r="R8"/>
        </row>
        <row r="9">
          <cell r="B9">
            <v>6540</v>
          </cell>
          <cell r="C9" t="str">
            <v>Halifax Regional Hospital</v>
          </cell>
          <cell r="D9" t="str">
            <v>Add a Fixed MRI Unit</v>
          </cell>
          <cell r="E9">
            <v>13</v>
          </cell>
          <cell r="H9" t="str">
            <v>Bartley</v>
          </cell>
          <cell r="I9" t="str">
            <v>approve</v>
          </cell>
          <cell r="J9" t="str">
            <v>approve</v>
          </cell>
          <cell r="K9" t="str">
            <v>no</v>
          </cell>
          <cell r="L9">
            <v>3601</v>
          </cell>
          <cell r="R9"/>
        </row>
        <row r="10">
          <cell r="B10">
            <v>6544</v>
          </cell>
          <cell r="C10" t="str">
            <v>Fairfax Radiology Centers</v>
          </cell>
          <cell r="D10" t="str">
            <v>Add CT Equipment</v>
          </cell>
          <cell r="E10">
            <v>8</v>
          </cell>
          <cell r="H10" t="str">
            <v>Bartley</v>
          </cell>
          <cell r="I10" t="str">
            <v>approve</v>
          </cell>
          <cell r="J10" t="str">
            <v>approve</v>
          </cell>
          <cell r="K10" t="str">
            <v>no</v>
          </cell>
          <cell r="L10">
            <v>3592</v>
          </cell>
          <cell r="R10"/>
        </row>
        <row r="11">
          <cell r="B11">
            <v>6541</v>
          </cell>
          <cell r="C11" t="str">
            <v>Martha Jefferson Hospital</v>
          </cell>
          <cell r="D11" t="str">
            <v>Introduce Mobile PET</v>
          </cell>
          <cell r="E11">
            <v>10</v>
          </cell>
          <cell r="H11" t="str">
            <v>Burcham</v>
          </cell>
          <cell r="I11" t="str">
            <v>approve</v>
          </cell>
          <cell r="J11" t="str">
            <v>approve</v>
          </cell>
          <cell r="K11" t="str">
            <v>no</v>
          </cell>
          <cell r="L11">
            <v>3593</v>
          </cell>
          <cell r="R11"/>
        </row>
        <row r="12">
          <cell r="B12">
            <v>6547</v>
          </cell>
          <cell r="C12" t="str">
            <v>University of Virginia Health System</v>
          </cell>
          <cell r="D12" t="str">
            <v>Introduce CT Services by Relocating Existing Equipment</v>
          </cell>
          <cell r="E12">
            <v>10</v>
          </cell>
          <cell r="H12" t="str">
            <v>Burcham</v>
          </cell>
          <cell r="I12" t="str">
            <v>approve</v>
          </cell>
          <cell r="J12" t="str">
            <v>approve</v>
          </cell>
          <cell r="K12" t="str">
            <v>no</v>
          </cell>
          <cell r="L12">
            <v>3594</v>
          </cell>
          <cell r="R12"/>
        </row>
        <row r="13">
          <cell r="B13">
            <v>6542</v>
          </cell>
          <cell r="C13" t="str">
            <v>Martha Jefferson Hospital</v>
          </cell>
          <cell r="D13" t="str">
            <v>Add a MRI Unit</v>
          </cell>
          <cell r="E13">
            <v>10</v>
          </cell>
          <cell r="F13" t="str">
            <v>Delayed to 9/18/01</v>
          </cell>
          <cell r="H13" t="str">
            <v>Burcham</v>
          </cell>
          <cell r="I13" t="str">
            <v>n/a</v>
          </cell>
          <cell r="J13" t="str">
            <v>n/a</v>
          </cell>
          <cell r="K13" t="str">
            <v>n/a</v>
          </cell>
          <cell r="L13" t="str">
            <v>n/a</v>
          </cell>
          <cell r="R13"/>
        </row>
        <row r="14">
          <cell r="B14">
            <v>6546</v>
          </cell>
          <cell r="C14" t="str">
            <v>University of Virginia Health System</v>
          </cell>
          <cell r="D14" t="str">
            <v>Establish an Outpatient Diagnostic Facility with MRI</v>
          </cell>
          <cell r="E14">
            <v>9</v>
          </cell>
          <cell r="H14" t="str">
            <v>Burcham</v>
          </cell>
          <cell r="I14" t="str">
            <v>approve</v>
          </cell>
          <cell r="J14" t="str">
            <v>approve</v>
          </cell>
          <cell r="K14" t="str">
            <v>no</v>
          </cell>
          <cell r="L14">
            <v>3595</v>
          </cell>
          <cell r="R14"/>
        </row>
        <row r="15">
          <cell r="B15">
            <v>6563</v>
          </cell>
          <cell r="C15" t="str">
            <v>The Rectors and Visitors of the University of Virginia  o/b/o University of Virginia Health System</v>
          </cell>
          <cell r="D15" t="str">
            <v>Add MRI Equipment</v>
          </cell>
          <cell r="E15">
            <v>10</v>
          </cell>
          <cell r="F15" t="str">
            <v>Withdrawn</v>
          </cell>
          <cell r="H15" t="str">
            <v>Burcham</v>
          </cell>
          <cell r="I15" t="str">
            <v>n/a</v>
          </cell>
          <cell r="J15" t="str">
            <v>n/a</v>
          </cell>
          <cell r="K15" t="str">
            <v>n/a</v>
          </cell>
          <cell r="L15" t="str">
            <v>Withdrawn</v>
          </cell>
          <cell r="R15"/>
        </row>
        <row r="16">
          <cell r="B16">
            <v>6535</v>
          </cell>
          <cell r="C16" t="str">
            <v>Evergreen Medical Investors, LLC</v>
          </cell>
          <cell r="D16" t="str">
            <v>Add 30 Nursing Facility Beds to Evergreen Nursing Center by Relocation from Jefferson Park</v>
          </cell>
          <cell r="E16">
            <v>10</v>
          </cell>
          <cell r="F16" t="str">
            <v>EAP ok 7/2/01 sent 7/3/01</v>
          </cell>
          <cell r="H16" t="str">
            <v>Clement</v>
          </cell>
          <cell r="I16" t="str">
            <v>approve</v>
          </cell>
          <cell r="J16" t="str">
            <v>approve</v>
          </cell>
          <cell r="K16" t="str">
            <v>no</v>
          </cell>
          <cell r="L16" t="str">
            <v>approve 3588</v>
          </cell>
          <cell r="R16"/>
        </row>
        <row r="17">
          <cell r="B17">
            <v>6543</v>
          </cell>
          <cell r="C17" t="str">
            <v>MMR Holdings d/b/a Opensided MRI &amp; CT of Tidewater, LLC</v>
          </cell>
          <cell r="D17" t="str">
            <v>Establish an Outpatient Diagnostic Facility with MRI &amp; CT</v>
          </cell>
          <cell r="E17">
            <v>20</v>
          </cell>
          <cell r="F17" t="str">
            <v>deny</v>
          </cell>
          <cell r="H17" t="str">
            <v>Pearce</v>
          </cell>
          <cell r="I17" t="str">
            <v>deny</v>
          </cell>
          <cell r="J17" t="str">
            <v>deny</v>
          </cell>
          <cell r="K17">
            <v>37103</v>
          </cell>
          <cell r="L17" t="str">
            <v>deny</v>
          </cell>
          <cell r="R17">
            <v>37232</v>
          </cell>
        </row>
        <row r="18">
          <cell r="B18">
            <v>6552</v>
          </cell>
          <cell r="C18" t="str">
            <v>Sentara Healthcare</v>
          </cell>
          <cell r="D18" t="str">
            <v>Addition of CT Equipment</v>
          </cell>
          <cell r="E18">
            <v>20</v>
          </cell>
          <cell r="F18">
            <v>3605</v>
          </cell>
          <cell r="H18" t="str">
            <v>Pearce</v>
          </cell>
          <cell r="I18" t="str">
            <v>approve</v>
          </cell>
          <cell r="J18" t="str">
            <v>deny</v>
          </cell>
          <cell r="K18">
            <v>37103</v>
          </cell>
          <cell r="L18">
            <v>3605</v>
          </cell>
          <cell r="R18"/>
        </row>
        <row r="19">
          <cell r="B19">
            <v>6553</v>
          </cell>
          <cell r="C19" t="str">
            <v>Sentara Healthcare</v>
          </cell>
          <cell r="D19" t="str">
            <v>Addition of CT Equipment at Virginia Beach General Hospital for Radiation Therapy Treatment Planning</v>
          </cell>
          <cell r="E19">
            <v>20</v>
          </cell>
          <cell r="F19">
            <v>3606</v>
          </cell>
          <cell r="H19" t="str">
            <v>Pearce</v>
          </cell>
          <cell r="I19" t="str">
            <v>approve</v>
          </cell>
          <cell r="J19" t="str">
            <v>approve</v>
          </cell>
          <cell r="K19">
            <v>37103</v>
          </cell>
          <cell r="L19">
            <v>3606</v>
          </cell>
          <cell r="R19">
            <v>37232</v>
          </cell>
        </row>
        <row r="20">
          <cell r="B20">
            <v>6554</v>
          </cell>
          <cell r="C20" t="str">
            <v>Sentara Healthcare</v>
          </cell>
          <cell r="D20" t="str">
            <v>Introduce Mobile MRI Services in PD's 20 &amp; 21</v>
          </cell>
          <cell r="E20" t="str">
            <v>20/21</v>
          </cell>
          <cell r="F20" t="str">
            <v>deny</v>
          </cell>
          <cell r="H20" t="str">
            <v>Pearce</v>
          </cell>
          <cell r="I20" t="str">
            <v>approve</v>
          </cell>
          <cell r="J20" t="str">
            <v>deny</v>
          </cell>
          <cell r="K20">
            <v>37103</v>
          </cell>
          <cell r="L20" t="str">
            <v>deny</v>
          </cell>
          <cell r="R20"/>
        </row>
        <row r="21">
          <cell r="B21">
            <v>6556</v>
          </cell>
          <cell r="C21" t="str">
            <v>Riverside Health System</v>
          </cell>
          <cell r="D21" t="str">
            <v>Expansion of Mobile MRI Services</v>
          </cell>
          <cell r="E21">
            <v>21</v>
          </cell>
          <cell r="F21" t="str">
            <v>deny</v>
          </cell>
          <cell r="H21" t="str">
            <v>Pearce</v>
          </cell>
          <cell r="I21" t="str">
            <v>deny</v>
          </cell>
          <cell r="J21" t="str">
            <v>approve</v>
          </cell>
          <cell r="K21">
            <v>37103</v>
          </cell>
          <cell r="L21" t="str">
            <v>deny</v>
          </cell>
          <cell r="R21">
            <v>37232</v>
          </cell>
        </row>
        <row r="22">
          <cell r="B22">
            <v>6559</v>
          </cell>
          <cell r="C22" t="str">
            <v>Extremity MRI of Williamsburg, LLC,  Williamsburg Community Hospital</v>
          </cell>
          <cell r="D22" t="str">
            <v>Introduce Extermity MRI</v>
          </cell>
          <cell r="E22">
            <v>21</v>
          </cell>
          <cell r="F22" t="str">
            <v>Withdrawn</v>
          </cell>
          <cell r="H22" t="str">
            <v>Pearce</v>
          </cell>
          <cell r="I22" t="str">
            <v>deny</v>
          </cell>
          <cell r="J22" t="str">
            <v>deny</v>
          </cell>
          <cell r="K22">
            <v>37103</v>
          </cell>
          <cell r="L22" t="str">
            <v>Withdrawn</v>
          </cell>
          <cell r="R22"/>
        </row>
        <row r="23">
          <cell r="R23"/>
        </row>
        <row r="24">
          <cell r="B24" t="str">
            <v>June 2001 Cycle</v>
          </cell>
          <cell r="D24" t="str">
            <v>Rehab Services</v>
          </cell>
          <cell r="E24" t="str">
            <v>E</v>
          </cell>
          <cell r="F24" t="str">
            <v>Rpt Due</v>
          </cell>
          <cell r="G24">
            <v>37122</v>
          </cell>
          <cell r="I24" t="str">
            <v>Recommendation</v>
          </cell>
          <cell r="L24" t="str">
            <v>Commissioners</v>
          </cell>
        </row>
        <row r="25">
          <cell r="C25" t="str">
            <v>Applicant</v>
          </cell>
          <cell r="D25" t="str">
            <v>Project</v>
          </cell>
          <cell r="E25" t="str">
            <v>PD</v>
          </cell>
          <cell r="F25" t="str">
            <v>Due to EB</v>
          </cell>
          <cell r="G25">
            <v>37084</v>
          </cell>
          <cell r="H25" t="str">
            <v>Analyst</v>
          </cell>
          <cell r="I25" t="str">
            <v xml:space="preserve">HSA </v>
          </cell>
          <cell r="J25" t="str">
            <v>DCOPN</v>
          </cell>
          <cell r="K25" t="str">
            <v>IFFC</v>
          </cell>
          <cell r="L25" t="str">
            <v>Decision</v>
          </cell>
          <cell r="R25"/>
        </row>
        <row r="26">
          <cell r="C26" t="str">
            <v>No Requests received for this cycle</v>
          </cell>
          <cell r="R26"/>
        </row>
        <row r="27">
          <cell r="R27"/>
        </row>
        <row r="28">
          <cell r="B28" t="str">
            <v>July 2001 Cycle</v>
          </cell>
          <cell r="D28" t="str">
            <v>Radiation/Gamma Knife/</v>
          </cell>
          <cell r="E28" t="str">
            <v>F/G</v>
          </cell>
          <cell r="F28" t="str">
            <v>Rpt Due</v>
          </cell>
          <cell r="G28">
            <v>37152</v>
          </cell>
          <cell r="I28" t="str">
            <v>Recommendation</v>
          </cell>
          <cell r="L28" t="str">
            <v>Commissioners</v>
          </cell>
        </row>
        <row r="29">
          <cell r="C29" t="str">
            <v>Applicant</v>
          </cell>
          <cell r="D29" t="str">
            <v>Lithotripsy/Nursing Facility</v>
          </cell>
          <cell r="E29" t="str">
            <v>PD</v>
          </cell>
          <cell r="H29" t="str">
            <v>Analyst</v>
          </cell>
          <cell r="I29" t="str">
            <v xml:space="preserve">HSA </v>
          </cell>
          <cell r="J29" t="str">
            <v>DCOPN</v>
          </cell>
          <cell r="K29" t="str">
            <v>IFFC</v>
          </cell>
          <cell r="L29" t="str">
            <v>Decision</v>
          </cell>
          <cell r="R29"/>
        </row>
        <row r="30">
          <cell r="B30">
            <v>6516</v>
          </cell>
          <cell r="C30" t="str">
            <v>Augusta Medical Center</v>
          </cell>
          <cell r="D30" t="str">
            <v>Establish a Radiation Therapy Service</v>
          </cell>
          <cell r="E30">
            <v>6</v>
          </cell>
          <cell r="H30" t="str">
            <v>Bartley</v>
          </cell>
          <cell r="I30" t="str">
            <v>unknown</v>
          </cell>
          <cell r="J30" t="str">
            <v>approve</v>
          </cell>
          <cell r="K30" t="str">
            <v>no</v>
          </cell>
          <cell r="L30">
            <v>3613</v>
          </cell>
          <cell r="R30"/>
        </row>
        <row r="31">
          <cell r="B31">
            <v>6568</v>
          </cell>
          <cell r="C31" t="str">
            <v>Sentara Healthcare</v>
          </cell>
          <cell r="D31" t="str">
            <v>Relocation of Nursing Facility Beds</v>
          </cell>
          <cell r="E31">
            <v>20</v>
          </cell>
          <cell r="H31" t="str">
            <v>Clement</v>
          </cell>
          <cell r="I31" t="str">
            <v>approve</v>
          </cell>
          <cell r="J31" t="str">
            <v>approve</v>
          </cell>
          <cell r="K31" t="str">
            <v>no</v>
          </cell>
          <cell r="L31">
            <v>3597</v>
          </cell>
          <cell r="R31"/>
        </row>
        <row r="32">
          <cell r="B32">
            <v>6542</v>
          </cell>
          <cell r="C32" t="str">
            <v>Martha Jefferson Hospital</v>
          </cell>
          <cell r="D32" t="str">
            <v>Add a MRI Unit</v>
          </cell>
          <cell r="E32">
            <v>10</v>
          </cell>
          <cell r="F32" t="str">
            <v>Delayed from 7/19/01</v>
          </cell>
          <cell r="H32" t="str">
            <v>Burcham</v>
          </cell>
          <cell r="I32" t="str">
            <v>unknown</v>
          </cell>
          <cell r="J32" t="str">
            <v>approve</v>
          </cell>
          <cell r="K32" t="str">
            <v>no</v>
          </cell>
          <cell r="L32">
            <v>3598</v>
          </cell>
          <cell r="R32"/>
        </row>
        <row r="33">
          <cell r="B33">
            <v>6564</v>
          </cell>
          <cell r="C33" t="str">
            <v>Riverside Radiation Therapy Centers, LLC</v>
          </cell>
          <cell r="D33" t="str">
            <v>Establsih a Specialized Center for Radiation Therapy Services</v>
          </cell>
          <cell r="E33">
            <v>18</v>
          </cell>
          <cell r="H33" t="str">
            <v>Burcham</v>
          </cell>
          <cell r="I33" t="str">
            <v>unknown</v>
          </cell>
          <cell r="J33" t="str">
            <v>approve</v>
          </cell>
          <cell r="K33" t="str">
            <v>no</v>
          </cell>
          <cell r="L33">
            <v>3599</v>
          </cell>
          <cell r="R33"/>
        </row>
        <row r="34">
          <cell r="R34"/>
        </row>
        <row r="35">
          <cell r="B35" t="str">
            <v>August 2001 Cycle</v>
          </cell>
          <cell r="D35" t="str">
            <v>Hospitals/Beds/NICUs/Ob/Capital Expenditures</v>
          </cell>
          <cell r="E35" t="str">
            <v>A</v>
          </cell>
          <cell r="F35" t="str">
            <v>Rpt Due</v>
          </cell>
          <cell r="G35">
            <v>37183</v>
          </cell>
          <cell r="I35" t="str">
            <v>Recommendation</v>
          </cell>
          <cell r="L35" t="str">
            <v>Commissioners</v>
          </cell>
        </row>
        <row r="36">
          <cell r="C36" t="str">
            <v>Applicant</v>
          </cell>
          <cell r="D36" t="str">
            <v>Project</v>
          </cell>
          <cell r="E36" t="str">
            <v>PD</v>
          </cell>
          <cell r="H36" t="str">
            <v>Analyst</v>
          </cell>
          <cell r="I36" t="str">
            <v xml:space="preserve">HSA </v>
          </cell>
          <cell r="J36" t="str">
            <v>DCOPN</v>
          </cell>
          <cell r="K36" t="str">
            <v>IFFC</v>
          </cell>
          <cell r="L36" t="str">
            <v>Decision</v>
          </cell>
          <cell r="R36"/>
        </row>
        <row r="37">
          <cell r="B37">
            <v>6577</v>
          </cell>
          <cell r="C37" t="str">
            <v>Loudoun Hospital Center</v>
          </cell>
          <cell r="D37" t="str">
            <v>Add 23 OB beds</v>
          </cell>
          <cell r="E37">
            <v>8</v>
          </cell>
          <cell r="F37" t="str">
            <v>Delayed to 11/19/01</v>
          </cell>
          <cell r="H37" t="str">
            <v>Bartley</v>
          </cell>
          <cell r="K37" t="str">
            <v>no</v>
          </cell>
          <cell r="L37" t="str">
            <v>n/a</v>
          </cell>
          <cell r="R37">
            <v>37337</v>
          </cell>
        </row>
        <row r="38">
          <cell r="B38">
            <v>6578</v>
          </cell>
          <cell r="C38" t="str">
            <v>Inova Health System</v>
          </cell>
          <cell r="D38" t="str">
            <v>Capital Expenditure of $5M or More for Expansion/Renovation of Alexandria Hospital</v>
          </cell>
          <cell r="E38">
            <v>8</v>
          </cell>
          <cell r="H38" t="str">
            <v>Bartley</v>
          </cell>
          <cell r="I38" t="str">
            <v>approve</v>
          </cell>
          <cell r="J38" t="str">
            <v>approve</v>
          </cell>
          <cell r="K38" t="str">
            <v>no</v>
          </cell>
          <cell r="L38">
            <v>3602</v>
          </cell>
          <cell r="R38"/>
        </row>
        <row r="39">
          <cell r="B39">
            <v>6576</v>
          </cell>
          <cell r="C39" t="str">
            <v>Fauquier Hospital</v>
          </cell>
          <cell r="D39" t="str">
            <v>Capital Expenditure of $5M or More for Expansion/Renovation/Modernization</v>
          </cell>
          <cell r="E39">
            <v>9</v>
          </cell>
          <cell r="H39" t="str">
            <v>Burcham</v>
          </cell>
          <cell r="I39" t="str">
            <v>approve</v>
          </cell>
          <cell r="J39" t="str">
            <v>approve</v>
          </cell>
          <cell r="K39" t="str">
            <v>no</v>
          </cell>
          <cell r="L39">
            <v>3604</v>
          </cell>
          <cell r="R39"/>
        </row>
        <row r="40">
          <cell r="B40">
            <v>6579</v>
          </cell>
          <cell r="C40" t="str">
            <v>Winchester Medical Center</v>
          </cell>
          <cell r="D40" t="str">
            <v>Capital Expenditure of $5M or More</v>
          </cell>
          <cell r="E40">
            <v>7</v>
          </cell>
          <cell r="H40" t="str">
            <v>Burcham</v>
          </cell>
          <cell r="I40" t="str">
            <v>approve</v>
          </cell>
          <cell r="J40" t="str">
            <v>approve</v>
          </cell>
          <cell r="K40" t="str">
            <v>no</v>
          </cell>
          <cell r="L40">
            <v>3603</v>
          </cell>
          <cell r="R40"/>
        </row>
        <row r="41">
          <cell r="B41">
            <v>6565</v>
          </cell>
          <cell r="C41" t="str">
            <v>Chippenham &amp; Johnston-Willis Hospitals</v>
          </cell>
          <cell r="D41" t="str">
            <v>Capital Expenditure of $5M or More to Construct a Specialized Center and Introduce Gamma Knife Services</v>
          </cell>
          <cell r="E41">
            <v>15</v>
          </cell>
          <cell r="H41" t="str">
            <v>Pearce</v>
          </cell>
          <cell r="I41" t="str">
            <v>approve</v>
          </cell>
          <cell r="J41" t="str">
            <v>part approve</v>
          </cell>
          <cell r="K41">
            <v>37194</v>
          </cell>
          <cell r="L41">
            <v>3629</v>
          </cell>
          <cell r="R41"/>
        </row>
        <row r="42">
          <cell r="B42">
            <v>6572</v>
          </cell>
          <cell r="C42" t="str">
            <v>Norton Community Hospital</v>
          </cell>
          <cell r="D42" t="str">
            <v>Capital Expenditure of $5M or More to for Renovation and Expansion</v>
          </cell>
          <cell r="E42">
            <v>1</v>
          </cell>
          <cell r="H42" t="str">
            <v>Pearce</v>
          </cell>
          <cell r="I42" t="str">
            <v>approve</v>
          </cell>
          <cell r="J42" t="str">
            <v>approve</v>
          </cell>
          <cell r="K42" t="str">
            <v>no</v>
          </cell>
          <cell r="L42">
            <v>3607</v>
          </cell>
          <cell r="R42"/>
        </row>
        <row r="43">
          <cell r="R43"/>
        </row>
        <row r="44">
          <cell r="R44"/>
        </row>
        <row r="45">
          <cell r="B45" t="str">
            <v>September 2001 Cycle</v>
          </cell>
          <cell r="D45" t="str">
            <v>OSHs/ORs/Cath Labs/Transplant/Nursing Facility</v>
          </cell>
          <cell r="E45" t="str">
            <v>B/G</v>
          </cell>
          <cell r="F45" t="str">
            <v>Rpt Due</v>
          </cell>
          <cell r="G45">
            <v>37214</v>
          </cell>
          <cell r="I45" t="str">
            <v>Recommendation</v>
          </cell>
          <cell r="K45" t="str">
            <v>IFFC</v>
          </cell>
          <cell r="L45" t="str">
            <v>Commissioners</v>
          </cell>
        </row>
        <row r="46">
          <cell r="C46" t="str">
            <v>Applicant</v>
          </cell>
          <cell r="D46" t="str">
            <v>Project</v>
          </cell>
          <cell r="E46" t="str">
            <v>PD</v>
          </cell>
          <cell r="H46" t="str">
            <v>Analyst</v>
          </cell>
          <cell r="I46" t="str">
            <v xml:space="preserve">HSA </v>
          </cell>
          <cell r="J46" t="str">
            <v>DCOPN</v>
          </cell>
          <cell r="K46" t="str">
            <v>Scheduled</v>
          </cell>
          <cell r="L46" t="str">
            <v>Decision</v>
          </cell>
          <cell r="R46"/>
        </row>
        <row r="47">
          <cell r="R47"/>
        </row>
        <row r="48">
          <cell r="B48">
            <v>6571</v>
          </cell>
          <cell r="C48" t="str">
            <v>Inova Health System</v>
          </cell>
          <cell r="D48" t="str">
            <v>Add 72 Beds &amp; 3 ORs at Inova Fair Oaks Hospital</v>
          </cell>
          <cell r="E48">
            <v>8</v>
          </cell>
          <cell r="F48" t="str">
            <v>}</v>
          </cell>
          <cell r="G48" t="str">
            <v>competing</v>
          </cell>
          <cell r="H48" t="str">
            <v>Bartley</v>
          </cell>
          <cell r="J48" t="str">
            <v>deny</v>
          </cell>
          <cell r="K48">
            <v>37228</v>
          </cell>
          <cell r="L48" t="str">
            <v>Denied</v>
          </cell>
          <cell r="R48">
            <v>37337</v>
          </cell>
        </row>
        <row r="49">
          <cell r="B49">
            <v>6574</v>
          </cell>
          <cell r="C49" t="str">
            <v>Loudoun Healthcare</v>
          </cell>
          <cell r="D49" t="str">
            <v>Add 8 ORs</v>
          </cell>
          <cell r="E49">
            <v>8</v>
          </cell>
          <cell r="H49" t="str">
            <v>Bartley</v>
          </cell>
          <cell r="I49" t="str">
            <v>approve</v>
          </cell>
          <cell r="J49" t="str">
            <v>approve</v>
          </cell>
          <cell r="L49">
            <v>3648</v>
          </cell>
          <cell r="R49">
            <v>37337</v>
          </cell>
        </row>
        <row r="50">
          <cell r="B50">
            <v>6577</v>
          </cell>
          <cell r="C50" t="str">
            <v>Loudoun Hospital Center  Delayed from 10/19/01</v>
          </cell>
          <cell r="D50" t="str">
            <v>Add 23 OB beds</v>
          </cell>
          <cell r="E50">
            <v>8</v>
          </cell>
          <cell r="H50" t="str">
            <v>Bartley</v>
          </cell>
          <cell r="I50" t="str">
            <v>approve</v>
          </cell>
          <cell r="J50" t="str">
            <v>approve</v>
          </cell>
          <cell r="L50">
            <v>3647</v>
          </cell>
          <cell r="R50">
            <v>37337</v>
          </cell>
        </row>
        <row r="51">
          <cell r="B51">
            <v>6596</v>
          </cell>
          <cell r="C51" t="str">
            <v>Fairfax Surgery Center</v>
          </cell>
          <cell r="D51" t="str">
            <v>On-site Replacement of a Medical Care Facility</v>
          </cell>
          <cell r="E51">
            <v>8</v>
          </cell>
          <cell r="H51" t="str">
            <v>Bartley</v>
          </cell>
          <cell r="I51" t="str">
            <v>approve</v>
          </cell>
          <cell r="J51" t="str">
            <v>approve</v>
          </cell>
          <cell r="L51">
            <v>3615</v>
          </cell>
          <cell r="R51"/>
        </row>
        <row r="52">
          <cell r="B52">
            <v>6597</v>
          </cell>
          <cell r="C52" t="str">
            <v>Northern Virginia Surgery Center, LLC</v>
          </cell>
          <cell r="D52" t="str">
            <v>Establish an Outpatient Surgical Hospital</v>
          </cell>
          <cell r="E52">
            <v>8</v>
          </cell>
          <cell r="H52" t="str">
            <v>Bartley</v>
          </cell>
          <cell r="J52" t="str">
            <v>deny</v>
          </cell>
          <cell r="L52">
            <v>3651</v>
          </cell>
          <cell r="R52">
            <v>37337</v>
          </cell>
        </row>
        <row r="53">
          <cell r="B53">
            <v>6599</v>
          </cell>
          <cell r="C53" t="str">
            <v>Reston Hospital Center</v>
          </cell>
          <cell r="D53" t="str">
            <v>Addition of 6 ORs</v>
          </cell>
          <cell r="E53">
            <v>8</v>
          </cell>
          <cell r="H53" t="str">
            <v>Bartley</v>
          </cell>
          <cell r="I53" t="str">
            <v>deny</v>
          </cell>
          <cell r="J53" t="str">
            <v>approve</v>
          </cell>
          <cell r="L53">
            <v>3649</v>
          </cell>
          <cell r="R53">
            <v>37337</v>
          </cell>
        </row>
        <row r="54">
          <cell r="B54">
            <v>6598</v>
          </cell>
          <cell r="C54" t="str">
            <v>Inova Health System</v>
          </cell>
          <cell r="D54" t="str">
            <v>Addition of 2 ORs</v>
          </cell>
          <cell r="E54">
            <v>8</v>
          </cell>
          <cell r="H54" t="str">
            <v>Bartley</v>
          </cell>
          <cell r="J54" t="str">
            <v>deny</v>
          </cell>
          <cell r="L54">
            <v>3650</v>
          </cell>
          <cell r="R54">
            <v>37337</v>
          </cell>
        </row>
        <row r="55">
          <cell r="B55">
            <v>6575</v>
          </cell>
          <cell r="C55" t="str">
            <v>Carilion Health System</v>
          </cell>
          <cell r="D55" t="str">
            <v xml:space="preserve">Capital Expenditure of $5M or More &amp; Relocation of Beds and ORs </v>
          </cell>
          <cell r="E55">
            <v>5</v>
          </cell>
          <cell r="H55" t="str">
            <v>Paultre</v>
          </cell>
          <cell r="J55" t="str">
            <v>approve</v>
          </cell>
          <cell r="K55">
            <v>37228</v>
          </cell>
          <cell r="L55">
            <v>3616</v>
          </cell>
          <cell r="R55"/>
        </row>
        <row r="56">
          <cell r="B56">
            <v>6585</v>
          </cell>
          <cell r="C56" t="str">
            <v>Surgical Care Affiliates, Inc.</v>
          </cell>
          <cell r="D56" t="str">
            <v>Establish an Outpatient Surgical Hospital</v>
          </cell>
          <cell r="E56">
            <v>2</v>
          </cell>
          <cell r="H56" t="str">
            <v>Burcham</v>
          </cell>
          <cell r="J56" t="str">
            <v>deny</v>
          </cell>
          <cell r="K56">
            <v>37229</v>
          </cell>
          <cell r="L56">
            <v>3652</v>
          </cell>
          <cell r="R56"/>
        </row>
        <row r="57">
          <cell r="B57">
            <v>6590</v>
          </cell>
          <cell r="C57" t="str">
            <v>Johnston Memorial Hospital</v>
          </cell>
          <cell r="D57" t="str">
            <v>Introduce Mobile Cardiac Catheterization Services</v>
          </cell>
          <cell r="E57">
            <v>5</v>
          </cell>
          <cell r="H57" t="str">
            <v>Burcham</v>
          </cell>
          <cell r="I57" t="str">
            <v>approve</v>
          </cell>
          <cell r="J57" t="str">
            <v>approve</v>
          </cell>
          <cell r="K57">
            <v>37231</v>
          </cell>
          <cell r="L57">
            <v>3612</v>
          </cell>
          <cell r="R57"/>
        </row>
        <row r="58">
          <cell r="B58">
            <v>6581</v>
          </cell>
          <cell r="C58" t="str">
            <v>Winchester Medical Center</v>
          </cell>
          <cell r="D58" t="str">
            <v>Addition of 2 ORs</v>
          </cell>
          <cell r="E58">
            <v>7</v>
          </cell>
          <cell r="H58" t="str">
            <v>Burcham</v>
          </cell>
          <cell r="I58" t="str">
            <v>approve</v>
          </cell>
          <cell r="J58" t="str">
            <v>approve</v>
          </cell>
          <cell r="K58">
            <v>37232</v>
          </cell>
          <cell r="L58">
            <v>3611</v>
          </cell>
          <cell r="R58"/>
        </row>
        <row r="59">
          <cell r="B59">
            <v>6586</v>
          </cell>
          <cell r="C59" t="str">
            <v>Bon Secours Memorial Regional Medical Center &amp; Memorial Ambulatory Surgical Center, LLC</v>
          </cell>
          <cell r="D59" t="str">
            <v>Establish an Outpatient Surgical Hospital</v>
          </cell>
          <cell r="E59">
            <v>15</v>
          </cell>
          <cell r="F59" t="str">
            <v>}</v>
          </cell>
          <cell r="G59" t="str">
            <v>competing</v>
          </cell>
          <cell r="H59" t="str">
            <v>Burcham</v>
          </cell>
          <cell r="I59" t="str">
            <v>approve</v>
          </cell>
          <cell r="J59" t="str">
            <v>deny</v>
          </cell>
          <cell r="K59">
            <v>37230</v>
          </cell>
          <cell r="L59">
            <v>3645</v>
          </cell>
          <cell r="R59"/>
        </row>
        <row r="60">
          <cell r="B60">
            <v>6601</v>
          </cell>
          <cell r="C60" t="str">
            <v>Virginia Commonwealth University Health System Authority</v>
          </cell>
          <cell r="D60" t="str">
            <v>Addition of 4 ORs</v>
          </cell>
          <cell r="E60">
            <v>15</v>
          </cell>
          <cell r="H60" t="str">
            <v>Burcham</v>
          </cell>
          <cell r="I60" t="str">
            <v>approve</v>
          </cell>
          <cell r="J60" t="str">
            <v>approve</v>
          </cell>
          <cell r="L60">
            <v>3644</v>
          </cell>
          <cell r="R60"/>
        </row>
        <row r="61">
          <cell r="B61">
            <v>6594</v>
          </cell>
          <cell r="C61" t="str">
            <v>Centra Health</v>
          </cell>
          <cell r="D61" t="str">
            <v>Establish a Nursing Home by Relocating Beds from The Briarwood &amp; St. John's Nursing Home</v>
          </cell>
          <cell r="E61">
            <v>11</v>
          </cell>
          <cell r="H61" t="str">
            <v>Clement</v>
          </cell>
          <cell r="I61" t="str">
            <v>approve</v>
          </cell>
          <cell r="J61" t="str">
            <v>approve</v>
          </cell>
          <cell r="K61">
            <v>37231</v>
          </cell>
          <cell r="L61">
            <v>3610</v>
          </cell>
          <cell r="R61"/>
        </row>
        <row r="62">
          <cell r="B62">
            <v>6595</v>
          </cell>
          <cell r="C62" t="str">
            <v>Lexington Retirement Community, Inc. and Lexington Health Investors, LLC</v>
          </cell>
          <cell r="D62" t="str">
            <v>Establish a Nursing Home within a CCRC</v>
          </cell>
          <cell r="E62">
            <v>6</v>
          </cell>
          <cell r="H62" t="str">
            <v>Clement</v>
          </cell>
          <cell r="I62" t="str">
            <v>approve</v>
          </cell>
          <cell r="J62" t="str">
            <v>approve</v>
          </cell>
          <cell r="K62">
            <v>37231</v>
          </cell>
          <cell r="L62">
            <v>3614</v>
          </cell>
          <cell r="R62"/>
        </row>
        <row r="63">
          <cell r="B63">
            <v>6588</v>
          </cell>
          <cell r="C63" t="str">
            <v>Williamsburg Community Hospital</v>
          </cell>
          <cell r="D63" t="str">
            <v>Addition of Mobile Cardiac Catheterization Equipment</v>
          </cell>
          <cell r="E63">
            <v>21</v>
          </cell>
          <cell r="H63" t="str">
            <v>Clement</v>
          </cell>
          <cell r="J63" t="str">
            <v>deny</v>
          </cell>
          <cell r="K63">
            <v>37230</v>
          </cell>
          <cell r="L63" t="str">
            <v>Not Reviewable</v>
          </cell>
          <cell r="R63"/>
        </row>
        <row r="64">
          <cell r="B64">
            <v>6580</v>
          </cell>
          <cell r="C64" t="str">
            <v>University of Virginia Health System</v>
          </cell>
          <cell r="D64" t="str">
            <v>Capital Expenditure of $5M or More and the addition of 5 ORs and 2 cath labs</v>
          </cell>
          <cell r="E64">
            <v>10</v>
          </cell>
          <cell r="H64" t="str">
            <v>Pearce</v>
          </cell>
          <cell r="I64" t="str">
            <v>approve</v>
          </cell>
          <cell r="J64" t="str">
            <v>approve</v>
          </cell>
          <cell r="K64">
            <v>37228</v>
          </cell>
          <cell r="L64">
            <v>3608</v>
          </cell>
          <cell r="R64"/>
        </row>
        <row r="65">
          <cell r="B65">
            <v>6592</v>
          </cell>
          <cell r="C65" t="str">
            <v>Danville Regional Medical Center</v>
          </cell>
          <cell r="D65" t="str">
            <v>Addition of 3 ORs</v>
          </cell>
          <cell r="E65">
            <v>12</v>
          </cell>
          <cell r="H65" t="str">
            <v>Pearce</v>
          </cell>
          <cell r="J65" t="str">
            <v>approve</v>
          </cell>
          <cell r="K65">
            <v>37229</v>
          </cell>
          <cell r="L65">
            <v>3632</v>
          </cell>
          <cell r="R65"/>
        </row>
        <row r="66">
          <cell r="B66">
            <v>6582</v>
          </cell>
          <cell r="C66" t="str">
            <v>Community Memorial Healthcenter</v>
          </cell>
          <cell r="D66" t="str">
            <v>Establish Mobile Cardiac Catheterization Services</v>
          </cell>
          <cell r="E66">
            <v>13</v>
          </cell>
          <cell r="H66" t="str">
            <v>Pearce</v>
          </cell>
          <cell r="J66" t="str">
            <v>deny</v>
          </cell>
          <cell r="K66">
            <v>37230</v>
          </cell>
          <cell r="L66" t="str">
            <v>Denied</v>
          </cell>
          <cell r="R66"/>
        </row>
        <row r="67">
          <cell r="B67">
            <v>6583</v>
          </cell>
          <cell r="C67" t="str">
            <v>Riverside Health System</v>
          </cell>
          <cell r="D67" t="str">
            <v>Establish an Outpatient Surgical Hospital</v>
          </cell>
          <cell r="E67">
            <v>20</v>
          </cell>
          <cell r="H67" t="str">
            <v>Pearce</v>
          </cell>
          <cell r="J67" t="str">
            <v>deny</v>
          </cell>
          <cell r="K67">
            <v>37231</v>
          </cell>
          <cell r="L67" t="str">
            <v>Denied</v>
          </cell>
          <cell r="R67"/>
        </row>
        <row r="68">
          <cell r="B68">
            <v>6584</v>
          </cell>
          <cell r="C68" t="str">
            <v>Sentara Norfolk General Hospital</v>
          </cell>
          <cell r="D68" t="str">
            <v>Addition of cardiac catheterization equipment</v>
          </cell>
          <cell r="E68">
            <v>20</v>
          </cell>
          <cell r="F68" t="str">
            <v>}</v>
          </cell>
          <cell r="G68" t="str">
            <v>competing</v>
          </cell>
          <cell r="H68" t="str">
            <v>Pearce</v>
          </cell>
          <cell r="I68" t="str">
            <v>approve</v>
          </cell>
          <cell r="J68" t="str">
            <v>approve</v>
          </cell>
          <cell r="K68">
            <v>37232</v>
          </cell>
          <cell r="L68">
            <v>3609</v>
          </cell>
          <cell r="R68"/>
        </row>
        <row r="69">
          <cell r="B69">
            <v>6593</v>
          </cell>
          <cell r="C69" t="str">
            <v>Sentara Leigh Hospital</v>
          </cell>
          <cell r="D69" t="str">
            <v>Addition of cardiac catheterization equipment</v>
          </cell>
          <cell r="E69">
            <v>20</v>
          </cell>
          <cell r="H69" t="str">
            <v>Pearce</v>
          </cell>
          <cell r="I69" t="str">
            <v>withdrawn 10/4/01</v>
          </cell>
          <cell r="L69" t="str">
            <v>Withdrawal</v>
          </cell>
          <cell r="R69" t="str">
            <v>n/a</v>
          </cell>
        </row>
        <row r="70">
          <cell r="R70"/>
        </row>
        <row r="71">
          <cell r="B71" t="str">
            <v>October 2001 Cycle</v>
          </cell>
          <cell r="D71" t="str">
            <v>Psych and Substance Abuse Services</v>
          </cell>
          <cell r="E71" t="str">
            <v>C</v>
          </cell>
          <cell r="F71" t="str">
            <v>Rtp Due</v>
          </cell>
          <cell r="G71">
            <v>37244</v>
          </cell>
          <cell r="I71" t="str">
            <v>Recommendation</v>
          </cell>
          <cell r="K71" t="str">
            <v>IFFC</v>
          </cell>
          <cell r="L71" t="str">
            <v>Commissioners</v>
          </cell>
        </row>
        <row r="72">
          <cell r="C72" t="str">
            <v>Applicant</v>
          </cell>
          <cell r="D72" t="str">
            <v>Project</v>
          </cell>
          <cell r="E72" t="str">
            <v>PD</v>
          </cell>
          <cell r="H72" t="str">
            <v>Analyst</v>
          </cell>
          <cell r="I72" t="str">
            <v xml:space="preserve">HSA </v>
          </cell>
          <cell r="J72" t="str">
            <v>DCOPN</v>
          </cell>
          <cell r="K72" t="str">
            <v>Scheduled</v>
          </cell>
          <cell r="L72" t="str">
            <v>Decision</v>
          </cell>
        </row>
        <row r="73">
          <cell r="B73">
            <v>6602</v>
          </cell>
          <cell r="C73" t="str">
            <v>Community Residences</v>
          </cell>
          <cell r="D73" t="str">
            <v>Establish a 6 Bed ICF/MR in Arlington</v>
          </cell>
          <cell r="E73">
            <v>8</v>
          </cell>
          <cell r="F73" t="str">
            <v>}</v>
          </cell>
          <cell r="G73" t="str">
            <v>competing</v>
          </cell>
          <cell r="H73" t="str">
            <v>Paultre</v>
          </cell>
          <cell r="I73" t="str">
            <v>approve</v>
          </cell>
          <cell r="J73" t="str">
            <v>approve</v>
          </cell>
          <cell r="K73">
            <v>37258</v>
          </cell>
          <cell r="L73">
            <v>3623</v>
          </cell>
          <cell r="R73"/>
        </row>
        <row r="74">
          <cell r="B74">
            <v>6603</v>
          </cell>
          <cell r="C74" t="str">
            <v>Community Residences</v>
          </cell>
          <cell r="D74" t="str">
            <v>Establish a 6 Bed ICF/MR in Manassas</v>
          </cell>
          <cell r="E74">
            <v>8</v>
          </cell>
          <cell r="H74" t="str">
            <v>Paultre</v>
          </cell>
          <cell r="I74" t="str">
            <v>approve</v>
          </cell>
          <cell r="J74" t="str">
            <v>approve</v>
          </cell>
          <cell r="L74">
            <v>3624</v>
          </cell>
          <cell r="R74"/>
        </row>
        <row r="75">
          <cell r="B75">
            <v>6604</v>
          </cell>
          <cell r="C75" t="str">
            <v>Community Residences</v>
          </cell>
          <cell r="D75" t="str">
            <v>Establish a 6 Bed ICF/MR in Springfield</v>
          </cell>
          <cell r="E75">
            <v>8</v>
          </cell>
          <cell r="H75" t="str">
            <v>Paultre</v>
          </cell>
          <cell r="I75" t="str">
            <v>approve</v>
          </cell>
          <cell r="J75" t="str">
            <v>approve</v>
          </cell>
          <cell r="L75">
            <v>3625</v>
          </cell>
          <cell r="R75"/>
        </row>
        <row r="76">
          <cell r="B76">
            <v>6605</v>
          </cell>
          <cell r="C76" t="str">
            <v>Community Residences</v>
          </cell>
          <cell r="D76" t="str">
            <v>Establish a 6 Bed ICF/MR in Annandale</v>
          </cell>
          <cell r="E76">
            <v>8</v>
          </cell>
          <cell r="H76" t="str">
            <v>Paultre</v>
          </cell>
          <cell r="I76" t="str">
            <v>approve</v>
          </cell>
          <cell r="J76" t="str">
            <v>approve</v>
          </cell>
          <cell r="L76">
            <v>3626</v>
          </cell>
          <cell r="R76"/>
        </row>
        <row r="77">
          <cell r="B77">
            <v>6606</v>
          </cell>
          <cell r="C77" t="str">
            <v>Community Residences</v>
          </cell>
          <cell r="D77" t="str">
            <v>Establish a 6 Bed ICF/MR in Arlington</v>
          </cell>
          <cell r="E77">
            <v>8</v>
          </cell>
          <cell r="H77" t="str">
            <v>Paultre</v>
          </cell>
          <cell r="I77" t="str">
            <v>approve</v>
          </cell>
          <cell r="J77" t="str">
            <v>approve</v>
          </cell>
          <cell r="L77">
            <v>3627</v>
          </cell>
          <cell r="R77"/>
        </row>
        <row r="78">
          <cell r="B78">
            <v>6607</v>
          </cell>
          <cell r="C78" t="str">
            <v>Community Residences</v>
          </cell>
          <cell r="D78" t="str">
            <v>Establish a 6 Bed ICF/MR in Richmond</v>
          </cell>
          <cell r="E78">
            <v>15</v>
          </cell>
          <cell r="H78" t="str">
            <v>Paultre</v>
          </cell>
          <cell r="I78" t="str">
            <v>approve</v>
          </cell>
          <cell r="J78" t="str">
            <v>approve</v>
          </cell>
          <cell r="K78">
            <v>37258</v>
          </cell>
          <cell r="L78">
            <v>3628</v>
          </cell>
          <cell r="R78"/>
        </row>
        <row r="79">
          <cell r="B79">
            <v>6609</v>
          </cell>
          <cell r="C79" t="str">
            <v>Bon Secours Richmond Community Hospital</v>
          </cell>
          <cell r="D79" t="str">
            <v>Add 24 Psychiatric Beds</v>
          </cell>
          <cell r="E79">
            <v>15</v>
          </cell>
          <cell r="F79" t="str">
            <v>}</v>
          </cell>
          <cell r="G79" t="str">
            <v>competing</v>
          </cell>
          <cell r="H79" t="str">
            <v>Bodin</v>
          </cell>
          <cell r="I79" t="str">
            <v>delayed review</v>
          </cell>
          <cell r="K79">
            <v>37264</v>
          </cell>
          <cell r="L79" t="str">
            <v>X</v>
          </cell>
          <cell r="R79"/>
        </row>
        <row r="80">
          <cell r="B80">
            <v>6610</v>
          </cell>
          <cell r="C80" t="str">
            <v>Central Virginia Hospital, LLC</v>
          </cell>
          <cell r="D80" t="str">
            <v>Add Psychiatric Beds at Henrico Doctors Hospital</v>
          </cell>
          <cell r="E80">
            <v>15</v>
          </cell>
          <cell r="H80" t="str">
            <v>Bodin</v>
          </cell>
          <cell r="I80" t="str">
            <v>unknown</v>
          </cell>
          <cell r="J80" t="str">
            <v>approve</v>
          </cell>
          <cell r="L80">
            <v>3622</v>
          </cell>
          <cell r="R80"/>
        </row>
        <row r="81">
          <cell r="B81">
            <v>6621</v>
          </cell>
          <cell r="C81" t="str">
            <v>The Arc of the Virginia Peninsula, Inc</v>
          </cell>
          <cell r="D81" t="str">
            <v>Establish a 4 Bed ICF/MR in Newport News</v>
          </cell>
          <cell r="E81">
            <v>21</v>
          </cell>
          <cell r="F81" t="str">
            <v>}</v>
          </cell>
          <cell r="G81" t="str">
            <v>competing</v>
          </cell>
          <cell r="H81" t="str">
            <v>Clement</v>
          </cell>
          <cell r="I81" t="str">
            <v>unknown</v>
          </cell>
          <cell r="J81" t="str">
            <v>approve</v>
          </cell>
          <cell r="K81">
            <v>37264</v>
          </cell>
          <cell r="L81">
            <v>3630</v>
          </cell>
          <cell r="R81"/>
        </row>
        <row r="82">
          <cell r="B82">
            <v>6622</v>
          </cell>
          <cell r="C82" t="str">
            <v>The Arc of the Virginia Peninsula, Inc</v>
          </cell>
          <cell r="D82" t="str">
            <v>Establish a 4 Bed ICF/MR in Hampton</v>
          </cell>
          <cell r="E82">
            <v>21</v>
          </cell>
          <cell r="H82" t="str">
            <v>Clement</v>
          </cell>
          <cell r="I82" t="str">
            <v>unknown</v>
          </cell>
          <cell r="J82" t="str">
            <v>approve</v>
          </cell>
          <cell r="L82">
            <v>3631</v>
          </cell>
          <cell r="R82"/>
        </row>
        <row r="83">
          <cell r="B83">
            <v>6569</v>
          </cell>
          <cell r="C83" t="str">
            <v>Virginia Beach Psychiatric Center</v>
          </cell>
          <cell r="D83" t="str">
            <v>Add 10 beds</v>
          </cell>
          <cell r="E83">
            <v>20</v>
          </cell>
          <cell r="H83" t="str">
            <v>Clement</v>
          </cell>
          <cell r="I83" t="str">
            <v>unknown</v>
          </cell>
          <cell r="J83" t="str">
            <v>approve</v>
          </cell>
          <cell r="K83">
            <v>37258</v>
          </cell>
          <cell r="L83">
            <v>3621</v>
          </cell>
          <cell r="R83"/>
        </row>
        <row r="84">
          <cell r="B84">
            <v>6624</v>
          </cell>
          <cell r="C84" t="str">
            <v>University of Virginia Health System</v>
          </cell>
          <cell r="D84" t="str">
            <v>Establish a Psychiatric Hospital</v>
          </cell>
          <cell r="E84">
            <v>10</v>
          </cell>
          <cell r="F84" t="str">
            <v>Withdrawn 10/25/01</v>
          </cell>
          <cell r="H84" t="str">
            <v>Bartley</v>
          </cell>
          <cell r="J84" t="str">
            <v>n/a</v>
          </cell>
          <cell r="L84" t="str">
            <v>X</v>
          </cell>
          <cell r="R84"/>
        </row>
        <row r="85">
          <cell r="B85">
            <v>6562</v>
          </cell>
          <cell r="C85" t="str">
            <v>Western Tidewater Community Services Board</v>
          </cell>
          <cell r="D85" t="str">
            <v>Add ICF/MR Beds</v>
          </cell>
          <cell r="E85">
            <v>20</v>
          </cell>
          <cell r="F85" t="str">
            <v>}</v>
          </cell>
          <cell r="G85" t="str">
            <v>competing</v>
          </cell>
          <cell r="H85" t="str">
            <v>Clement</v>
          </cell>
          <cell r="I85" t="str">
            <v>unknown</v>
          </cell>
          <cell r="J85" t="str">
            <v>approve</v>
          </cell>
          <cell r="K85">
            <v>37259</v>
          </cell>
          <cell r="L85">
            <v>3620</v>
          </cell>
          <cell r="R85"/>
        </row>
        <row r="86">
          <cell r="B86">
            <v>6618</v>
          </cell>
          <cell r="C86" t="str">
            <v>Lucas Lodge d/b/a Southside Direct Care Provider</v>
          </cell>
          <cell r="D86" t="str">
            <v>Establish a 16 Bed ICF/MR Facility</v>
          </cell>
          <cell r="E86">
            <v>20</v>
          </cell>
          <cell r="H86" t="str">
            <v>Clement</v>
          </cell>
          <cell r="I86" t="str">
            <v>unknown</v>
          </cell>
          <cell r="J86" t="str">
            <v>approve</v>
          </cell>
          <cell r="L86">
            <v>3619</v>
          </cell>
          <cell r="R86"/>
        </row>
        <row r="87">
          <cell r="B87">
            <v>6558</v>
          </cell>
          <cell r="C87" t="str">
            <v>Rockingham Memorial Hospital</v>
          </cell>
          <cell r="D87" t="str">
            <v>Addition of Psychiatric Beds</v>
          </cell>
          <cell r="E87">
            <v>6</v>
          </cell>
          <cell r="H87" t="str">
            <v>Burcham</v>
          </cell>
          <cell r="I87" t="str">
            <v>approve</v>
          </cell>
          <cell r="J87" t="str">
            <v>approve</v>
          </cell>
          <cell r="K87">
            <v>37264</v>
          </cell>
          <cell r="L87">
            <v>3617</v>
          </cell>
          <cell r="R87"/>
        </row>
        <row r="88">
          <cell r="B88">
            <v>6611</v>
          </cell>
          <cell r="C88" t="str">
            <v>Carilion New River Valley Medical Center</v>
          </cell>
          <cell r="D88" t="str">
            <v>Introduce Psychiatric Services</v>
          </cell>
          <cell r="E88">
            <v>4</v>
          </cell>
          <cell r="H88" t="str">
            <v>Burcham</v>
          </cell>
          <cell r="I88" t="str">
            <v>approve</v>
          </cell>
          <cell r="J88" t="str">
            <v>approve</v>
          </cell>
          <cell r="K88">
            <v>37264</v>
          </cell>
          <cell r="L88">
            <v>3618</v>
          </cell>
          <cell r="R88"/>
        </row>
        <row r="89">
          <cell r="R89"/>
        </row>
        <row r="90">
          <cell r="B90" t="str">
            <v xml:space="preserve">November 2001 Cycle    </v>
          </cell>
          <cell r="D90" t="str">
            <v>Diagnostic Imaging and Nursing Facilities</v>
          </cell>
          <cell r="E90" t="str">
            <v>D/G</v>
          </cell>
          <cell r="F90" t="str">
            <v>Rpt Due</v>
          </cell>
          <cell r="G90">
            <v>37275</v>
          </cell>
          <cell r="I90" t="str">
            <v>Recommendation</v>
          </cell>
          <cell r="K90" t="str">
            <v>IFFC</v>
          </cell>
          <cell r="L90" t="str">
            <v>Commissioners</v>
          </cell>
          <cell r="M90" t="str">
            <v>IFFC</v>
          </cell>
          <cell r="N90" t="str">
            <v>IFFC</v>
          </cell>
        </row>
        <row r="91">
          <cell r="C91" t="str">
            <v>Applicant</v>
          </cell>
          <cell r="D91" t="str">
            <v>Project</v>
          </cell>
          <cell r="E91" t="str">
            <v>PD</v>
          </cell>
          <cell r="H91" t="str">
            <v>Analyst</v>
          </cell>
          <cell r="I91" t="str">
            <v xml:space="preserve">HSA </v>
          </cell>
          <cell r="J91" t="str">
            <v>DCOPN</v>
          </cell>
          <cell r="K91" t="str">
            <v>Scheduled</v>
          </cell>
          <cell r="L91" t="str">
            <v>Decision</v>
          </cell>
          <cell r="M91" t="str">
            <v>Location</v>
          </cell>
          <cell r="N91" t="str">
            <v>Time</v>
          </cell>
          <cell r="R91"/>
        </row>
        <row r="92">
          <cell r="R92"/>
        </row>
        <row r="93">
          <cell r="B93">
            <v>6614</v>
          </cell>
          <cell r="C93" t="str">
            <v>Senior Campus Services, LLC</v>
          </cell>
          <cell r="D93" t="str">
            <v>Add 32 Nursing Home Beds at a CCRC</v>
          </cell>
          <cell r="E93">
            <v>8</v>
          </cell>
          <cell r="H93" t="str">
            <v>Clement</v>
          </cell>
          <cell r="I93" t="str">
            <v>approve</v>
          </cell>
          <cell r="J93" t="str">
            <v>approve</v>
          </cell>
          <cell r="K93" t="str">
            <v>Delay till 2/18</v>
          </cell>
          <cell r="R93"/>
        </row>
        <row r="94">
          <cell r="B94">
            <v>6626</v>
          </cell>
          <cell r="C94" t="str">
            <v>Inova Health System</v>
          </cell>
          <cell r="D94" t="str">
            <v>Addition of Computed Tomography Equipment at Inova Mount Vernon Hospital</v>
          </cell>
          <cell r="E94">
            <v>8</v>
          </cell>
          <cell r="F94" t="str">
            <v>}</v>
          </cell>
          <cell r="G94" t="str">
            <v>competing</v>
          </cell>
          <cell r="H94" t="str">
            <v>Clement</v>
          </cell>
          <cell r="I94" t="str">
            <v>approve</v>
          </cell>
          <cell r="J94" t="str">
            <v>approve</v>
          </cell>
          <cell r="K94" t="str">
            <v>cxl</v>
          </cell>
          <cell r="L94">
            <v>3642</v>
          </cell>
          <cell r="R94"/>
        </row>
        <row r="95">
          <cell r="B95">
            <v>6625</v>
          </cell>
          <cell r="C95" t="str">
            <v>Reston Hospital Center</v>
          </cell>
          <cell r="D95" t="str">
            <v>Addition of Computed Tomography Imaging Equipment</v>
          </cell>
          <cell r="E95">
            <v>8</v>
          </cell>
          <cell r="H95" t="str">
            <v>Clement</v>
          </cell>
          <cell r="I95" t="str">
            <v>approve</v>
          </cell>
          <cell r="J95" t="str">
            <v>approve</v>
          </cell>
          <cell r="L95">
            <v>3640</v>
          </cell>
          <cell r="R95"/>
        </row>
        <row r="96">
          <cell r="B96">
            <v>6551</v>
          </cell>
          <cell r="C96" t="str">
            <v>Potomac Hospital</v>
          </cell>
          <cell r="D96" t="str">
            <v>Addition of CT Equipment</v>
          </cell>
          <cell r="E96">
            <v>8</v>
          </cell>
          <cell r="H96" t="str">
            <v>Clement</v>
          </cell>
          <cell r="I96" t="str">
            <v>approve</v>
          </cell>
          <cell r="J96" t="str">
            <v>approve</v>
          </cell>
          <cell r="L96">
            <v>3641</v>
          </cell>
          <cell r="R96"/>
        </row>
        <row r="97">
          <cell r="B97">
            <v>6619</v>
          </cell>
          <cell r="C97" t="str">
            <v>MRI of Reston LP</v>
          </cell>
          <cell r="D97" t="str">
            <v>Establish a Specialized Center for Magnetic Resonance Imaging Services</v>
          </cell>
          <cell r="E97">
            <v>8</v>
          </cell>
          <cell r="F97" t="str">
            <v>}</v>
          </cell>
          <cell r="G97" t="str">
            <v>competing</v>
          </cell>
          <cell r="H97" t="str">
            <v>Clement</v>
          </cell>
          <cell r="I97" t="str">
            <v>approve</v>
          </cell>
          <cell r="J97" t="str">
            <v>approve</v>
          </cell>
          <cell r="K97" t="str">
            <v>cxl</v>
          </cell>
          <cell r="L97">
            <v>3639</v>
          </cell>
          <cell r="R97"/>
        </row>
        <row r="98">
          <cell r="B98">
            <v>6639</v>
          </cell>
          <cell r="C98" t="str">
            <v>Touchstone Imaging of Springfield, L.L.C.</v>
          </cell>
          <cell r="D98" t="str">
            <v>Introduce Magnetic Resonance Imaging Services</v>
          </cell>
          <cell r="E98">
            <v>8</v>
          </cell>
          <cell r="H98" t="str">
            <v>Clement</v>
          </cell>
          <cell r="I98" t="str">
            <v>Delayed to May '02</v>
          </cell>
          <cell r="L98" t="str">
            <v>n/a</v>
          </cell>
          <cell r="R98"/>
        </row>
        <row r="99">
          <cell r="B99">
            <v>6634</v>
          </cell>
          <cell r="C99" t="str">
            <v>Bon Secours Richmond Health System</v>
          </cell>
          <cell r="D99" t="str">
            <v>Establish a (Mobile) Positron Emission Tomography Imaging Service at St Marys Hosp, Memorial Regional Med Cntr, Richmond Community Hosp, St Francis Med Cntr</v>
          </cell>
          <cell r="E99" t="str">
            <v>IV</v>
          </cell>
          <cell r="H99" t="str">
            <v>Paultre</v>
          </cell>
          <cell r="I99" t="str">
            <v>unk</v>
          </cell>
          <cell r="J99" t="str">
            <v>deny</v>
          </cell>
          <cell r="K99">
            <v>37286</v>
          </cell>
          <cell r="L99">
            <v>3653</v>
          </cell>
          <cell r="R99"/>
        </row>
        <row r="100">
          <cell r="B100">
            <v>6644</v>
          </cell>
          <cell r="C100" t="str">
            <v>Fauquier Hospital</v>
          </cell>
          <cell r="D100" t="str">
            <v>Addition of MRI Equipment</v>
          </cell>
          <cell r="E100">
            <v>9</v>
          </cell>
          <cell r="H100" t="str">
            <v>Paultre</v>
          </cell>
          <cell r="I100" t="str">
            <v>unk</v>
          </cell>
          <cell r="J100" t="str">
            <v>approve</v>
          </cell>
          <cell r="K100" t="str">
            <v>cxl</v>
          </cell>
          <cell r="L100">
            <v>3643</v>
          </cell>
          <cell r="R100"/>
        </row>
        <row r="101">
          <cell r="B101">
            <v>6633</v>
          </cell>
          <cell r="C101" t="str">
            <v>Bon Secours Virginia HealthSource, Inc</v>
          </cell>
          <cell r="D101" t="str">
            <v>Establish a Specialized Center for MRI and CT Services</v>
          </cell>
          <cell r="E101">
            <v>15</v>
          </cell>
          <cell r="F101" t="str">
            <v>}</v>
          </cell>
          <cell r="G101" t="str">
            <v>competing</v>
          </cell>
          <cell r="H101" t="str">
            <v>Paultre</v>
          </cell>
          <cell r="I101" t="str">
            <v>unk</v>
          </cell>
          <cell r="J101" t="str">
            <v>deny</v>
          </cell>
          <cell r="K101">
            <v>37285</v>
          </cell>
          <cell r="L101" t="str">
            <v xml:space="preserve">Withdrawn </v>
          </cell>
          <cell r="R101"/>
        </row>
        <row r="102">
          <cell r="B102">
            <v>6635</v>
          </cell>
          <cell r="C102" t="str">
            <v>Virginia Imaging, LLC</v>
          </cell>
          <cell r="D102" t="str">
            <v>Establish a Specialized Center for Computed Tomography Imaging Services</v>
          </cell>
          <cell r="E102">
            <v>15</v>
          </cell>
          <cell r="H102" t="str">
            <v>Paultre</v>
          </cell>
          <cell r="I102" t="str">
            <v>unk</v>
          </cell>
          <cell r="J102" t="str">
            <v>deny</v>
          </cell>
          <cell r="L102">
            <v>3664</v>
          </cell>
          <cell r="R102"/>
        </row>
        <row r="103">
          <cell r="B103">
            <v>6573</v>
          </cell>
          <cell r="C103" t="str">
            <v>Advanced Imaging of Central Virginia, Inc.</v>
          </cell>
          <cell r="D103" t="str">
            <v>Establish a Medical Care Facility for MRI &amp; CT Services</v>
          </cell>
          <cell r="E103">
            <v>16</v>
          </cell>
          <cell r="H103" t="str">
            <v>Paultre</v>
          </cell>
          <cell r="I103" t="str">
            <v>Not Accepted for review / Incomplete Application</v>
          </cell>
          <cell r="R103"/>
        </row>
        <row r="104">
          <cell r="B104">
            <v>6627</v>
          </cell>
          <cell r="C104" t="str">
            <v>Carilion Bedford Memorial Hospital</v>
          </cell>
          <cell r="D104" t="str">
            <v>Introduce MRI (Mobile) Imaging Services</v>
          </cell>
          <cell r="E104">
            <v>11</v>
          </cell>
          <cell r="F104" t="str">
            <v>}</v>
          </cell>
          <cell r="G104" t="str">
            <v>competing</v>
          </cell>
          <cell r="H104" t="str">
            <v>Bartley</v>
          </cell>
          <cell r="I104" t="str">
            <v>approve</v>
          </cell>
          <cell r="J104" t="str">
            <v>approve</v>
          </cell>
          <cell r="K104" t="str">
            <v>cxl</v>
          </cell>
          <cell r="L104">
            <v>3638</v>
          </cell>
          <cell r="R104"/>
        </row>
        <row r="105">
          <cell r="B105">
            <v>6632</v>
          </cell>
          <cell r="C105" t="str">
            <v>Centra Health</v>
          </cell>
          <cell r="D105" t="str">
            <v>Addition of MRI Equipment at Lynchburg General Hospital</v>
          </cell>
          <cell r="E105">
            <v>11</v>
          </cell>
          <cell r="H105" t="str">
            <v>Bartley</v>
          </cell>
          <cell r="I105" t="str">
            <v>approve</v>
          </cell>
          <cell r="J105" t="str">
            <v>approve</v>
          </cell>
          <cell r="L105">
            <v>3637</v>
          </cell>
          <cell r="R105"/>
        </row>
        <row r="106">
          <cell r="B106">
            <v>6641</v>
          </cell>
          <cell r="C106" t="str">
            <v>Radiology Building Associates</v>
          </cell>
          <cell r="D106" t="str">
            <v>Establish a Specialized Center for MRI Services</v>
          </cell>
          <cell r="E106">
            <v>11</v>
          </cell>
          <cell r="H106" t="str">
            <v>Bartley</v>
          </cell>
          <cell r="I106" t="str">
            <v>Withdrawn 11/2/01</v>
          </cell>
          <cell r="L106" t="str">
            <v xml:space="preserve">Withdrawn </v>
          </cell>
          <cell r="R106"/>
        </row>
        <row r="107">
          <cell r="B107">
            <v>6630</v>
          </cell>
          <cell r="C107" t="str">
            <v>Augusta Medical Center</v>
          </cell>
          <cell r="D107" t="str">
            <v>Addition of a 2nd MRI</v>
          </cell>
          <cell r="E107">
            <v>6</v>
          </cell>
          <cell r="F107" t="str">
            <v>}</v>
          </cell>
          <cell r="G107" t="str">
            <v>competing</v>
          </cell>
          <cell r="H107" t="str">
            <v>Bartley</v>
          </cell>
          <cell r="I107" t="str">
            <v>approve</v>
          </cell>
          <cell r="J107" t="str">
            <v>approve</v>
          </cell>
          <cell r="K107" t="str">
            <v>cxl</v>
          </cell>
          <cell r="L107">
            <v>3635</v>
          </cell>
          <cell r="R107"/>
        </row>
        <row r="108">
          <cell r="B108">
            <v>6637</v>
          </cell>
          <cell r="C108" t="str">
            <v>Rockingham Memorial Hospital</v>
          </cell>
          <cell r="D108" t="str">
            <v>Addition of a 2nd MRI</v>
          </cell>
          <cell r="E108">
            <v>6</v>
          </cell>
          <cell r="H108" t="str">
            <v>Bartley</v>
          </cell>
          <cell r="I108" t="str">
            <v>approve</v>
          </cell>
          <cell r="J108" t="str">
            <v>approve</v>
          </cell>
          <cell r="L108">
            <v>3636</v>
          </cell>
          <cell r="R108"/>
        </row>
        <row r="109">
          <cell r="B109">
            <v>6617</v>
          </cell>
          <cell r="C109" t="str">
            <v>First Meridian Medical Corporation t/a MRI and CT Diagnostics</v>
          </cell>
          <cell r="D109" t="str">
            <v>Addition of Magnetic Resonance Imaging Equipment</v>
          </cell>
          <cell r="E109">
            <v>20</v>
          </cell>
          <cell r="F109" t="str">
            <v>}</v>
          </cell>
          <cell r="G109" t="str">
            <v>competing</v>
          </cell>
          <cell r="H109" t="str">
            <v>Bartley</v>
          </cell>
          <cell r="I109" t="str">
            <v>approve</v>
          </cell>
          <cell r="J109" t="str">
            <v>approve</v>
          </cell>
          <cell r="K109" t="str">
            <v>cxl</v>
          </cell>
          <cell r="L109">
            <v>3633</v>
          </cell>
          <cell r="R109"/>
        </row>
        <row r="110">
          <cell r="B110">
            <v>6631</v>
          </cell>
          <cell r="C110" t="str">
            <v>Sentara Healthcare</v>
          </cell>
          <cell r="D110" t="str">
            <v>Addition of MRI Equipment at Sentara Leigh Hospital</v>
          </cell>
          <cell r="E110">
            <v>20</v>
          </cell>
          <cell r="H110" t="str">
            <v>Bartley</v>
          </cell>
          <cell r="I110" t="str">
            <v>approve</v>
          </cell>
          <cell r="J110" t="str">
            <v>approve</v>
          </cell>
          <cell r="L110">
            <v>3634</v>
          </cell>
          <cell r="R110"/>
        </row>
        <row r="111">
          <cell r="B111">
            <v>6557</v>
          </cell>
          <cell r="C111" t="str">
            <v>University of Virginia Health System</v>
          </cell>
          <cell r="D111" t="str">
            <v>Addition of PET Equipment</v>
          </cell>
          <cell r="E111" t="str">
            <v>I</v>
          </cell>
          <cell r="F111" t="str">
            <v>}</v>
          </cell>
          <cell r="G111" t="str">
            <v>competing</v>
          </cell>
          <cell r="H111" t="str">
            <v>Burcham</v>
          </cell>
          <cell r="I111" t="str">
            <v>unk</v>
          </cell>
          <cell r="J111" t="str">
            <v>approve</v>
          </cell>
          <cell r="K111">
            <v>37293</v>
          </cell>
          <cell r="L111">
            <v>3659</v>
          </cell>
          <cell r="R111"/>
        </row>
        <row r="112">
          <cell r="B112">
            <v>6623</v>
          </cell>
          <cell r="C112" t="str">
            <v>CDL Medical Technologies, Inc</v>
          </cell>
          <cell r="D112" t="str">
            <v>Establish a Mobile Positron Emission Tomography Imaging Service</v>
          </cell>
          <cell r="E112" t="str">
            <v>I</v>
          </cell>
          <cell r="H112" t="str">
            <v>Burcham</v>
          </cell>
          <cell r="I112" t="str">
            <v>unk</v>
          </cell>
          <cell r="J112" t="str">
            <v>unk</v>
          </cell>
          <cell r="L112">
            <v>3660</v>
          </cell>
          <cell r="R112"/>
        </row>
        <row r="113">
          <cell r="B113">
            <v>6642</v>
          </cell>
          <cell r="C113" t="str">
            <v>Shenandoah Shared Hospital Services, Inc.</v>
          </cell>
          <cell r="D113" t="str">
            <v>Establish Positron Emission Tomography Imaging (mobile) Services</v>
          </cell>
          <cell r="E113" t="str">
            <v>I</v>
          </cell>
          <cell r="H113" t="str">
            <v>Burcham</v>
          </cell>
          <cell r="I113" t="str">
            <v>unk</v>
          </cell>
          <cell r="J113" t="str">
            <v>approve</v>
          </cell>
          <cell r="L113">
            <v>3662</v>
          </cell>
          <cell r="R113"/>
        </row>
        <row r="114">
          <cell r="B114">
            <v>6629</v>
          </cell>
          <cell r="C114" t="str">
            <v>Mary Washington Hospital</v>
          </cell>
          <cell r="D114" t="str">
            <v xml:space="preserve">Introduce PET Imaging Services </v>
          </cell>
          <cell r="E114" t="str">
            <v>I</v>
          </cell>
          <cell r="H114" t="str">
            <v>Burcham</v>
          </cell>
          <cell r="I114" t="str">
            <v>unk</v>
          </cell>
          <cell r="J114" t="str">
            <v>unk</v>
          </cell>
          <cell r="L114">
            <v>3661</v>
          </cell>
          <cell r="R114"/>
        </row>
        <row r="115">
          <cell r="L115"/>
          <cell r="R115"/>
        </row>
        <row r="116">
          <cell r="B116">
            <v>6615</v>
          </cell>
          <cell r="C116" t="str">
            <v>Winchester Medical Center</v>
          </cell>
          <cell r="D116" t="str">
            <v>Introduction of Positron Emission Tomography Imaging Equipment</v>
          </cell>
          <cell r="E116" t="str">
            <v>I</v>
          </cell>
          <cell r="H116" t="str">
            <v>Burcham</v>
          </cell>
          <cell r="I116" t="str">
            <v>unk</v>
          </cell>
          <cell r="J116" t="str">
            <v>deny</v>
          </cell>
          <cell r="L116">
            <v>3663</v>
          </cell>
          <cell r="R116"/>
        </row>
        <row r="117">
          <cell r="B117">
            <v>6620</v>
          </cell>
          <cell r="C117" t="str">
            <v>PET of Reston LP</v>
          </cell>
          <cell r="D117" t="str">
            <v>Establish a Specialized Center for Positron Emission Tomography Imaging Services</v>
          </cell>
          <cell r="E117" t="str">
            <v>II</v>
          </cell>
          <cell r="F117" t="str">
            <v>}</v>
          </cell>
          <cell r="G117" t="str">
            <v>competing</v>
          </cell>
          <cell r="H117" t="str">
            <v>Burcham</v>
          </cell>
          <cell r="I117" t="str">
            <v>Delayed by applicant to 5/02</v>
          </cell>
          <cell r="L117"/>
          <cell r="R117"/>
        </row>
        <row r="118">
          <cell r="B118">
            <v>6640</v>
          </cell>
          <cell r="C118" t="str">
            <v>Inova Health System</v>
          </cell>
          <cell r="D118" t="str">
            <v>Introduction of Positron Emission Tomography Imaging Service</v>
          </cell>
          <cell r="E118" t="str">
            <v>II</v>
          </cell>
          <cell r="H118" t="str">
            <v>Burcham</v>
          </cell>
          <cell r="I118" t="str">
            <v>Delayed by applicant to 5/02</v>
          </cell>
          <cell r="R118"/>
        </row>
        <row r="119">
          <cell r="B119">
            <v>6545</v>
          </cell>
          <cell r="C119" t="str">
            <v>Alliance Imaging, Inc.</v>
          </cell>
          <cell r="D119" t="str">
            <v>Introduce Mobile PET</v>
          </cell>
          <cell r="E119" t="str">
            <v>III</v>
          </cell>
          <cell r="F119" t="str">
            <v>}</v>
          </cell>
          <cell r="G119" t="str">
            <v>competing</v>
          </cell>
          <cell r="H119" t="str">
            <v>Bodin</v>
          </cell>
          <cell r="I119" t="str">
            <v>approve</v>
          </cell>
          <cell r="J119" t="str">
            <v>deny</v>
          </cell>
          <cell r="K119">
            <v>37300</v>
          </cell>
          <cell r="L119">
            <v>3665</v>
          </cell>
          <cell r="R119"/>
        </row>
        <row r="120">
          <cell r="B120">
            <v>6613</v>
          </cell>
          <cell r="C120" t="str">
            <v>Smyth County Community Hospital</v>
          </cell>
          <cell r="D120" t="str">
            <v>Introduce Positron Emission Tomography Imaging Services</v>
          </cell>
          <cell r="E120" t="str">
            <v>III</v>
          </cell>
          <cell r="H120" t="str">
            <v>Bodin</v>
          </cell>
          <cell r="I120" t="str">
            <v>approve</v>
          </cell>
          <cell r="J120" t="str">
            <v>approve</v>
          </cell>
          <cell r="L120">
            <v>3666</v>
          </cell>
          <cell r="R120"/>
        </row>
        <row r="121">
          <cell r="R121"/>
        </row>
        <row r="122">
          <cell r="R122"/>
        </row>
        <row r="123">
          <cell r="B123" t="str">
            <v>December 2001 Cycle</v>
          </cell>
          <cell r="D123" t="str">
            <v>Rehab Services</v>
          </cell>
          <cell r="E123" t="str">
            <v>E</v>
          </cell>
          <cell r="F123" t="str">
            <v>Rpt Due</v>
          </cell>
          <cell r="G123">
            <v>37306</v>
          </cell>
          <cell r="I123" t="str">
            <v>Recommendation</v>
          </cell>
          <cell r="L123" t="str">
            <v>Commissioners</v>
          </cell>
          <cell r="M123" t="str">
            <v>IFFC</v>
          </cell>
          <cell r="N123" t="str">
            <v>IFFC</v>
          </cell>
        </row>
        <row r="124">
          <cell r="C124" t="str">
            <v>Applicant</v>
          </cell>
          <cell r="D124" t="str">
            <v>Project</v>
          </cell>
          <cell r="E124" t="str">
            <v>PD</v>
          </cell>
          <cell r="H124" t="str">
            <v>Analyst</v>
          </cell>
          <cell r="I124" t="str">
            <v xml:space="preserve">HSA </v>
          </cell>
          <cell r="J124" t="str">
            <v>DCOPN</v>
          </cell>
          <cell r="K124" t="str">
            <v>IFFC</v>
          </cell>
          <cell r="L124" t="str">
            <v>Decision</v>
          </cell>
          <cell r="M124" t="str">
            <v>Location</v>
          </cell>
          <cell r="N124" t="str">
            <v>Time</v>
          </cell>
          <cell r="R124"/>
        </row>
        <row r="125">
          <cell r="B125">
            <v>6614</v>
          </cell>
          <cell r="C125" t="str">
            <v>Senior Campus Services, LLC</v>
          </cell>
          <cell r="D125" t="str">
            <v>Add 32 Nursing Home Beds at a CCRC</v>
          </cell>
          <cell r="E125">
            <v>8</v>
          </cell>
          <cell r="F125" t="str">
            <v>Delay from 1/22</v>
          </cell>
          <cell r="H125" t="str">
            <v>Clement</v>
          </cell>
          <cell r="I125" t="str">
            <v>approve</v>
          </cell>
          <cell r="J125" t="str">
            <v>approve</v>
          </cell>
          <cell r="K125">
            <v>37327</v>
          </cell>
          <cell r="L125">
            <v>3347</v>
          </cell>
          <cell r="R125"/>
        </row>
        <row r="126">
          <cell r="B126">
            <v>6646</v>
          </cell>
          <cell r="C126" t="str">
            <v>Johnston Memorial Hospital</v>
          </cell>
          <cell r="D126" t="str">
            <v>Capital Expenditure of more Than $5 Million to Replace Central Energy Plant</v>
          </cell>
          <cell r="E126">
            <v>2</v>
          </cell>
          <cell r="H126" t="str">
            <v>Burcham</v>
          </cell>
          <cell r="I126" t="str">
            <v>approve</v>
          </cell>
          <cell r="J126" t="str">
            <v>approve</v>
          </cell>
          <cell r="L126">
            <v>3646</v>
          </cell>
          <cell r="R126"/>
        </row>
        <row r="127">
          <cell r="R127"/>
        </row>
        <row r="128">
          <cell r="B128" t="str">
            <v>January 2002 Cycle</v>
          </cell>
          <cell r="D128" t="str">
            <v>Radiation/Gamma Knife/</v>
          </cell>
          <cell r="E128" t="str">
            <v>F/G</v>
          </cell>
          <cell r="F128" t="str">
            <v>Rpt Due</v>
          </cell>
          <cell r="G128">
            <v>37334</v>
          </cell>
          <cell r="I128" t="str">
            <v>Recommendation</v>
          </cell>
          <cell r="L128" t="str">
            <v>Commissioners</v>
          </cell>
          <cell r="M128" t="str">
            <v>IFFC</v>
          </cell>
          <cell r="N128" t="str">
            <v>IFFC</v>
          </cell>
        </row>
        <row r="129">
          <cell r="C129" t="str">
            <v>Applicant</v>
          </cell>
          <cell r="D129" t="str">
            <v>Lithotripsy/Nursing Facility</v>
          </cell>
          <cell r="E129" t="str">
            <v>PD</v>
          </cell>
          <cell r="H129" t="str">
            <v>Analyst</v>
          </cell>
          <cell r="I129" t="str">
            <v xml:space="preserve">HSA </v>
          </cell>
          <cell r="J129" t="str">
            <v>DCOPN</v>
          </cell>
          <cell r="K129" t="str">
            <v>IFFC</v>
          </cell>
          <cell r="L129" t="str">
            <v>Decision</v>
          </cell>
          <cell r="M129" t="str">
            <v>Location</v>
          </cell>
          <cell r="N129" t="str">
            <v>Time</v>
          </cell>
          <cell r="R129"/>
        </row>
        <row r="130">
          <cell r="B130">
            <v>6647</v>
          </cell>
          <cell r="C130" t="str">
            <v>Lewis-Gale Medical Center</v>
          </cell>
          <cell r="D130" t="str">
            <v>Addition of Radiation Therapy Equipment</v>
          </cell>
          <cell r="E130">
            <v>5</v>
          </cell>
          <cell r="H130" t="str">
            <v>Burcham</v>
          </cell>
          <cell r="I130" t="str">
            <v>approve</v>
          </cell>
          <cell r="J130" t="str">
            <v>approve</v>
          </cell>
          <cell r="K130"/>
          <cell r="L130">
            <v>3656</v>
          </cell>
          <cell r="R130"/>
        </row>
        <row r="131">
          <cell r="B131">
            <v>6650</v>
          </cell>
          <cell r="C131" t="str">
            <v>John Randolph Medical Center</v>
          </cell>
          <cell r="D131" t="str">
            <v>Introduce Radiation Therapy Services</v>
          </cell>
          <cell r="E131">
            <v>19</v>
          </cell>
          <cell r="H131" t="str">
            <v>Burcham</v>
          </cell>
          <cell r="I131" t="str">
            <v>Delayed by applicant to 9/18</v>
          </cell>
          <cell r="L131" t="str">
            <v>Withdrawn</v>
          </cell>
          <cell r="R131"/>
        </row>
        <row r="132">
          <cell r="B132">
            <v>6649</v>
          </cell>
          <cell r="C132" t="str">
            <v>Inova Health System</v>
          </cell>
          <cell r="D132" t="str">
            <v xml:space="preserve">Introduce Mobile Lithotripsy </v>
          </cell>
          <cell r="E132">
            <v>8</v>
          </cell>
          <cell r="F132" t="str">
            <v>}</v>
          </cell>
          <cell r="G132" t="str">
            <v>competing</v>
          </cell>
          <cell r="H132" t="str">
            <v>Paultre</v>
          </cell>
          <cell r="I132" t="str">
            <v>approve</v>
          </cell>
          <cell r="J132" t="str">
            <v>approve</v>
          </cell>
          <cell r="K132"/>
          <cell r="L132">
            <v>3657</v>
          </cell>
          <cell r="R132"/>
        </row>
        <row r="133">
          <cell r="B133">
            <v>6652</v>
          </cell>
          <cell r="C133" t="str">
            <v>Potomac Hospital</v>
          </cell>
          <cell r="D133" t="str">
            <v xml:space="preserve">Introduce Mobile Lithotripsy </v>
          </cell>
          <cell r="E133">
            <v>8</v>
          </cell>
          <cell r="H133" t="str">
            <v>Paultre</v>
          </cell>
          <cell r="I133" t="str">
            <v>approve</v>
          </cell>
          <cell r="J133" t="str">
            <v>approve</v>
          </cell>
          <cell r="K133"/>
          <cell r="L133">
            <v>3658</v>
          </cell>
          <cell r="R133"/>
        </row>
        <row r="134">
          <cell r="B134">
            <v>6651</v>
          </cell>
          <cell r="C134" t="str">
            <v>Virginia Commonwealth University Health System Authority</v>
          </cell>
          <cell r="D134" t="str">
            <v>Addition of Mobile Lithotripsy Equipment</v>
          </cell>
          <cell r="E134">
            <v>15</v>
          </cell>
          <cell r="H134" t="str">
            <v>Bartley</v>
          </cell>
          <cell r="I134" t="str">
            <v>approve</v>
          </cell>
          <cell r="J134" t="str">
            <v>approve</v>
          </cell>
          <cell r="K134"/>
          <cell r="L134">
            <v>3655</v>
          </cell>
          <cell r="R134"/>
        </row>
        <row r="135">
          <cell r="B135">
            <v>6653</v>
          </cell>
          <cell r="C135" t="str">
            <v>Fauquier Hospital</v>
          </cell>
          <cell r="D135" t="str">
            <v xml:space="preserve">Introduce Mobile Lithotripsy </v>
          </cell>
          <cell r="E135">
            <v>9</v>
          </cell>
          <cell r="H135" t="str">
            <v>Bartley</v>
          </cell>
          <cell r="I135" t="str">
            <v>approve</v>
          </cell>
          <cell r="J135" t="str">
            <v>approve</v>
          </cell>
          <cell r="K135"/>
          <cell r="L135">
            <v>3654</v>
          </cell>
          <cell r="R135"/>
        </row>
        <row r="136">
          <cell r="R136"/>
        </row>
        <row r="137">
          <cell r="B137" t="str">
            <v>February 2002 Cycle</v>
          </cell>
          <cell r="D137" t="str">
            <v>Hospitals/Beds/NICUs/Ob/Capital Expenditures</v>
          </cell>
          <cell r="E137" t="str">
            <v>A</v>
          </cell>
          <cell r="F137" t="str">
            <v>Rpt Due</v>
          </cell>
          <cell r="G137">
            <v>37367</v>
          </cell>
          <cell r="I137" t="str">
            <v>Recommendation</v>
          </cell>
          <cell r="L137" t="str">
            <v>Commissioners</v>
          </cell>
          <cell r="M137" t="str">
            <v>IFFC</v>
          </cell>
          <cell r="N137" t="str">
            <v>IFFC</v>
          </cell>
        </row>
        <row r="138">
          <cell r="C138" t="str">
            <v>Applicant</v>
          </cell>
          <cell r="D138" t="str">
            <v>Project</v>
          </cell>
          <cell r="E138" t="str">
            <v>PD</v>
          </cell>
          <cell r="H138" t="str">
            <v>Analyst</v>
          </cell>
          <cell r="I138" t="str">
            <v xml:space="preserve">HSA </v>
          </cell>
          <cell r="J138" t="str">
            <v>DCOPN</v>
          </cell>
          <cell r="K138" t="str">
            <v>IFFC</v>
          </cell>
          <cell r="L138" t="str">
            <v>Decision</v>
          </cell>
          <cell r="M138" t="str">
            <v>Location</v>
          </cell>
          <cell r="N138" t="str">
            <v>Time</v>
          </cell>
          <cell r="R138"/>
        </row>
        <row r="139">
          <cell r="B139">
            <v>6657</v>
          </cell>
          <cell r="C139" t="str">
            <v>Mary Washington Hospital</v>
          </cell>
          <cell r="D139" t="str">
            <v>Add 94 Acute Care Beds and Capital Expenditure of $5 M or More</v>
          </cell>
          <cell r="E139">
            <v>16</v>
          </cell>
          <cell r="H139" t="str">
            <v>Burcham</v>
          </cell>
          <cell r="I139" t="str">
            <v>approve</v>
          </cell>
          <cell r="J139" t="str">
            <v>approve</v>
          </cell>
          <cell r="K139"/>
          <cell r="L139">
            <v>3668</v>
          </cell>
          <cell r="R139"/>
        </row>
        <row r="140">
          <cell r="B140">
            <v>6656</v>
          </cell>
          <cell r="C140" t="str">
            <v>Pulaski Community Hospital</v>
          </cell>
          <cell r="D140" t="str">
            <v>Capital Expenditure of more than $5 Million</v>
          </cell>
          <cell r="E140">
            <v>4</v>
          </cell>
          <cell r="H140" t="str">
            <v>Bartley</v>
          </cell>
          <cell r="I140" t="str">
            <v>approve</v>
          </cell>
          <cell r="J140" t="str">
            <v>approve</v>
          </cell>
          <cell r="K140"/>
          <cell r="L140">
            <v>3667</v>
          </cell>
          <cell r="R140"/>
        </row>
        <row r="141">
          <cell r="B141">
            <v>6654</v>
          </cell>
          <cell r="C141" t="str">
            <v>Prince William Hospital</v>
          </cell>
          <cell r="D141" t="str">
            <v xml:space="preserve">Capital Expenditure of more Than $5 Million </v>
          </cell>
          <cell r="E141">
            <v>8</v>
          </cell>
          <cell r="F141" t="str">
            <v>Delay to 3/02</v>
          </cell>
          <cell r="H141" t="str">
            <v>Burcham</v>
          </cell>
          <cell r="I141" t="str">
            <v>approve</v>
          </cell>
          <cell r="J141" t="str">
            <v>approve</v>
          </cell>
          <cell r="K141"/>
          <cell r="L141" t="str">
            <v>n/a</v>
          </cell>
          <cell r="R141"/>
        </row>
        <row r="142">
          <cell r="R142"/>
        </row>
        <row r="143">
          <cell r="B143" t="str">
            <v>March 2002 Cycle</v>
          </cell>
          <cell r="D143" t="str">
            <v>OSHs/ORs/Cath Labs/Transplant/Nursing Facility</v>
          </cell>
          <cell r="E143" t="str">
            <v>B/G</v>
          </cell>
          <cell r="F143" t="str">
            <v>Rpt Due</v>
          </cell>
          <cell r="G143">
            <v>37395</v>
          </cell>
          <cell r="I143" t="str">
            <v>Recommendation</v>
          </cell>
          <cell r="K143" t="str">
            <v>IFFC</v>
          </cell>
          <cell r="L143" t="str">
            <v>Commissioners</v>
          </cell>
          <cell r="M143" t="str">
            <v>IFFC</v>
          </cell>
          <cell r="N143" t="str">
            <v>IFFC</v>
          </cell>
        </row>
        <row r="144">
          <cell r="C144" t="str">
            <v>Applicant</v>
          </cell>
          <cell r="D144" t="str">
            <v>Project</v>
          </cell>
          <cell r="E144" t="str">
            <v>PD</v>
          </cell>
          <cell r="H144" t="str">
            <v>Analyst</v>
          </cell>
          <cell r="I144" t="str">
            <v xml:space="preserve">HSA </v>
          </cell>
          <cell r="J144" t="str">
            <v>DCOPN</v>
          </cell>
          <cell r="K144" t="str">
            <v>Scheduled</v>
          </cell>
          <cell r="L144" t="str">
            <v>Decision</v>
          </cell>
          <cell r="M144" t="str">
            <v>Location</v>
          </cell>
          <cell r="N144" t="str">
            <v>Time</v>
          </cell>
          <cell r="R144"/>
        </row>
        <row r="145">
          <cell r="R145"/>
        </row>
        <row r="146">
          <cell r="B146">
            <v>6663</v>
          </cell>
          <cell r="C146" t="str">
            <v>Williamsburg Community Hospital</v>
          </cell>
          <cell r="D146" t="str">
            <v>Add 1 OR</v>
          </cell>
          <cell r="E146">
            <v>21</v>
          </cell>
          <cell r="H146" t="str">
            <v>Bartley</v>
          </cell>
          <cell r="I146" t="str">
            <v>approve</v>
          </cell>
          <cell r="J146" t="str">
            <v>approve</v>
          </cell>
          <cell r="K146"/>
          <cell r="L146">
            <v>3671</v>
          </cell>
          <cell r="R146"/>
        </row>
        <row r="147">
          <cell r="B147">
            <v>6660</v>
          </cell>
          <cell r="C147" t="str">
            <v>Roanoke Ambulatory Surgery Center, LLC</v>
          </cell>
          <cell r="D147" t="str">
            <v>Establish a 3 General OR Outpatient Surgical Hospital</v>
          </cell>
          <cell r="E147">
            <v>5</v>
          </cell>
          <cell r="H147" t="str">
            <v>Boswell</v>
          </cell>
          <cell r="I147" t="str">
            <v>approve</v>
          </cell>
          <cell r="J147" t="str">
            <v>approve</v>
          </cell>
          <cell r="K147"/>
          <cell r="L147">
            <v>3674</v>
          </cell>
          <cell r="R147"/>
        </row>
        <row r="148">
          <cell r="B148">
            <v>6664</v>
          </cell>
          <cell r="C148" t="str">
            <v>Bon Secours St. Mary's Hospital</v>
          </cell>
          <cell r="D148" t="str">
            <v>Add 6 ORs</v>
          </cell>
          <cell r="E148">
            <v>15</v>
          </cell>
          <cell r="H148" t="str">
            <v>Burcham</v>
          </cell>
          <cell r="I148" t="str">
            <v>approve</v>
          </cell>
          <cell r="J148" t="str">
            <v>approve</v>
          </cell>
          <cell r="K148"/>
          <cell r="L148">
            <v>3673</v>
          </cell>
          <cell r="R148"/>
        </row>
        <row r="149">
          <cell r="B149">
            <v>6672</v>
          </cell>
          <cell r="C149" t="str">
            <v>Sentara Healthcare</v>
          </cell>
          <cell r="D149" t="str">
            <v>Addition of 2 ORs at Sentara Norfolk General Hospital</v>
          </cell>
          <cell r="E149">
            <v>20</v>
          </cell>
          <cell r="H149" t="str">
            <v>Burcham</v>
          </cell>
          <cell r="I149" t="str">
            <v>approve</v>
          </cell>
          <cell r="J149" t="str">
            <v>approve</v>
          </cell>
          <cell r="K149"/>
          <cell r="L149">
            <v>3672</v>
          </cell>
          <cell r="R149"/>
        </row>
        <row r="150">
          <cell r="B150">
            <v>6673</v>
          </cell>
          <cell r="C150" t="str">
            <v>Northern Virginia Surgery Center II, LLC</v>
          </cell>
          <cell r="D150" t="str">
            <v>Establish an Outpatient Surgical Hospital</v>
          </cell>
          <cell r="E150">
            <v>8</v>
          </cell>
          <cell r="F150" t="str">
            <v>}</v>
          </cell>
          <cell r="G150" t="str">
            <v>competing</v>
          </cell>
          <cell r="H150" t="str">
            <v>Clement</v>
          </cell>
          <cell r="I150" t="str">
            <v>Delayed by applicant to 9/10/02</v>
          </cell>
          <cell r="L150" t="str">
            <v>Withdrawn</v>
          </cell>
          <cell r="R150"/>
        </row>
        <row r="151">
          <cell r="B151">
            <v>6654</v>
          </cell>
          <cell r="C151" t="str">
            <v>Prince William Hospital  Delayed from 2/02</v>
          </cell>
          <cell r="D151" t="str">
            <v xml:space="preserve">Capital Expenditure of more Than $5 Million </v>
          </cell>
          <cell r="E151">
            <v>8</v>
          </cell>
          <cell r="H151" t="str">
            <v>Clement</v>
          </cell>
          <cell r="I151" t="str">
            <v>approve</v>
          </cell>
          <cell r="J151" t="str">
            <v>approve</v>
          </cell>
          <cell r="K151"/>
          <cell r="L151">
            <v>3670</v>
          </cell>
          <cell r="R151"/>
        </row>
        <row r="152">
          <cell r="B152">
            <v>6593</v>
          </cell>
          <cell r="C152" t="str">
            <v>Sentara Leigh Hospital</v>
          </cell>
          <cell r="D152" t="str">
            <v>Addition of cardiac catheterization equipment</v>
          </cell>
          <cell r="E152">
            <v>20</v>
          </cell>
          <cell r="H152" t="str">
            <v>Paultre</v>
          </cell>
          <cell r="I152" t="str">
            <v>Withdrawn  2/5/02</v>
          </cell>
          <cell r="R152" t="str">
            <v>n/a</v>
          </cell>
        </row>
        <row r="153">
          <cell r="B153">
            <v>6661</v>
          </cell>
          <cell r="C153" t="str">
            <v>Roanoke Cardiac Catheterization Center, LLC</v>
          </cell>
          <cell r="D153" t="str">
            <v>Establish a Specialized Center for Cardiac Catheterization</v>
          </cell>
          <cell r="E153">
            <v>4</v>
          </cell>
          <cell r="H153" t="str">
            <v>Boswell</v>
          </cell>
          <cell r="I153" t="str">
            <v>approve</v>
          </cell>
          <cell r="J153" t="str">
            <v>approve</v>
          </cell>
          <cell r="K153"/>
          <cell r="L153">
            <v>3675</v>
          </cell>
          <cell r="R153"/>
        </row>
        <row r="154">
          <cell r="R154"/>
        </row>
        <row r="155">
          <cell r="B155" t="str">
            <v>April 2002 Cycle</v>
          </cell>
          <cell r="D155" t="str">
            <v>Psych and Substance Abuse Services</v>
          </cell>
          <cell r="E155" t="str">
            <v>C</v>
          </cell>
          <cell r="F155" t="str">
            <v>Rtp Due</v>
          </cell>
          <cell r="G155">
            <v>37426</v>
          </cell>
          <cell r="I155" t="str">
            <v>Recommendation</v>
          </cell>
          <cell r="L155" t="str">
            <v>Commissioners</v>
          </cell>
          <cell r="M155" t="str">
            <v>IFFC</v>
          </cell>
          <cell r="N155" t="str">
            <v>IFFC</v>
          </cell>
        </row>
        <row r="156">
          <cell r="C156" t="str">
            <v>Applicant</v>
          </cell>
          <cell r="D156" t="str">
            <v>Project</v>
          </cell>
          <cell r="E156" t="str">
            <v>PD</v>
          </cell>
          <cell r="H156" t="str">
            <v>Analyst</v>
          </cell>
          <cell r="I156" t="str">
            <v xml:space="preserve">HSA </v>
          </cell>
          <cell r="J156" t="str">
            <v>DCOPN</v>
          </cell>
          <cell r="K156" t="str">
            <v>IFFC</v>
          </cell>
          <cell r="L156" t="str">
            <v>Decision</v>
          </cell>
          <cell r="M156" t="str">
            <v>Location</v>
          </cell>
          <cell r="N156" t="str">
            <v>Time</v>
          </cell>
          <cell r="R156"/>
        </row>
        <row r="157">
          <cell r="B157">
            <v>6675</v>
          </cell>
          <cell r="C157" t="str">
            <v>The Arc of the Piedmont</v>
          </cell>
          <cell r="D157" t="str">
            <v>Establish a 7-Bed ICF/MR in Lovingston (Stevens-Varnum House)</v>
          </cell>
          <cell r="E157">
            <v>10</v>
          </cell>
          <cell r="F157" t="str">
            <v>}</v>
          </cell>
          <cell r="G157" t="str">
            <v>competing</v>
          </cell>
          <cell r="H157" t="str">
            <v>Bartley</v>
          </cell>
          <cell r="I157" t="str">
            <v>approve</v>
          </cell>
          <cell r="J157" t="str">
            <v>approve</v>
          </cell>
          <cell r="K157" t="str">
            <v>no</v>
          </cell>
          <cell r="L157">
            <v>3676</v>
          </cell>
          <cell r="R157"/>
        </row>
        <row r="158">
          <cell r="B158">
            <v>6676</v>
          </cell>
          <cell r="C158" t="str">
            <v>The Arc of the Piedmont</v>
          </cell>
          <cell r="D158" t="str">
            <v>Establish an 8-Bed ICF/MR in Charlottesville (Wiseman House)</v>
          </cell>
          <cell r="E158">
            <v>10</v>
          </cell>
          <cell r="H158" t="str">
            <v>Bartley</v>
          </cell>
          <cell r="I158" t="str">
            <v>approve</v>
          </cell>
          <cell r="J158" t="str">
            <v>approve</v>
          </cell>
          <cell r="K158" t="str">
            <v>no</v>
          </cell>
          <cell r="L158">
            <v>3677</v>
          </cell>
          <cell r="R158"/>
        </row>
        <row r="159">
          <cell r="B159">
            <v>6677</v>
          </cell>
          <cell r="C159" t="str">
            <v>Western Tidewater Community Services Board</v>
          </cell>
          <cell r="D159" t="str">
            <v>Establish a 4-Bed ICF/MR in Suffolk</v>
          </cell>
          <cell r="E159">
            <v>23</v>
          </cell>
          <cell r="H159" t="str">
            <v>Burcham</v>
          </cell>
          <cell r="I159" t="str">
            <v>approve</v>
          </cell>
          <cell r="J159" t="str">
            <v>approve</v>
          </cell>
          <cell r="K159" t="str">
            <v>no</v>
          </cell>
          <cell r="L159">
            <v>3679</v>
          </cell>
          <cell r="R159"/>
        </row>
        <row r="160">
          <cell r="B160">
            <v>6693</v>
          </cell>
          <cell r="C160" t="str">
            <v>Cumberland Mountain Community Services</v>
          </cell>
          <cell r="D160" t="str">
            <v>Establish an 8-Bed ICF/MR in Buchanan County  (Buchanan Center)</v>
          </cell>
          <cell r="E160">
            <v>2</v>
          </cell>
          <cell r="H160" t="str">
            <v>Boswell</v>
          </cell>
          <cell r="I160" t="str">
            <v>approve</v>
          </cell>
          <cell r="J160" t="str">
            <v>approve</v>
          </cell>
          <cell r="K160" t="str">
            <v>no</v>
          </cell>
          <cell r="L160">
            <v>3678</v>
          </cell>
          <cell r="R160"/>
        </row>
        <row r="161">
          <cell r="R161"/>
        </row>
        <row r="162">
          <cell r="B162" t="str">
            <v>May 2002 Cycle</v>
          </cell>
          <cell r="D162" t="str">
            <v>Diagnostic Imaging and Nursing Facilities</v>
          </cell>
          <cell r="E162" t="str">
            <v>D/G</v>
          </cell>
          <cell r="F162" t="str">
            <v>Rtp Due</v>
          </cell>
          <cell r="G162">
            <v>37456</v>
          </cell>
          <cell r="I162" t="str">
            <v>Recommendation</v>
          </cell>
          <cell r="L162" t="str">
            <v>Commissioners</v>
          </cell>
          <cell r="M162" t="str">
            <v>IFFC</v>
          </cell>
          <cell r="N162" t="str">
            <v>IFFC</v>
          </cell>
        </row>
        <row r="163">
          <cell r="C163" t="str">
            <v>Applicant</v>
          </cell>
          <cell r="D163" t="str">
            <v>Project</v>
          </cell>
          <cell r="E163" t="str">
            <v>PD</v>
          </cell>
          <cell r="H163" t="str">
            <v>Analyst</v>
          </cell>
          <cell r="I163" t="str">
            <v xml:space="preserve">HSA </v>
          </cell>
          <cell r="J163" t="str">
            <v>DCOPN</v>
          </cell>
          <cell r="K163" t="str">
            <v>IFFC</v>
          </cell>
          <cell r="L163" t="str">
            <v>Decision</v>
          </cell>
          <cell r="M163" t="str">
            <v>Location</v>
          </cell>
          <cell r="N163" t="str">
            <v>Time</v>
          </cell>
          <cell r="P163">
            <v>40948</v>
          </cell>
          <cell r="R163"/>
        </row>
        <row r="164">
          <cell r="B164">
            <v>6667</v>
          </cell>
          <cell r="C164" t="str">
            <v>Southside Regional Medical Center</v>
          </cell>
          <cell r="D164" t="str">
            <v>Establish a Specialized Center for MRI Imaging</v>
          </cell>
          <cell r="E164">
            <v>19</v>
          </cell>
          <cell r="H164" t="str">
            <v>Boswell</v>
          </cell>
          <cell r="I164" t="str">
            <v>deny</v>
          </cell>
          <cell r="J164" t="str">
            <v>deny</v>
          </cell>
          <cell r="K164">
            <v>37466</v>
          </cell>
          <cell r="L164">
            <v>3690</v>
          </cell>
          <cell r="M164" t="str">
            <v>3rd Floor Conference</v>
          </cell>
          <cell r="N164" t="str">
            <v>10 a.m.</v>
          </cell>
          <cell r="R164"/>
        </row>
        <row r="165">
          <cell r="B165">
            <v>6668</v>
          </cell>
          <cell r="C165" t="str">
            <v>Southside Regional Medical Center</v>
          </cell>
          <cell r="D165" t="str">
            <v>Addition of a Third CT</v>
          </cell>
          <cell r="E165">
            <v>19</v>
          </cell>
          <cell r="H165" t="str">
            <v>Boswell</v>
          </cell>
          <cell r="I165" t="str">
            <v>deny</v>
          </cell>
          <cell r="J165" t="str">
            <v>approve</v>
          </cell>
          <cell r="K165">
            <v>37466</v>
          </cell>
          <cell r="L165">
            <v>3691</v>
          </cell>
          <cell r="M165" t="str">
            <v>3rd Floor Conference</v>
          </cell>
          <cell r="N165" t="str">
            <v>2 p.m.</v>
          </cell>
          <cell r="R165"/>
        </row>
        <row r="166">
          <cell r="B166">
            <v>6659</v>
          </cell>
          <cell r="C166" t="str">
            <v>Memorial Hospital of Martinsville and Henry County</v>
          </cell>
          <cell r="D166" t="str">
            <v>Addition of MRI Equipment</v>
          </cell>
          <cell r="E166">
            <v>12</v>
          </cell>
          <cell r="H166" t="str">
            <v>Boswell</v>
          </cell>
          <cell r="I166" t="str">
            <v>Not reviewable</v>
          </cell>
          <cell r="K166" t="str">
            <v>no</v>
          </cell>
          <cell r="L166" t="str">
            <v>No Review Required</v>
          </cell>
          <cell r="M166" t="str">
            <v>3rd Floor Conference</v>
          </cell>
          <cell r="N166" t="str">
            <v>10 a.m.</v>
          </cell>
          <cell r="R166"/>
        </row>
        <row r="167">
          <cell r="B167">
            <v>6688</v>
          </cell>
          <cell r="C167" t="str">
            <v>Soteria Imaging Services, Inc.</v>
          </cell>
          <cell r="D167" t="str">
            <v>Establish a Specialized Center for MRI Services</v>
          </cell>
          <cell r="E167" t="str">
            <v>1/2</v>
          </cell>
          <cell r="H167" t="str">
            <v>Boswell</v>
          </cell>
          <cell r="I167" t="str">
            <v>deny</v>
          </cell>
          <cell r="J167" t="str">
            <v>deny</v>
          </cell>
          <cell r="K167">
            <v>37530</v>
          </cell>
          <cell r="L167" t="str">
            <v>Withdrawn</v>
          </cell>
          <cell r="M167" t="str">
            <v>SCC, Court Room B</v>
          </cell>
          <cell r="N167" t="str">
            <v>10 a.m.</v>
          </cell>
          <cell r="R167"/>
        </row>
        <row r="168">
          <cell r="B168">
            <v>6686</v>
          </cell>
          <cell r="C168" t="str">
            <v>Inova Health System</v>
          </cell>
          <cell r="D168" t="str">
            <v>Addition of an MRI Scanner</v>
          </cell>
          <cell r="E168">
            <v>8</v>
          </cell>
          <cell r="F168" t="str">
            <v>-</v>
          </cell>
          <cell r="H168" t="str">
            <v>Clement</v>
          </cell>
          <cell r="I168" t="str">
            <v>approve</v>
          </cell>
          <cell r="J168" t="str">
            <v>approve</v>
          </cell>
          <cell r="K168" t="str">
            <v>no</v>
          </cell>
          <cell r="L168">
            <v>3684</v>
          </cell>
          <cell r="R168"/>
        </row>
        <row r="169">
          <cell r="B169">
            <v>6639</v>
          </cell>
          <cell r="C169" t="str">
            <v>Touchstone Imaging of Springfield, L.L.C.  Delayed from 11/01--Delay to 11/02</v>
          </cell>
          <cell r="D169" t="str">
            <v>Establish a Medical Care Facility for Magnetic Resonance Imaging Services</v>
          </cell>
          <cell r="E169">
            <v>8</v>
          </cell>
          <cell r="F169" t="str">
            <v>-</v>
          </cell>
          <cell r="G169" t="str">
            <v>competing</v>
          </cell>
          <cell r="H169" t="str">
            <v>Clement</v>
          </cell>
          <cell r="I169" t="str">
            <v>review delayed</v>
          </cell>
          <cell r="K169" t="str">
            <v>n/a</v>
          </cell>
          <cell r="L169" t="str">
            <v>Application expired</v>
          </cell>
          <cell r="M169" t="str">
            <v>SCC, Court Room B</v>
          </cell>
          <cell r="N169" t="str">
            <v>10 a.m.</v>
          </cell>
          <cell r="R169"/>
        </row>
        <row r="170">
          <cell r="B170">
            <v>6681</v>
          </cell>
          <cell r="C170" t="str">
            <v>Virginia Hospital Center Arlington Health System</v>
          </cell>
          <cell r="D170" t="str">
            <v>Addition of a 2nd MRI</v>
          </cell>
          <cell r="E170">
            <v>8</v>
          </cell>
          <cell r="F170" t="str">
            <v>-</v>
          </cell>
          <cell r="H170" t="str">
            <v>Clement</v>
          </cell>
          <cell r="I170" t="str">
            <v>approve</v>
          </cell>
          <cell r="J170" t="str">
            <v>approve</v>
          </cell>
          <cell r="K170"/>
          <cell r="L170">
            <v>3685</v>
          </cell>
          <cell r="R170"/>
        </row>
        <row r="171">
          <cell r="B171">
            <v>6680</v>
          </cell>
          <cell r="C171" t="str">
            <v>Loudoun Hospital Center</v>
          </cell>
          <cell r="D171" t="str">
            <v>Addition of a CT Scanner</v>
          </cell>
          <cell r="E171">
            <v>8</v>
          </cell>
          <cell r="H171" t="str">
            <v>Clement</v>
          </cell>
          <cell r="I171" t="str">
            <v>approve</v>
          </cell>
          <cell r="J171" t="str">
            <v>approve</v>
          </cell>
          <cell r="K171" t="str">
            <v>no</v>
          </cell>
          <cell r="L171">
            <v>3686</v>
          </cell>
          <cell r="M171" t="str">
            <v>3rd Floor Conference</v>
          </cell>
          <cell r="N171" t="str">
            <v>10 a.m.</v>
          </cell>
          <cell r="R171"/>
        </row>
        <row r="172">
          <cell r="B172">
            <v>6628</v>
          </cell>
          <cell r="C172" t="str">
            <v>Winchester Radiologists, PC,  Winchester Open MRI, LLC</v>
          </cell>
          <cell r="D172" t="str">
            <v>Addition of Computed Tomography Imaging Equipment</v>
          </cell>
          <cell r="E172">
            <v>7</v>
          </cell>
          <cell r="H172" t="str">
            <v>Clement</v>
          </cell>
          <cell r="I172" t="str">
            <v>approve</v>
          </cell>
          <cell r="J172" t="str">
            <v>approve</v>
          </cell>
          <cell r="K172">
            <v>37469</v>
          </cell>
          <cell r="L172">
            <v>3688</v>
          </cell>
          <cell r="M172" t="str">
            <v>3rd Floor Conference</v>
          </cell>
          <cell r="N172" t="str">
            <v>2 p.m.</v>
          </cell>
          <cell r="R172"/>
        </row>
        <row r="173">
          <cell r="B173">
            <v>6640</v>
          </cell>
          <cell r="C173" t="str">
            <v>Inova Health System  Delayed from 11/01</v>
          </cell>
          <cell r="D173" t="str">
            <v>Introduce Positron Emission Tomography Imaging Services</v>
          </cell>
          <cell r="E173" t="str">
            <v>II</v>
          </cell>
          <cell r="F173" t="str">
            <v>-</v>
          </cell>
          <cell r="G173" t="str">
            <v>competing</v>
          </cell>
          <cell r="H173" t="str">
            <v>Burcham</v>
          </cell>
          <cell r="I173" t="str">
            <v>approve</v>
          </cell>
          <cell r="J173" t="str">
            <v>approve</v>
          </cell>
          <cell r="K173">
            <v>37467</v>
          </cell>
          <cell r="L173">
            <v>3693</v>
          </cell>
          <cell r="R173"/>
        </row>
        <row r="174">
          <cell r="B174">
            <v>6620</v>
          </cell>
          <cell r="C174" t="str">
            <v>PET of Reston LP  Delayed from 11/01</v>
          </cell>
          <cell r="D174" t="str">
            <v>Establish a Specialized Center for Positron Emission Tomography Imaging Services</v>
          </cell>
          <cell r="E174" t="str">
            <v>II</v>
          </cell>
          <cell r="F174" t="str">
            <v>-</v>
          </cell>
          <cell r="H174" t="str">
            <v>Burcham</v>
          </cell>
          <cell r="I174" t="str">
            <v>deny</v>
          </cell>
          <cell r="J174" t="str">
            <v>deny</v>
          </cell>
          <cell r="K174">
            <v>37467</v>
          </cell>
          <cell r="L174" t="str">
            <v>Denied</v>
          </cell>
          <cell r="M174" t="str">
            <v>SCC, Court Room B</v>
          </cell>
          <cell r="N174" t="str">
            <v>10 a.m.</v>
          </cell>
          <cell r="R174"/>
        </row>
        <row r="175">
          <cell r="B175">
            <v>6683</v>
          </cell>
          <cell r="C175" t="str">
            <v>Johnston Memorial Hospital</v>
          </cell>
          <cell r="D175" t="str">
            <v>Addition of a MRI Scanner</v>
          </cell>
          <cell r="E175">
            <v>3</v>
          </cell>
          <cell r="H175" t="str">
            <v>Burcham</v>
          </cell>
          <cell r="I175" t="str">
            <v>approve</v>
          </cell>
          <cell r="J175" t="str">
            <v>approve</v>
          </cell>
          <cell r="K175" t="str">
            <v>no</v>
          </cell>
          <cell r="L175">
            <v>3687</v>
          </cell>
          <cell r="M175" t="str">
            <v>3rd Floor Conference</v>
          </cell>
          <cell r="N175" t="str">
            <v>10 a.m.</v>
          </cell>
          <cell r="R175"/>
        </row>
        <row r="176">
          <cell r="B176">
            <v>6689</v>
          </cell>
          <cell r="C176" t="str">
            <v>Lewis-Gale Medical Center, LLC</v>
          </cell>
          <cell r="D176" t="str">
            <v>Addition of a second MRI Scanner</v>
          </cell>
          <cell r="E176">
            <v>5</v>
          </cell>
          <cell r="F176" t="str">
            <v>-</v>
          </cell>
          <cell r="H176" t="str">
            <v>Burcham</v>
          </cell>
          <cell r="I176" t="str">
            <v>approve</v>
          </cell>
          <cell r="J176" t="str">
            <v>approve</v>
          </cell>
          <cell r="K176"/>
          <cell r="L176">
            <v>3700</v>
          </cell>
          <cell r="R176"/>
        </row>
        <row r="177">
          <cell r="B177">
            <v>6695</v>
          </cell>
          <cell r="C177" t="str">
            <v>Southwest Virginia Regional Open MRI Center</v>
          </cell>
          <cell r="D177" t="str">
            <v>Establish a Specialized Center for MRI Services</v>
          </cell>
          <cell r="E177">
            <v>5</v>
          </cell>
          <cell r="F177" t="str">
            <v>-</v>
          </cell>
          <cell r="G177" t="str">
            <v>competing</v>
          </cell>
          <cell r="H177" t="str">
            <v>Burcham</v>
          </cell>
          <cell r="I177" t="str">
            <v>approve</v>
          </cell>
          <cell r="J177" t="str">
            <v>deny</v>
          </cell>
          <cell r="K177">
            <v>37468</v>
          </cell>
          <cell r="L177">
            <v>3701</v>
          </cell>
          <cell r="M177" t="str">
            <v>SCC, Court Room B</v>
          </cell>
          <cell r="N177" t="str">
            <v>10 a.m.</v>
          </cell>
          <cell r="R177"/>
        </row>
        <row r="178">
          <cell r="B178">
            <v>6691</v>
          </cell>
          <cell r="C178" t="str">
            <v>Lee Health Investors, L.L.C.  (Pennington Real Estate, LLC)</v>
          </cell>
          <cell r="D178" t="str">
            <v>Acquisition and Relocation of 20 Nursing Beds</v>
          </cell>
          <cell r="E178">
            <v>1</v>
          </cell>
          <cell r="F178" t="str">
            <v>Delay to June Cycle</v>
          </cell>
          <cell r="G178" t="str">
            <v>competing</v>
          </cell>
          <cell r="H178" t="str">
            <v>Burcham</v>
          </cell>
          <cell r="I178" t="str">
            <v>review delayed</v>
          </cell>
          <cell r="K178"/>
          <cell r="L178">
            <v>3712</v>
          </cell>
          <cell r="R178"/>
        </row>
        <row r="179">
          <cell r="B179">
            <v>6692</v>
          </cell>
          <cell r="C179" t="str">
            <v>Elderberry Nursing Homes, Inc. (Brian Center Health and Rehabilitation)</v>
          </cell>
          <cell r="D179" t="str">
            <v>Acquisition and Relocation of 20 to 30 Nursing Beds</v>
          </cell>
          <cell r="E179">
            <v>1</v>
          </cell>
          <cell r="F179" t="str">
            <v>Delay to June Cycle</v>
          </cell>
          <cell r="H179" t="str">
            <v>Burcham</v>
          </cell>
          <cell r="I179" t="str">
            <v>review delayed</v>
          </cell>
          <cell r="L179">
            <v>3711</v>
          </cell>
          <cell r="M179" t="str">
            <v>SCC, Court Room B</v>
          </cell>
          <cell r="N179" t="str">
            <v>10 a.m.</v>
          </cell>
          <cell r="R179"/>
        </row>
        <row r="180">
          <cell r="B180">
            <v>6684</v>
          </cell>
          <cell r="C180" t="str">
            <v>Medical Imaging of Fredericksburg, LLC</v>
          </cell>
          <cell r="D180" t="str">
            <v>Addition of a second MRI Scanner</v>
          </cell>
          <cell r="E180">
            <v>16</v>
          </cell>
          <cell r="F180" t="str">
            <v>-</v>
          </cell>
          <cell r="H180" t="str">
            <v>Bartley</v>
          </cell>
          <cell r="I180" t="str">
            <v>approve</v>
          </cell>
          <cell r="J180" t="str">
            <v>approve</v>
          </cell>
          <cell r="K180"/>
          <cell r="L180">
            <v>3681</v>
          </cell>
          <cell r="R180"/>
        </row>
        <row r="181">
          <cell r="B181">
            <v>6679</v>
          </cell>
          <cell r="C181" t="str">
            <v>Open MRI of Fredericksburg, Inc.</v>
          </cell>
          <cell r="D181" t="str">
            <v>Establish a Specialized Center for MRI, CT and General X-ray Services</v>
          </cell>
          <cell r="E181">
            <v>16</v>
          </cell>
          <cell r="F181" t="str">
            <v>-</v>
          </cell>
          <cell r="G181" t="str">
            <v>competing</v>
          </cell>
          <cell r="H181" t="str">
            <v>Bartley</v>
          </cell>
          <cell r="I181"/>
          <cell r="J181"/>
          <cell r="K181">
            <v>37470</v>
          </cell>
          <cell r="L181" t="str">
            <v>Withdrawn</v>
          </cell>
          <cell r="M181" t="str">
            <v>SCC, Court Room B</v>
          </cell>
          <cell r="N181" t="str">
            <v>10 a.m.</v>
          </cell>
          <cell r="R181"/>
        </row>
        <row r="182">
          <cell r="B182">
            <v>6698</v>
          </cell>
          <cell r="C182" t="str">
            <v>Pratt Medical Center</v>
          </cell>
          <cell r="D182" t="str">
            <v>Addition of a MRI Scanner and a CT Scanner at an Outpatient Diagnostic Center</v>
          </cell>
          <cell r="E182">
            <v>16</v>
          </cell>
          <cell r="F182" t="str">
            <v>-</v>
          </cell>
          <cell r="H182" t="str">
            <v>Bartley</v>
          </cell>
          <cell r="I182" t="str">
            <v>approve</v>
          </cell>
          <cell r="J182" t="str">
            <v>approve</v>
          </cell>
          <cell r="K182"/>
          <cell r="L182">
            <v>3683</v>
          </cell>
          <cell r="R182"/>
        </row>
        <row r="183">
          <cell r="B183">
            <v>6685</v>
          </cell>
          <cell r="C183" t="str">
            <v>Mary Washington Hospital</v>
          </cell>
          <cell r="D183" t="str">
            <v>Addition of 2 CT Scanners</v>
          </cell>
          <cell r="E183">
            <v>16</v>
          </cell>
          <cell r="F183" t="str">
            <v>-</v>
          </cell>
          <cell r="H183" t="str">
            <v>Bartley</v>
          </cell>
          <cell r="I183" t="str">
            <v>approve</v>
          </cell>
          <cell r="J183" t="str">
            <v>approve</v>
          </cell>
          <cell r="K183"/>
          <cell r="L183">
            <v>3682</v>
          </cell>
          <cell r="R183"/>
        </row>
        <row r="184">
          <cell r="B184">
            <v>6694</v>
          </cell>
          <cell r="C184" t="str">
            <v>Danville Regional Medical Center</v>
          </cell>
          <cell r="D184" t="str">
            <v>Introduce Positron Emission Tomography Imaging Services Through a Mobile Provider</v>
          </cell>
          <cell r="E184" t="str">
            <v>III</v>
          </cell>
          <cell r="H184" t="str">
            <v>Bartley</v>
          </cell>
          <cell r="I184" t="str">
            <v>approve</v>
          </cell>
          <cell r="J184" t="str">
            <v>approve</v>
          </cell>
          <cell r="K184">
            <v>37475</v>
          </cell>
          <cell r="L184">
            <v>3680</v>
          </cell>
          <cell r="M184" t="str">
            <v>3rd Floor Conference</v>
          </cell>
          <cell r="N184" t="str">
            <v>10 a.m.</v>
          </cell>
          <cell r="R184"/>
        </row>
        <row r="185">
          <cell r="B185">
            <v>6690</v>
          </cell>
          <cell r="C185" t="str">
            <v>Botetourt Health Investers, L.L.C.</v>
          </cell>
          <cell r="D185" t="str">
            <v>Acquisition and Relocation of 90 Nursing Beds</v>
          </cell>
          <cell r="E185">
            <v>5</v>
          </cell>
          <cell r="F185" t="str">
            <v>Delay to June Cycle</v>
          </cell>
          <cell r="H185" t="str">
            <v>Bartley</v>
          </cell>
          <cell r="I185" t="str">
            <v>review delayed</v>
          </cell>
          <cell r="K185">
            <v>37475</v>
          </cell>
          <cell r="L185">
            <v>3739</v>
          </cell>
          <cell r="M185" t="str">
            <v>3rd Floor Conference</v>
          </cell>
          <cell r="N185" t="str">
            <v>2 p.m.</v>
          </cell>
          <cell r="R185" t="str">
            <v>12/10/02  6/27/03</v>
          </cell>
        </row>
        <row r="186">
          <cell r="B186">
            <v>6697</v>
          </cell>
          <cell r="C186" t="str">
            <v>University of Virginia Health System</v>
          </cell>
          <cell r="D186" t="str">
            <v>Establish a Specialized Center for MRI (2 MRI Scanners) and CT (2 CT Scanners) Services</v>
          </cell>
          <cell r="E186">
            <v>10</v>
          </cell>
          <cell r="H186" t="str">
            <v>Bodin</v>
          </cell>
          <cell r="I186" t="str">
            <v>approve</v>
          </cell>
          <cell r="J186" t="str">
            <v>approve</v>
          </cell>
          <cell r="K186" t="str">
            <v>no</v>
          </cell>
          <cell r="L186">
            <v>3689</v>
          </cell>
          <cell r="M186" t="str">
            <v>3rd Floor Conference</v>
          </cell>
          <cell r="N186" t="str">
            <v>10 a.m.</v>
          </cell>
          <cell r="R186"/>
        </row>
        <row r="187">
          <cell r="B187">
            <v>6682</v>
          </cell>
          <cell r="C187" t="str">
            <v>Southside Orthopaedic Associates, P.C.</v>
          </cell>
          <cell r="D187" t="str">
            <v>Addition of a MRI Scanner at a Medical Care Facility</v>
          </cell>
          <cell r="E187">
            <v>14</v>
          </cell>
          <cell r="F187" t="str">
            <v>No Review Required</v>
          </cell>
          <cell r="H187" t="str">
            <v>Bodin</v>
          </cell>
          <cell r="I187" t="str">
            <v>Not reviewable</v>
          </cell>
          <cell r="K187">
            <v>37476</v>
          </cell>
          <cell r="L187" t="str">
            <v>No Review Required</v>
          </cell>
          <cell r="M187" t="str">
            <v>3rd Floor Conference</v>
          </cell>
          <cell r="N187" t="str">
            <v>2 p.m.</v>
          </cell>
          <cell r="R187"/>
        </row>
        <row r="189">
          <cell r="B189" t="str">
            <v>June 2002 Cycle</v>
          </cell>
          <cell r="D189" t="str">
            <v>Rehab Services</v>
          </cell>
          <cell r="E189" t="str">
            <v>E</v>
          </cell>
          <cell r="F189" t="str">
            <v>Rtp Due</v>
          </cell>
          <cell r="G189">
            <v>37488</v>
          </cell>
          <cell r="I189" t="str">
            <v>Recommendation</v>
          </cell>
          <cell r="L189" t="str">
            <v>Commissioners</v>
          </cell>
          <cell r="M189" t="str">
            <v>IFFC</v>
          </cell>
          <cell r="N189" t="str">
            <v>IFFC</v>
          </cell>
        </row>
        <row r="190">
          <cell r="C190" t="str">
            <v>Applicant</v>
          </cell>
          <cell r="D190" t="str">
            <v>Project</v>
          </cell>
          <cell r="E190" t="str">
            <v>PD</v>
          </cell>
          <cell r="H190" t="str">
            <v>Analyst</v>
          </cell>
          <cell r="I190" t="str">
            <v xml:space="preserve">HSA </v>
          </cell>
          <cell r="J190" t="str">
            <v>DCOPN</v>
          </cell>
          <cell r="K190" t="str">
            <v>IFFC</v>
          </cell>
          <cell r="L190" t="str">
            <v>Decision</v>
          </cell>
          <cell r="M190" t="str">
            <v>Location</v>
          </cell>
          <cell r="N190" t="str">
            <v>Time</v>
          </cell>
          <cell r="R190"/>
        </row>
        <row r="191">
          <cell r="B191">
            <v>6708</v>
          </cell>
          <cell r="C191" t="str">
            <v>Lee Regional Medical Center/Lee County, Virginia</v>
          </cell>
          <cell r="D191" t="str">
            <v>Add 5 Beds to an Existing Medical Rehabilitation Unit</v>
          </cell>
          <cell r="E191">
            <v>1</v>
          </cell>
          <cell r="H191" t="str">
            <v>Bartley</v>
          </cell>
          <cell r="I191" t="str">
            <v>approve</v>
          </cell>
          <cell r="J191" t="str">
            <v>deny</v>
          </cell>
          <cell r="K191">
            <v>37497</v>
          </cell>
          <cell r="L191">
            <v>3705</v>
          </cell>
          <cell r="M191" t="str">
            <v>3rd Floor Conference</v>
          </cell>
          <cell r="N191" t="str">
            <v>10 a.m.</v>
          </cell>
          <cell r="R191"/>
        </row>
        <row r="192">
          <cell r="B192">
            <v>6690</v>
          </cell>
          <cell r="C192" t="str">
            <v>Botetourt Health Investers, L.L.C.</v>
          </cell>
          <cell r="D192" t="str">
            <v>Acquisition and Relocation of 90 Nursing Beds</v>
          </cell>
          <cell r="E192">
            <v>5</v>
          </cell>
          <cell r="F192" t="str">
            <v>Delay from May Cycle</v>
          </cell>
          <cell r="H192" t="str">
            <v>Bartley</v>
          </cell>
          <cell r="I192" t="str">
            <v>approve</v>
          </cell>
          <cell r="J192" t="str">
            <v>deny</v>
          </cell>
          <cell r="K192">
            <v>37503</v>
          </cell>
          <cell r="L192">
            <v>3739</v>
          </cell>
          <cell r="M192" t="str">
            <v>3rd Floor Conference</v>
          </cell>
          <cell r="N192" t="str">
            <v>10 a.m.</v>
          </cell>
          <cell r="R192" t="str">
            <v>12/10/02  6/27/03</v>
          </cell>
        </row>
        <row r="193">
          <cell r="B193">
            <v>6691</v>
          </cell>
          <cell r="C193" t="str">
            <v>Lee Health Investors, L.L.C.  (Pennington Real Estate, LLC)</v>
          </cell>
          <cell r="D193" t="str">
            <v>Acquisition and Relocation of 20 Nursing Beds</v>
          </cell>
          <cell r="E193">
            <v>1</v>
          </cell>
          <cell r="F193" t="str">
            <v>Delay from May Cycle</v>
          </cell>
          <cell r="G193" t="str">
            <v>competing</v>
          </cell>
          <cell r="H193" t="str">
            <v>Burcham</v>
          </cell>
          <cell r="I193" t="str">
            <v>approve</v>
          </cell>
          <cell r="J193" t="str">
            <v>deny</v>
          </cell>
          <cell r="K193">
            <v>37504</v>
          </cell>
          <cell r="L193">
            <v>3712</v>
          </cell>
          <cell r="M193" t="str">
            <v>3rd Floor Conference</v>
          </cell>
          <cell r="N193" t="str">
            <v>10 a.m.</v>
          </cell>
          <cell r="R193"/>
        </row>
        <row r="194">
          <cell r="B194">
            <v>6692</v>
          </cell>
          <cell r="C194" t="str">
            <v>Elderberry Nursing Homes, Inc. (Brian Center Health and Rehabilitation)</v>
          </cell>
          <cell r="D194" t="str">
            <v>Acquisition and Relocation of 20 to 30 Nursing Beds</v>
          </cell>
          <cell r="E194">
            <v>1</v>
          </cell>
          <cell r="F194" t="str">
            <v>Delay from May Cycle</v>
          </cell>
          <cell r="H194" t="str">
            <v>Burcham</v>
          </cell>
          <cell r="I194" t="str">
            <v>approve</v>
          </cell>
          <cell r="J194" t="str">
            <v>deny</v>
          </cell>
          <cell r="K194" t="str">
            <v xml:space="preserve"> </v>
          </cell>
          <cell r="L194">
            <v>3711</v>
          </cell>
          <cell r="M194" t="str">
            <v xml:space="preserve"> </v>
          </cell>
          <cell r="N194" t="str">
            <v xml:space="preserve"> </v>
          </cell>
          <cell r="R194"/>
        </row>
        <row r="196">
          <cell r="B196" t="str">
            <v>July 2002 Cycle</v>
          </cell>
          <cell r="D196" t="str">
            <v>Radiation/Gamma Knife/</v>
          </cell>
          <cell r="E196" t="str">
            <v>F/G</v>
          </cell>
          <cell r="F196" t="str">
            <v>Rpt Due</v>
          </cell>
          <cell r="G196">
            <v>37517</v>
          </cell>
          <cell r="I196" t="str">
            <v>Recommendation</v>
          </cell>
          <cell r="K196" t="str">
            <v>IFFC</v>
          </cell>
          <cell r="L196" t="str">
            <v>Commissioners</v>
          </cell>
          <cell r="M196" t="str">
            <v>IFFC</v>
          </cell>
          <cell r="N196" t="str">
            <v>IFFC</v>
          </cell>
        </row>
        <row r="197">
          <cell r="C197" t="str">
            <v>Applicant</v>
          </cell>
          <cell r="D197" t="str">
            <v>Lithotripsy/Nursing Facility</v>
          </cell>
          <cell r="E197" t="str">
            <v>PD</v>
          </cell>
          <cell r="G197">
            <v>37517</v>
          </cell>
          <cell r="H197" t="str">
            <v>Analyst</v>
          </cell>
          <cell r="I197" t="str">
            <v xml:space="preserve">HSA </v>
          </cell>
          <cell r="J197" t="str">
            <v>DCOPN</v>
          </cell>
          <cell r="K197" t="str">
            <v>Scheduled</v>
          </cell>
          <cell r="L197" t="str">
            <v>Decision</v>
          </cell>
          <cell r="M197" t="str">
            <v>Location</v>
          </cell>
          <cell r="N197" t="str">
            <v>Time</v>
          </cell>
          <cell r="R197"/>
        </row>
        <row r="198">
          <cell r="B198">
            <v>6711</v>
          </cell>
          <cell r="C198" t="str">
            <v>Lucy Corr Village</v>
          </cell>
          <cell r="D198" t="str">
            <v>Conversion of 16 Assisted Living Beds to Nursing Home Beds</v>
          </cell>
          <cell r="E198">
            <v>15</v>
          </cell>
          <cell r="H198" t="str">
            <v>Burcham</v>
          </cell>
          <cell r="I198" t="str">
            <v>approve</v>
          </cell>
          <cell r="J198" t="str">
            <v>approve</v>
          </cell>
          <cell r="K198">
            <v>37529</v>
          </cell>
          <cell r="L198">
            <v>3692</v>
          </cell>
          <cell r="M198" t="str">
            <v>3rd Floor Conference</v>
          </cell>
          <cell r="N198" t="str">
            <v>10 a.m.</v>
          </cell>
          <cell r="R198"/>
        </row>
        <row r="199">
          <cell r="B199">
            <v>6721</v>
          </cell>
          <cell r="C199" t="str">
            <v>Bon Secours Virginia HealthSource, Inc.</v>
          </cell>
          <cell r="D199" t="str">
            <v xml:space="preserve">Establish a Specialized Center for Radiation Therapy Services </v>
          </cell>
          <cell r="E199">
            <v>15</v>
          </cell>
          <cell r="H199" t="str">
            <v>Burcham</v>
          </cell>
          <cell r="I199" t="str">
            <v>approve</v>
          </cell>
          <cell r="J199" t="str">
            <v>approve</v>
          </cell>
          <cell r="K199">
            <v>37532</v>
          </cell>
          <cell r="L199">
            <v>3699</v>
          </cell>
          <cell r="M199" t="str">
            <v>SCC, Court Room B</v>
          </cell>
          <cell r="N199" t="str">
            <v>10 a.m.</v>
          </cell>
          <cell r="R199"/>
        </row>
        <row r="200">
          <cell r="B200">
            <v>6650</v>
          </cell>
          <cell r="C200" t="str">
            <v>John Randolph Medical Center</v>
          </cell>
          <cell r="D200" t="str">
            <v>Introduce Radiation Therapy Services</v>
          </cell>
          <cell r="E200">
            <v>19</v>
          </cell>
          <cell r="F200" t="str">
            <v>Delayed from 1/02</v>
          </cell>
          <cell r="H200" t="str">
            <v>Burcham</v>
          </cell>
          <cell r="K200">
            <v>37537</v>
          </cell>
          <cell r="L200" t="str">
            <v>Withdrawn</v>
          </cell>
          <cell r="M200" t="str">
            <v>3rd Floor Conference</v>
          </cell>
          <cell r="N200" t="str">
            <v>10 a.m.</v>
          </cell>
        </row>
        <row r="201">
          <cell r="B201">
            <v>6715</v>
          </cell>
          <cell r="C201" t="str">
            <v>Loudoun Hospital Center</v>
          </cell>
          <cell r="D201" t="str">
            <v xml:space="preserve">Introduction of Radiation Therapy into an Existing Medical Care Facility </v>
          </cell>
          <cell r="E201">
            <v>8</v>
          </cell>
          <cell r="G201" t="str">
            <v>competing</v>
          </cell>
          <cell r="H201" t="str">
            <v>Clement</v>
          </cell>
          <cell r="I201" t="str">
            <v>approve</v>
          </cell>
          <cell r="J201" t="str">
            <v>approve</v>
          </cell>
          <cell r="K201">
            <v>37531</v>
          </cell>
          <cell r="L201">
            <v>3698</v>
          </cell>
          <cell r="M201" t="str">
            <v>3rd Floor Conference</v>
          </cell>
          <cell r="N201" t="str">
            <v>10 a.m.</v>
          </cell>
          <cell r="R201"/>
        </row>
        <row r="202">
          <cell r="B202">
            <v>6716</v>
          </cell>
          <cell r="C202" t="str">
            <v>Prince William Hospital and Fauquier Hospital</v>
          </cell>
          <cell r="D202" t="str">
            <v>Establish a Specialized Center for Radiation Therapy Services</v>
          </cell>
          <cell r="E202">
            <v>8</v>
          </cell>
          <cell r="H202" t="str">
            <v>Clement</v>
          </cell>
          <cell r="I202" t="str">
            <v>approve</v>
          </cell>
          <cell r="J202" t="str">
            <v>approve</v>
          </cell>
          <cell r="L202">
            <v>3697</v>
          </cell>
          <cell r="R202"/>
        </row>
        <row r="203">
          <cell r="B203">
            <v>6717</v>
          </cell>
          <cell r="C203" t="str">
            <v>Martha Jefferson Hospital</v>
          </cell>
          <cell r="D203" t="str">
            <v>Addition of a Linear Accelerator</v>
          </cell>
          <cell r="E203">
            <v>10</v>
          </cell>
          <cell r="H203" t="str">
            <v>Bartley</v>
          </cell>
          <cell r="I203" t="str">
            <v>approve</v>
          </cell>
          <cell r="J203" t="str">
            <v>approve</v>
          </cell>
          <cell r="K203">
            <v>37532</v>
          </cell>
          <cell r="L203">
            <v>3694</v>
          </cell>
          <cell r="M203" t="str">
            <v>3rd Floor Conference</v>
          </cell>
          <cell r="N203" t="str">
            <v>10 a.m.</v>
          </cell>
          <cell r="R203"/>
        </row>
        <row r="204">
          <cell r="B204">
            <v>6718</v>
          </cell>
          <cell r="C204" t="str">
            <v>Falls Church Lithotripsy</v>
          </cell>
          <cell r="D204" t="str">
            <v>Addition of Mobile Lithotripsy Equipment</v>
          </cell>
          <cell r="E204">
            <v>8</v>
          </cell>
          <cell r="H204" t="str">
            <v>Bartley</v>
          </cell>
          <cell r="I204" t="str">
            <v>approve</v>
          </cell>
          <cell r="J204" t="str">
            <v>approve</v>
          </cell>
          <cell r="K204">
            <v>37537</v>
          </cell>
          <cell r="L204">
            <v>3695</v>
          </cell>
          <cell r="M204" t="str">
            <v>SCC, Court Room B</v>
          </cell>
          <cell r="N204" t="str">
            <v>10 a.m.</v>
          </cell>
          <cell r="R204"/>
        </row>
        <row r="205">
          <cell r="B205">
            <v>6722</v>
          </cell>
          <cell r="C205" t="str">
            <v>Sentara Healthcare</v>
          </cell>
          <cell r="D205" t="str">
            <v xml:space="preserve">Addition of a Linear Accelerator </v>
          </cell>
          <cell r="E205">
            <v>21</v>
          </cell>
          <cell r="H205" t="str">
            <v>Boswell</v>
          </cell>
          <cell r="I205" t="str">
            <v>approve</v>
          </cell>
          <cell r="J205" t="str">
            <v>deny</v>
          </cell>
          <cell r="K205">
            <v>37531</v>
          </cell>
          <cell r="L205" t="str">
            <v>Denied</v>
          </cell>
          <cell r="M205" t="str">
            <v>SCC, Court Room B</v>
          </cell>
          <cell r="N205" t="str">
            <v>10 a.m.</v>
          </cell>
          <cell r="R205"/>
        </row>
        <row r="206">
          <cell r="B206">
            <v>6723</v>
          </cell>
          <cell r="C206" t="str">
            <v>Sentara Healthcare</v>
          </cell>
          <cell r="D206" t="str">
            <v>Relocation of Nursing Home Beds</v>
          </cell>
          <cell r="E206">
            <v>21</v>
          </cell>
          <cell r="H206" t="str">
            <v>Boswell</v>
          </cell>
          <cell r="I206" t="str">
            <v>approve</v>
          </cell>
          <cell r="J206" t="str">
            <v>approve</v>
          </cell>
          <cell r="K206">
            <v>37536</v>
          </cell>
          <cell r="L206">
            <v>3696</v>
          </cell>
          <cell r="M206" t="str">
            <v>3rd Floor Conference</v>
          </cell>
          <cell r="N206" t="str">
            <v>10 a.m.</v>
          </cell>
          <cell r="R206"/>
        </row>
        <row r="209">
          <cell r="B209" t="str">
            <v>August 2002 Cycle</v>
          </cell>
          <cell r="D209" t="str">
            <v>Hospitals/Beds/NICUs/Ob/Capital Expenditures</v>
          </cell>
          <cell r="E209" t="str">
            <v>A</v>
          </cell>
          <cell r="F209" t="str">
            <v>Rpt Due</v>
          </cell>
          <cell r="G209">
            <v>37550</v>
          </cell>
          <cell r="I209" t="str">
            <v>Recommendation</v>
          </cell>
          <cell r="K209" t="str">
            <v>IFFC</v>
          </cell>
          <cell r="L209" t="str">
            <v>Commissioners</v>
          </cell>
          <cell r="M209" t="str">
            <v>IFFC</v>
          </cell>
          <cell r="N209" t="str">
            <v>IFFC</v>
          </cell>
        </row>
        <row r="210">
          <cell r="C210" t="str">
            <v>Applicant</v>
          </cell>
          <cell r="D210" t="str">
            <v>Project</v>
          </cell>
          <cell r="E210" t="str">
            <v>PD</v>
          </cell>
          <cell r="G210">
            <v>37550</v>
          </cell>
          <cell r="H210" t="str">
            <v>Analyst</v>
          </cell>
          <cell r="I210" t="str">
            <v xml:space="preserve">HSA </v>
          </cell>
          <cell r="J210" t="str">
            <v>DCOPN</v>
          </cell>
          <cell r="K210" t="str">
            <v>Scheduled</v>
          </cell>
          <cell r="L210" t="str">
            <v>Decision</v>
          </cell>
          <cell r="M210" t="str">
            <v>Location</v>
          </cell>
          <cell r="N210" t="str">
            <v>Time</v>
          </cell>
          <cell r="R210"/>
        </row>
        <row r="211">
          <cell r="B211">
            <v>6714</v>
          </cell>
          <cell r="C211" t="str">
            <v>Loudoun Hospital Center</v>
          </cell>
          <cell r="D211" t="str">
            <v>Addition of 32 Acute Care Beds</v>
          </cell>
          <cell r="E211">
            <v>8</v>
          </cell>
          <cell r="H211" t="str">
            <v>Clement/Boswell/Bodin</v>
          </cell>
          <cell r="I211" t="str">
            <v>approve</v>
          </cell>
          <cell r="J211" t="str">
            <v>deny</v>
          </cell>
          <cell r="K211" t="str">
            <v>11/7 &amp; 11/8</v>
          </cell>
          <cell r="L211" t="str">
            <v>Denied</v>
          </cell>
          <cell r="R211"/>
        </row>
        <row r="212">
          <cell r="B212">
            <v>6728</v>
          </cell>
          <cell r="C212" t="str">
            <v>Potomac Hospital</v>
          </cell>
          <cell r="D212" t="str">
            <v>Add 30 Acute Care Beds</v>
          </cell>
          <cell r="E212">
            <v>8</v>
          </cell>
          <cell r="G212" t="str">
            <v>Competing *</v>
          </cell>
          <cell r="H212" t="str">
            <v>Clement/Boswell/Bodin</v>
          </cell>
          <cell r="I212" t="str">
            <v>approve</v>
          </cell>
          <cell r="J212" t="str">
            <v>approve</v>
          </cell>
          <cell r="K212" t="str">
            <v>11/7 &amp; 11/8</v>
          </cell>
          <cell r="L212">
            <v>3708</v>
          </cell>
          <cell r="R212"/>
        </row>
        <row r="213">
          <cell r="B213">
            <v>6729</v>
          </cell>
          <cell r="C213" t="str">
            <v>Northern Virginia Community Hospital, LLC</v>
          </cell>
          <cell r="D213" t="str">
            <v>Establish a General Hospital</v>
          </cell>
          <cell r="E213">
            <v>8</v>
          </cell>
          <cell r="H213" t="str">
            <v>Clement/Boswell/Bodin</v>
          </cell>
          <cell r="I213" t="str">
            <v>deny</v>
          </cell>
          <cell r="J213" t="str">
            <v>deny</v>
          </cell>
          <cell r="K213" t="str">
            <v>11/7 &amp; 11/8</v>
          </cell>
          <cell r="L213" t="str">
            <v>Denied</v>
          </cell>
          <cell r="M213" t="str">
            <v>SCC, Court Room B</v>
          </cell>
          <cell r="N213" t="str">
            <v>10 a.m.</v>
          </cell>
          <cell r="R213">
            <v>37707</v>
          </cell>
        </row>
        <row r="214">
          <cell r="B214">
            <v>6731</v>
          </cell>
          <cell r="C214" t="str">
            <v>Inova Health System</v>
          </cell>
          <cell r="D214" t="str">
            <v>Add Acute Care Beds and Operating Rooms at Inova Fair Oaks Hospital</v>
          </cell>
          <cell r="E214">
            <v>8</v>
          </cell>
          <cell r="H214" t="str">
            <v>Clement/Boswell/Bodin</v>
          </cell>
          <cell r="I214" t="str">
            <v>approve</v>
          </cell>
          <cell r="J214" t="str">
            <v>deny</v>
          </cell>
          <cell r="K214" t="str">
            <v>11/7 &amp; 11/8</v>
          </cell>
          <cell r="L214" t="str">
            <v>Denied</v>
          </cell>
          <cell r="R214"/>
        </row>
        <row r="215">
          <cell r="B215">
            <v>6726</v>
          </cell>
          <cell r="C215" t="str">
            <v>Carilion New River Valley Medical Center</v>
          </cell>
          <cell r="D215" t="str">
            <v>Add 13 Acute Care Beds to be Transferred from Carilion Giles Memorial Hospital</v>
          </cell>
          <cell r="E215">
            <v>4</v>
          </cell>
          <cell r="H215" t="str">
            <v>Boswell</v>
          </cell>
          <cell r="I215" t="str">
            <v>approve</v>
          </cell>
          <cell r="J215" t="str">
            <v>approve</v>
          </cell>
          <cell r="K215">
            <v>37560</v>
          </cell>
          <cell r="L215">
            <v>3707</v>
          </cell>
          <cell r="M215" t="str">
            <v>3rd Floor Conference</v>
          </cell>
          <cell r="N215" t="str">
            <v>10 a.m.</v>
          </cell>
          <cell r="R215"/>
        </row>
        <row r="216">
          <cell r="B216">
            <v>6732</v>
          </cell>
          <cell r="C216" t="str">
            <v>Williamsburg Community Hospital</v>
          </cell>
          <cell r="D216" t="str">
            <v>Establish a General Hospital</v>
          </cell>
          <cell r="E216">
            <v>21</v>
          </cell>
          <cell r="H216" t="str">
            <v>Bartley</v>
          </cell>
          <cell r="I216" t="str">
            <v>approve</v>
          </cell>
          <cell r="J216" t="str">
            <v>approve</v>
          </cell>
          <cell r="K216" t="str">
            <v>11/5 &amp; 11/6</v>
          </cell>
          <cell r="L216">
            <v>3706</v>
          </cell>
          <cell r="M216" t="str">
            <v>SCC, Court Room B</v>
          </cell>
          <cell r="N216" t="str">
            <v>10 a.m.</v>
          </cell>
          <cell r="R216"/>
        </row>
        <row r="217">
          <cell r="B217">
            <v>6733</v>
          </cell>
          <cell r="C217" t="str">
            <v>Augusta Medical Center</v>
          </cell>
          <cell r="D217" t="str">
            <v xml:space="preserve">Capital Expenditure of More Than $5 Million </v>
          </cell>
          <cell r="E217">
            <v>6</v>
          </cell>
          <cell r="H217" t="str">
            <v>Burcham</v>
          </cell>
          <cell r="I217" t="str">
            <v>approve</v>
          </cell>
          <cell r="J217" t="str">
            <v>approve</v>
          </cell>
          <cell r="K217">
            <v>37566</v>
          </cell>
          <cell r="L217">
            <v>3703</v>
          </cell>
          <cell r="M217" t="str">
            <v>3rd Floor Conference</v>
          </cell>
          <cell r="N217" t="str">
            <v>10 a.m.</v>
          </cell>
          <cell r="R217"/>
        </row>
        <row r="218">
          <cell r="B218">
            <v>6655</v>
          </cell>
          <cell r="C218" t="str">
            <v>Lewis-Gale Medical Center</v>
          </cell>
          <cell r="D218" t="str">
            <v>Capital Expenditure of More Than $5 Million</v>
          </cell>
          <cell r="E218">
            <v>5</v>
          </cell>
          <cell r="H218" t="str">
            <v>Burcham</v>
          </cell>
          <cell r="I218" t="str">
            <v>approve</v>
          </cell>
          <cell r="J218" t="str">
            <v>approve</v>
          </cell>
          <cell r="K218">
            <v>37567</v>
          </cell>
          <cell r="L218">
            <v>3704</v>
          </cell>
          <cell r="M218" t="str">
            <v>3rd Floor Conference</v>
          </cell>
          <cell r="N218" t="str">
            <v>10 a.m.</v>
          </cell>
          <cell r="R218"/>
        </row>
        <row r="222">
          <cell r="B222" t="str">
            <v>September 2002 Cycle</v>
          </cell>
          <cell r="D222" t="str">
            <v>OSHs/ORs/Cath Labs/Transplant/Nursing Facility</v>
          </cell>
          <cell r="E222" t="str">
            <v>B/G</v>
          </cell>
          <cell r="F222" t="str">
            <v>Rpt Due</v>
          </cell>
          <cell r="G222">
            <v>37579</v>
          </cell>
          <cell r="I222" t="str">
            <v>Recommendation</v>
          </cell>
          <cell r="K222" t="str">
            <v>IFFC</v>
          </cell>
          <cell r="L222" t="str">
            <v>Commissioners</v>
          </cell>
          <cell r="M222" t="str">
            <v>IFFC</v>
          </cell>
          <cell r="N222" t="str">
            <v>IFFC</v>
          </cell>
        </row>
        <row r="223">
          <cell r="C223" t="str">
            <v>Applicant</v>
          </cell>
          <cell r="D223" t="str">
            <v>Project</v>
          </cell>
          <cell r="E223" t="str">
            <v>PD</v>
          </cell>
          <cell r="H223" t="str">
            <v>Analyst</v>
          </cell>
          <cell r="I223" t="str">
            <v xml:space="preserve">HSA </v>
          </cell>
          <cell r="J223" t="str">
            <v>DCOPN</v>
          </cell>
          <cell r="K223" t="str">
            <v>Scheduled</v>
          </cell>
          <cell r="L223" t="str">
            <v>Decision</v>
          </cell>
          <cell r="M223" t="str">
            <v>Location</v>
          </cell>
          <cell r="N223" t="str">
            <v>Time</v>
          </cell>
          <cell r="R223"/>
        </row>
        <row r="224">
          <cell r="B224">
            <v>6745</v>
          </cell>
          <cell r="C224" t="str">
            <v>Virginia Tennessee Mobile Cath, L.L.C.</v>
          </cell>
          <cell r="D224" t="str">
            <v>Establish a Mobile Cardiac Catheterization Services</v>
          </cell>
          <cell r="E224" t="str">
            <v>III</v>
          </cell>
          <cell r="H224" t="str">
            <v>Boswell</v>
          </cell>
          <cell r="I224" t="str">
            <v>Withdrew</v>
          </cell>
          <cell r="L224" t="str">
            <v>Withdrawn</v>
          </cell>
          <cell r="R224"/>
        </row>
        <row r="225">
          <cell r="B225">
            <v>6746</v>
          </cell>
          <cell r="C225" t="str">
            <v>Lee Regional Medical Center</v>
          </cell>
          <cell r="D225" t="str">
            <v>Introduce Mobile Cardiac Catheterization Services</v>
          </cell>
          <cell r="E225">
            <v>1</v>
          </cell>
          <cell r="G225" t="str">
            <v>Competing</v>
          </cell>
          <cell r="H225" t="str">
            <v>Boswell</v>
          </cell>
          <cell r="I225" t="str">
            <v>Withdrew</v>
          </cell>
          <cell r="K225">
            <v>37593</v>
          </cell>
          <cell r="L225" t="str">
            <v>Withdrawn</v>
          </cell>
          <cell r="M225" t="str">
            <v>SCC, Court Room B</v>
          </cell>
          <cell r="N225" t="str">
            <v>10 a.m.</v>
          </cell>
          <cell r="R225"/>
        </row>
        <row r="226">
          <cell r="B226">
            <v>6747</v>
          </cell>
          <cell r="C226" t="str">
            <v>Norton Community Hospital</v>
          </cell>
          <cell r="D226" t="str">
            <v>Introduce Mobile Cardiac Catheterization Services</v>
          </cell>
          <cell r="E226">
            <v>1</v>
          </cell>
          <cell r="H226" t="str">
            <v>Boswell</v>
          </cell>
          <cell r="I226" t="str">
            <v>Withdrew</v>
          </cell>
          <cell r="L226" t="str">
            <v>Withdrawn</v>
          </cell>
          <cell r="R226"/>
        </row>
        <row r="227">
          <cell r="B227">
            <v>6734</v>
          </cell>
          <cell r="C227" t="str">
            <v>Memorial Hospital of Martinsville and Henry County</v>
          </cell>
          <cell r="D227" t="str">
            <v>Establish a 4-OR Outpatient Surgical Hospital</v>
          </cell>
          <cell r="E227">
            <v>12</v>
          </cell>
          <cell r="H227" t="str">
            <v>Burcham</v>
          </cell>
          <cell r="I227" t="str">
            <v>approve</v>
          </cell>
          <cell r="J227" t="str">
            <v>approve</v>
          </cell>
          <cell r="K227">
            <v>37609</v>
          </cell>
          <cell r="L227">
            <v>3727</v>
          </cell>
          <cell r="R227"/>
        </row>
        <row r="228">
          <cell r="B228">
            <v>6665</v>
          </cell>
          <cell r="C228" t="str">
            <v>Bon Secours Richmond Health System</v>
          </cell>
          <cell r="D228" t="str">
            <v>Add 4 ORs at St. Francis Medical Center</v>
          </cell>
          <cell r="E228">
            <v>15</v>
          </cell>
          <cell r="H228" t="str">
            <v>Burcham</v>
          </cell>
          <cell r="I228" t="str">
            <v>approve</v>
          </cell>
          <cell r="J228" t="str">
            <v>approve</v>
          </cell>
          <cell r="K228">
            <v>37599</v>
          </cell>
          <cell r="L228">
            <v>3710</v>
          </cell>
          <cell r="M228" t="str">
            <v>3rd Floor, Conference Room</v>
          </cell>
          <cell r="N228" t="str">
            <v>10 a.m.</v>
          </cell>
          <cell r="R228"/>
        </row>
        <row r="229">
          <cell r="B229">
            <v>6737</v>
          </cell>
          <cell r="C229" t="str">
            <v>The Urosurgical Center of Richmond</v>
          </cell>
          <cell r="D229" t="str">
            <v>Establish an Outpatient Surgical Hospital</v>
          </cell>
          <cell r="E229">
            <v>15</v>
          </cell>
          <cell r="G229" t="str">
            <v>Competing</v>
          </cell>
          <cell r="H229" t="str">
            <v>Burcham</v>
          </cell>
          <cell r="I229" t="str">
            <v>approve</v>
          </cell>
          <cell r="J229" t="str">
            <v>approve</v>
          </cell>
          <cell r="L229">
            <v>3709</v>
          </cell>
          <cell r="R229"/>
        </row>
        <row r="230">
          <cell r="B230">
            <v>6736</v>
          </cell>
          <cell r="C230" t="str">
            <v>R Joy LLC and R Joy II LLC  (Eye Surgery Limited and/or Beach Surgicenter for Eyes)</v>
          </cell>
          <cell r="D230" t="str">
            <v>Establish an Outpatient Surgical Hospital</v>
          </cell>
          <cell r="E230">
            <v>20</v>
          </cell>
          <cell r="H230" t="str">
            <v>Bartley</v>
          </cell>
          <cell r="I230" t="str">
            <v>Review Suspended at applicant's request</v>
          </cell>
          <cell r="L230">
            <v>3815</v>
          </cell>
          <cell r="R230"/>
        </row>
        <row r="231">
          <cell r="B231">
            <v>6740</v>
          </cell>
          <cell r="C231" t="str">
            <v>Maryview Medical Center</v>
          </cell>
          <cell r="D231" t="str">
            <v>Establish Open Heart Surgery Services</v>
          </cell>
          <cell r="E231">
            <v>20</v>
          </cell>
          <cell r="H231" t="str">
            <v>Bartley</v>
          </cell>
          <cell r="I231" t="str">
            <v>deny</v>
          </cell>
          <cell r="J231" t="str">
            <v>deny</v>
          </cell>
          <cell r="K231">
            <v>37594</v>
          </cell>
          <cell r="L231">
            <v>3722</v>
          </cell>
          <cell r="R231"/>
        </row>
        <row r="232">
          <cell r="B232">
            <v>6739</v>
          </cell>
          <cell r="C232" t="str">
            <v>Sentara Norfolk General Hospital</v>
          </cell>
          <cell r="D232" t="str">
            <v>Expansion of Cardiac Services with Addition of Open Heart OR and Cardiac Catheterization Lab</v>
          </cell>
          <cell r="E232">
            <v>20</v>
          </cell>
          <cell r="G232" t="str">
            <v>Competing</v>
          </cell>
          <cell r="H232" t="str">
            <v>Bartley</v>
          </cell>
          <cell r="I232" t="str">
            <v>approve</v>
          </cell>
          <cell r="J232" t="str">
            <v>partial approval</v>
          </cell>
          <cell r="L232">
            <v>3721</v>
          </cell>
          <cell r="M232" t="str">
            <v>SCC, Court Room B</v>
          </cell>
          <cell r="N232" t="str">
            <v>10 a.m.</v>
          </cell>
          <cell r="R232"/>
        </row>
        <row r="233">
          <cell r="B233">
            <v>6741</v>
          </cell>
          <cell r="C233" t="str">
            <v>Maryview Medical Center</v>
          </cell>
          <cell r="D233" t="str">
            <v>Addition of Second Cardiac Catheterization Lab</v>
          </cell>
          <cell r="E233">
            <v>20</v>
          </cell>
          <cell r="H233" t="str">
            <v>Bartley</v>
          </cell>
          <cell r="I233" t="str">
            <v>approve</v>
          </cell>
          <cell r="J233" t="str">
            <v>approve</v>
          </cell>
          <cell r="L233">
            <v>3723</v>
          </cell>
          <cell r="R233"/>
        </row>
        <row r="234">
          <cell r="B234">
            <v>6749</v>
          </cell>
          <cell r="C234" t="str">
            <v>Chesapeake General Hospital</v>
          </cell>
          <cell r="D234" t="str">
            <v>Addition of Second Cardiac Catheterization Lab</v>
          </cell>
          <cell r="E234">
            <v>20</v>
          </cell>
          <cell r="G234" t="str">
            <v xml:space="preserve"> </v>
          </cell>
          <cell r="H234" t="str">
            <v>Bartley</v>
          </cell>
          <cell r="I234" t="str">
            <v>approve</v>
          </cell>
          <cell r="J234" t="str">
            <v>deny</v>
          </cell>
          <cell r="L234">
            <v>3724</v>
          </cell>
          <cell r="R234"/>
        </row>
        <row r="235">
          <cell r="B235">
            <v>6725</v>
          </cell>
          <cell r="C235" t="str">
            <v>Peninsula Surgery Centers II, LLC</v>
          </cell>
          <cell r="D235" t="str">
            <v>Establish a 2-OR Outpatient Surgical Hospital</v>
          </cell>
          <cell r="E235">
            <v>21</v>
          </cell>
          <cell r="H235" t="str">
            <v>Clement</v>
          </cell>
          <cell r="I235" t="str">
            <v>approve</v>
          </cell>
          <cell r="J235" t="str">
            <v>deny</v>
          </cell>
          <cell r="K235">
            <v>37610</v>
          </cell>
          <cell r="L235">
            <v>3729</v>
          </cell>
          <cell r="M235" t="str">
            <v>3rd Floor, Conference Room</v>
          </cell>
          <cell r="N235" t="str">
            <v>10 a.m.</v>
          </cell>
          <cell r="R235"/>
        </row>
        <row r="236">
          <cell r="B236">
            <v>6673</v>
          </cell>
          <cell r="C236" t="str">
            <v>Northern Virginia Surgery Center II, LLC</v>
          </cell>
          <cell r="D236" t="str">
            <v>Establish an Outpatient Surgical Hospital</v>
          </cell>
          <cell r="E236">
            <v>8</v>
          </cell>
          <cell r="G236" t="str">
            <v>need to add</v>
          </cell>
        </row>
        <row r="238">
          <cell r="B238" t="str">
            <v>October 2002 Cycle</v>
          </cell>
          <cell r="D238" t="str">
            <v>Psych and Substance Abuse Services</v>
          </cell>
          <cell r="E238" t="str">
            <v>C</v>
          </cell>
          <cell r="F238" t="str">
            <v>Rtp Due</v>
          </cell>
          <cell r="G238">
            <v>37609</v>
          </cell>
          <cell r="I238" t="str">
            <v>Recommendation</v>
          </cell>
          <cell r="L238" t="str">
            <v>Commissioners</v>
          </cell>
          <cell r="M238" t="str">
            <v>IFFC</v>
          </cell>
          <cell r="N238" t="str">
            <v>IFFC</v>
          </cell>
          <cell r="R238">
            <v>37609</v>
          </cell>
        </row>
        <row r="239">
          <cell r="C239" t="str">
            <v>Applicant</v>
          </cell>
          <cell r="D239" t="str">
            <v>Project</v>
          </cell>
          <cell r="E239" t="str">
            <v>PD</v>
          </cell>
          <cell r="H239" t="str">
            <v>Analyst</v>
          </cell>
          <cell r="I239" t="str">
            <v xml:space="preserve">HSA </v>
          </cell>
          <cell r="J239" t="str">
            <v>DCOPN</v>
          </cell>
          <cell r="K239" t="str">
            <v>IFFC</v>
          </cell>
          <cell r="L239" t="str">
            <v>Decision</v>
          </cell>
          <cell r="M239" t="str">
            <v>Location</v>
          </cell>
          <cell r="N239" t="str">
            <v>Time</v>
          </cell>
          <cell r="R239"/>
        </row>
        <row r="240">
          <cell r="B240">
            <v>6750</v>
          </cell>
          <cell r="C240" t="str">
            <v>Loudoun Hospital Center</v>
          </cell>
          <cell r="D240" t="str">
            <v xml:space="preserve">Addition of Psychiatric Beds </v>
          </cell>
          <cell r="E240">
            <v>8</v>
          </cell>
          <cell r="F240" t="str">
            <v>Delay to Apr Cycle</v>
          </cell>
          <cell r="H240" t="str">
            <v>Burcham</v>
          </cell>
          <cell r="I240" t="str">
            <v>approve</v>
          </cell>
          <cell r="J240" t="str">
            <v>approve</v>
          </cell>
          <cell r="L240">
            <v>3744</v>
          </cell>
          <cell r="M240" t="str">
            <v>3rd Floor Conf. Rm.</v>
          </cell>
          <cell r="N240" t="str">
            <v>10 a.m.</v>
          </cell>
          <cell r="R240"/>
        </row>
        <row r="242">
          <cell r="B242" t="str">
            <v>November 2002 Cycle</v>
          </cell>
          <cell r="D242" t="str">
            <v>Diagnostic Imaging and Nursing Facilities</v>
          </cell>
          <cell r="E242" t="str">
            <v>D/G</v>
          </cell>
          <cell r="F242" t="str">
            <v>Rtp Due</v>
          </cell>
          <cell r="G242">
            <v>37641</v>
          </cell>
          <cell r="I242" t="str">
            <v>Recommendation</v>
          </cell>
          <cell r="L242" t="str">
            <v>Commissioners</v>
          </cell>
          <cell r="M242" t="str">
            <v>IFFC</v>
          </cell>
          <cell r="N242" t="str">
            <v>IFFC</v>
          </cell>
        </row>
        <row r="243">
          <cell r="C243" t="str">
            <v>Applicant</v>
          </cell>
          <cell r="D243" t="str">
            <v>Project</v>
          </cell>
          <cell r="E243" t="str">
            <v>PD</v>
          </cell>
          <cell r="H243" t="str">
            <v>Analyst</v>
          </cell>
          <cell r="I243" t="str">
            <v xml:space="preserve">HSA </v>
          </cell>
          <cell r="J243" t="str">
            <v>DCOPN</v>
          </cell>
          <cell r="K243" t="str">
            <v>IFFC</v>
          </cell>
          <cell r="L243" t="str">
            <v>Decision</v>
          </cell>
          <cell r="M243" t="str">
            <v>Location</v>
          </cell>
          <cell r="N243" t="str">
            <v>Time</v>
          </cell>
          <cell r="R243"/>
        </row>
        <row r="244">
          <cell r="B244">
            <v>6724</v>
          </cell>
          <cell r="C244" t="str">
            <v>John Randolph Medical Center (Hopewell Nursing Home, LLC)</v>
          </cell>
          <cell r="D244" t="str">
            <v xml:space="preserve">Relocate and Replace Nursing Home </v>
          </cell>
          <cell r="E244">
            <v>19</v>
          </cell>
          <cell r="H244" t="str">
            <v>Clement</v>
          </cell>
          <cell r="I244" t="str">
            <v>Delayed to June 03</v>
          </cell>
          <cell r="K244" t="str">
            <v>no</v>
          </cell>
          <cell r="L244">
            <v>3745</v>
          </cell>
          <cell r="O244" t="str">
            <v>in</v>
          </cell>
          <cell r="P244">
            <v>1</v>
          </cell>
          <cell r="R244"/>
        </row>
        <row r="245">
          <cell r="B245">
            <v>6756</v>
          </cell>
          <cell r="C245" t="str">
            <v>Warren Memorial Hospital</v>
          </cell>
          <cell r="D245" t="str">
            <v>Introduce Mobile MRI Services</v>
          </cell>
          <cell r="E245">
            <v>7</v>
          </cell>
          <cell r="H245" t="str">
            <v>Clement</v>
          </cell>
          <cell r="I245" t="str">
            <v>approve</v>
          </cell>
          <cell r="J245" t="str">
            <v>approve</v>
          </cell>
          <cell r="K245" t="str">
            <v>no</v>
          </cell>
          <cell r="L245">
            <v>3715</v>
          </cell>
          <cell r="O245" t="str">
            <v>in</v>
          </cell>
          <cell r="P245">
            <v>1</v>
          </cell>
          <cell r="R245"/>
        </row>
        <row r="246">
          <cell r="B246">
            <v>6763</v>
          </cell>
          <cell r="C246" t="str">
            <v>Shenandoah Shared Hospital Services, Inc.</v>
          </cell>
          <cell r="D246" t="str">
            <v>Establish a Mobile MRI Service</v>
          </cell>
          <cell r="E246" t="str">
            <v>I</v>
          </cell>
          <cell r="H246" t="str">
            <v>Clement</v>
          </cell>
          <cell r="I246" t="str">
            <v>approve</v>
          </cell>
          <cell r="J246" t="str">
            <v>approve</v>
          </cell>
          <cell r="K246" t="str">
            <v>no</v>
          </cell>
          <cell r="L246">
            <v>3714</v>
          </cell>
          <cell r="O246" t="str">
            <v>in</v>
          </cell>
          <cell r="P246">
            <v>1</v>
          </cell>
          <cell r="R246"/>
        </row>
        <row r="247">
          <cell r="B247">
            <v>6727</v>
          </cell>
          <cell r="C247" t="str">
            <v>Community Radiology of Virginia, Inc.</v>
          </cell>
          <cell r="D247" t="str">
            <v>Introduce Positron Emission Tomography Imaging Services Through a Mobile Provider</v>
          </cell>
          <cell r="E247" t="str">
            <v>III</v>
          </cell>
          <cell r="H247" t="str">
            <v>Burcham</v>
          </cell>
          <cell r="I247" t="str">
            <v>approve</v>
          </cell>
          <cell r="J247" t="str">
            <v>approve</v>
          </cell>
          <cell r="K247" t="str">
            <v>no</v>
          </cell>
          <cell r="L247">
            <v>3717</v>
          </cell>
          <cell r="O247" t="str">
            <v>in</v>
          </cell>
          <cell r="P247">
            <v>1</v>
          </cell>
          <cell r="R247"/>
        </row>
        <row r="248">
          <cell r="B248">
            <v>6764</v>
          </cell>
          <cell r="C248" t="str">
            <v>Sentara Bayside Hospital</v>
          </cell>
          <cell r="D248" t="str">
            <v>Addition of a Second CT Scanner</v>
          </cell>
          <cell r="E248">
            <v>20</v>
          </cell>
          <cell r="H248" t="str">
            <v>Burcham</v>
          </cell>
          <cell r="I248" t="str">
            <v>approve</v>
          </cell>
          <cell r="J248" t="str">
            <v>approve</v>
          </cell>
          <cell r="K248" t="str">
            <v>no</v>
          </cell>
          <cell r="L248">
            <v>3719</v>
          </cell>
          <cell r="O248" t="str">
            <v>in</v>
          </cell>
          <cell r="P248">
            <v>1</v>
          </cell>
          <cell r="R248"/>
        </row>
        <row r="249">
          <cell r="B249">
            <v>6765</v>
          </cell>
          <cell r="C249" t="str">
            <v>Sentara Norfolk General Hospital</v>
          </cell>
          <cell r="D249" t="str">
            <v>Relocation of a CT Scanner</v>
          </cell>
          <cell r="E249">
            <v>20</v>
          </cell>
          <cell r="G249" t="str">
            <v>Competing</v>
          </cell>
          <cell r="H249" t="str">
            <v>Burcham</v>
          </cell>
          <cell r="I249" t="str">
            <v>approve</v>
          </cell>
          <cell r="J249" t="str">
            <v>approve</v>
          </cell>
          <cell r="K249" t="str">
            <v>no</v>
          </cell>
          <cell r="L249">
            <v>3718</v>
          </cell>
          <cell r="O249" t="str">
            <v>in</v>
          </cell>
          <cell r="P249">
            <v>1</v>
          </cell>
          <cell r="R249"/>
        </row>
        <row r="250">
          <cell r="B250">
            <v>6766</v>
          </cell>
          <cell r="C250" t="str">
            <v>Maryview Medical Center</v>
          </cell>
          <cell r="D250" t="str">
            <v>Addition of Second CT Scanner</v>
          </cell>
          <cell r="E250">
            <v>20</v>
          </cell>
          <cell r="H250" t="str">
            <v>Burcham</v>
          </cell>
          <cell r="I250" t="str">
            <v>approve</v>
          </cell>
          <cell r="J250" t="str">
            <v>approve</v>
          </cell>
          <cell r="K250" t="str">
            <v>no</v>
          </cell>
          <cell r="L250">
            <v>3720</v>
          </cell>
          <cell r="O250" t="str">
            <v>in</v>
          </cell>
          <cell r="P250">
            <v>1</v>
          </cell>
          <cell r="R250"/>
        </row>
        <row r="251">
          <cell r="B251">
            <v>6743</v>
          </cell>
          <cell r="C251" t="str">
            <v>Horizon Medical Imaging</v>
          </cell>
          <cell r="D251" t="str">
            <v>Establish a Mobile MRI Service</v>
          </cell>
          <cell r="E251" t="str">
            <v>III</v>
          </cell>
          <cell r="H251" t="str">
            <v>Boswell</v>
          </cell>
          <cell r="I251" t="str">
            <v>Waiting for completeness response for review in next cycle</v>
          </cell>
          <cell r="O251" t="str">
            <v>in</v>
          </cell>
          <cell r="P251">
            <v>1</v>
          </cell>
          <cell r="R251"/>
        </row>
        <row r="252">
          <cell r="B252">
            <v>6762</v>
          </cell>
          <cell r="C252" t="str">
            <v>Carilion Medical Group</v>
          </cell>
          <cell r="D252" t="str">
            <v>Establish a Mobile CT Service</v>
          </cell>
          <cell r="E252" t="str">
            <v>4,5,12</v>
          </cell>
          <cell r="H252" t="str">
            <v>Boswell</v>
          </cell>
          <cell r="I252" t="str">
            <v>Withdrawn 1/6</v>
          </cell>
          <cell r="L252" t="str">
            <v>Withdrawn</v>
          </cell>
          <cell r="O252" t="str">
            <v>in</v>
          </cell>
          <cell r="P252">
            <v>1</v>
          </cell>
          <cell r="R252"/>
        </row>
        <row r="253">
          <cell r="B253">
            <v>6752</v>
          </cell>
          <cell r="C253" t="str">
            <v>Virginia Lutheran Homes, Inc. d/b/a Brandon Oaks</v>
          </cell>
          <cell r="D253" t="str">
            <v xml:space="preserve">Relocate and Replace Nursing Home </v>
          </cell>
          <cell r="E253">
            <v>5</v>
          </cell>
          <cell r="H253" t="str">
            <v>Boswell</v>
          </cell>
          <cell r="I253" t="str">
            <v>Completed 10/02 - Expedited Review</v>
          </cell>
          <cell r="L253">
            <v>3702</v>
          </cell>
          <cell r="O253" t="str">
            <v>in</v>
          </cell>
          <cell r="P253">
            <v>1</v>
          </cell>
          <cell r="R253"/>
        </row>
        <row r="254">
          <cell r="B254">
            <v>6755</v>
          </cell>
          <cell r="C254" t="str">
            <v>Halifax Regional Hospital, Inc.</v>
          </cell>
          <cell r="D254" t="str">
            <v>Introduce Mobile PET Services</v>
          </cell>
          <cell r="E254" t="str">
            <v>IV</v>
          </cell>
          <cell r="H254" t="str">
            <v>Bartley</v>
          </cell>
          <cell r="I254" t="str">
            <v>approve</v>
          </cell>
          <cell r="J254" t="str">
            <v>approve</v>
          </cell>
          <cell r="K254" t="str">
            <v>no</v>
          </cell>
          <cell r="L254">
            <v>3716</v>
          </cell>
          <cell r="O254" t="str">
            <v>in</v>
          </cell>
          <cell r="P254">
            <v>1</v>
          </cell>
          <cell r="R254"/>
        </row>
        <row r="255">
          <cell r="B255">
            <v>6757</v>
          </cell>
          <cell r="C255" t="str">
            <v>Riverside Regional Medical Center</v>
          </cell>
          <cell r="D255" t="str">
            <v>Establish Fixed CT Services and Introduce Mobile MRI Services at an Existing Medical Care Facility</v>
          </cell>
          <cell r="E255">
            <v>21</v>
          </cell>
          <cell r="H255" t="str">
            <v>Bartley</v>
          </cell>
          <cell r="I255" t="str">
            <v>deny</v>
          </cell>
          <cell r="J255" t="str">
            <v>approve</v>
          </cell>
          <cell r="K255">
            <v>37700</v>
          </cell>
          <cell r="L255">
            <v>3733</v>
          </cell>
          <cell r="M255" t="str">
            <v>3rd Floor Conf Rm</v>
          </cell>
          <cell r="N255">
            <v>0.41666666666666669</v>
          </cell>
          <cell r="O255" t="str">
            <v>in</v>
          </cell>
          <cell r="P255">
            <v>1</v>
          </cell>
          <cell r="R255"/>
        </row>
        <row r="256">
          <cell r="B256">
            <v>6760</v>
          </cell>
          <cell r="C256" t="str">
            <v>Williamsburg Community Hospital</v>
          </cell>
          <cell r="D256" t="str">
            <v>Introduce MRI Services into an Existing Medical Care Facility</v>
          </cell>
          <cell r="E256">
            <v>21</v>
          </cell>
          <cell r="G256" t="str">
            <v>Competing</v>
          </cell>
          <cell r="H256" t="str">
            <v>Bartley</v>
          </cell>
          <cell r="I256" t="str">
            <v>approve</v>
          </cell>
          <cell r="J256" t="str">
            <v>approve</v>
          </cell>
          <cell r="K256">
            <v>37700</v>
          </cell>
          <cell r="L256">
            <v>3734</v>
          </cell>
          <cell r="M256" t="str">
            <v>3rd Floor Conf Rm</v>
          </cell>
          <cell r="N256">
            <v>0.41666666666666669</v>
          </cell>
          <cell r="O256" t="str">
            <v>in</v>
          </cell>
          <cell r="P256">
            <v>1</v>
          </cell>
          <cell r="R256"/>
        </row>
        <row r="257">
          <cell r="B257">
            <v>6761</v>
          </cell>
          <cell r="C257" t="str">
            <v>Williamsburg Community Hospital</v>
          </cell>
          <cell r="D257" t="str">
            <v>Introduce CT Services into an Existing Medical Care Facility</v>
          </cell>
          <cell r="E257">
            <v>21</v>
          </cell>
          <cell r="H257" t="str">
            <v>Bartley</v>
          </cell>
          <cell r="I257" t="str">
            <v>approve</v>
          </cell>
          <cell r="J257" t="str">
            <v>approve</v>
          </cell>
          <cell r="K257">
            <v>37700</v>
          </cell>
          <cell r="L257">
            <v>3735</v>
          </cell>
          <cell r="M257" t="str">
            <v>3rd Floor Conf Rm</v>
          </cell>
          <cell r="N257">
            <v>0.41666666666666669</v>
          </cell>
          <cell r="O257" t="str">
            <v>in</v>
          </cell>
          <cell r="P257">
            <v>1</v>
          </cell>
          <cell r="R257"/>
        </row>
        <row r="259">
          <cell r="B259" t="str">
            <v>December 2002 Cycle</v>
          </cell>
          <cell r="D259" t="str">
            <v>Rehab Services</v>
          </cell>
          <cell r="E259" t="str">
            <v>E</v>
          </cell>
          <cell r="F259" t="str">
            <v>Rtp Due</v>
          </cell>
          <cell r="G259">
            <v>37670</v>
          </cell>
          <cell r="I259" t="str">
            <v>Recommendation</v>
          </cell>
          <cell r="L259" t="str">
            <v>Commissioners</v>
          </cell>
          <cell r="M259" t="str">
            <v>IFFC</v>
          </cell>
          <cell r="N259" t="str">
            <v>IFFC</v>
          </cell>
        </row>
        <row r="260">
          <cell r="C260" t="str">
            <v>Applicant</v>
          </cell>
          <cell r="D260" t="str">
            <v>Project</v>
          </cell>
          <cell r="E260" t="str">
            <v>PD</v>
          </cell>
          <cell r="G260">
            <v>37670</v>
          </cell>
          <cell r="H260" t="str">
            <v>Analyst</v>
          </cell>
          <cell r="I260" t="str">
            <v xml:space="preserve">HSA </v>
          </cell>
          <cell r="J260" t="str">
            <v>DCOPN</v>
          </cell>
          <cell r="K260" t="str">
            <v>IFFC</v>
          </cell>
          <cell r="L260" t="str">
            <v>Decision</v>
          </cell>
          <cell r="M260" t="str">
            <v>Location</v>
          </cell>
          <cell r="N260" t="str">
            <v>Time</v>
          </cell>
          <cell r="R260"/>
        </row>
        <row r="261">
          <cell r="B261">
            <v>6707</v>
          </cell>
          <cell r="C261" t="str">
            <v>Sheltering Arms Physical Rehabilitation Hospital/Chesterfield County, Virginia</v>
          </cell>
          <cell r="D261" t="str">
            <v>Establish a 28 Bed Inpatient Rehabilitation Hospital on the Bon Secours’ St. Francis Medical Center campus</v>
          </cell>
          <cell r="E261">
            <v>15</v>
          </cell>
          <cell r="G261" t="str">
            <v>Competing</v>
          </cell>
          <cell r="H261" t="str">
            <v>Bartley</v>
          </cell>
          <cell r="I261" t="str">
            <v>approve</v>
          </cell>
          <cell r="J261" t="str">
            <v>deny</v>
          </cell>
          <cell r="K261">
            <v>37722</v>
          </cell>
          <cell r="L261" t="str">
            <v>Denied</v>
          </cell>
          <cell r="M261" t="str">
            <v>3rd Floor Conf Rm</v>
          </cell>
          <cell r="N261" t="str">
            <v>10:00 a.m.</v>
          </cell>
          <cell r="R261">
            <v>37827</v>
          </cell>
        </row>
        <row r="262">
          <cell r="B262">
            <v>6710</v>
          </cell>
          <cell r="C262" t="str">
            <v>Chippenham and Johnston-Willis Hospitals</v>
          </cell>
          <cell r="D262" t="str">
            <v>Addition of 10 Medical Rehabilitation beds at Johnston-Willis Hospital</v>
          </cell>
          <cell r="E262">
            <v>15</v>
          </cell>
          <cell r="H262" t="str">
            <v>Bartley</v>
          </cell>
          <cell r="I262" t="str">
            <v>approve</v>
          </cell>
          <cell r="J262" t="str">
            <v>deny</v>
          </cell>
          <cell r="K262">
            <v>37722</v>
          </cell>
          <cell r="L262" t="str">
            <v>Denied</v>
          </cell>
          <cell r="M262" t="str">
            <v>3rd Floor Conf Rm</v>
          </cell>
          <cell r="N262" t="str">
            <v>10:00 a.m.</v>
          </cell>
          <cell r="R262">
            <v>37830</v>
          </cell>
        </row>
        <row r="264">
          <cell r="B264" t="str">
            <v>January 2003 Cycle</v>
          </cell>
          <cell r="D264" t="str">
            <v>Radiation/Gamma Knife/</v>
          </cell>
          <cell r="E264" t="str">
            <v>F/G</v>
          </cell>
          <cell r="F264" t="str">
            <v>Rpt Due</v>
          </cell>
          <cell r="G264">
            <v>37701</v>
          </cell>
          <cell r="I264" t="str">
            <v>Recommendation</v>
          </cell>
          <cell r="K264" t="str">
            <v>IFFC</v>
          </cell>
          <cell r="L264" t="str">
            <v>Commissioners</v>
          </cell>
          <cell r="M264" t="str">
            <v>IFFC</v>
          </cell>
          <cell r="N264" t="str">
            <v>IFFC</v>
          </cell>
        </row>
        <row r="265">
          <cell r="C265" t="str">
            <v>Applicant</v>
          </cell>
          <cell r="D265" t="str">
            <v>Lithotripsy/Nursing Facility</v>
          </cell>
          <cell r="E265" t="str">
            <v>PD</v>
          </cell>
          <cell r="G265">
            <v>37701</v>
          </cell>
          <cell r="H265" t="str">
            <v>Analyst</v>
          </cell>
          <cell r="I265" t="str">
            <v xml:space="preserve">HSA </v>
          </cell>
          <cell r="J265" t="str">
            <v>DCOPN</v>
          </cell>
          <cell r="K265" t="str">
            <v>Scheduled</v>
          </cell>
          <cell r="L265" t="str">
            <v>Decision</v>
          </cell>
          <cell r="M265" t="str">
            <v>Location</v>
          </cell>
          <cell r="N265" t="str">
            <v>Time</v>
          </cell>
          <cell r="R265"/>
        </row>
        <row r="266">
          <cell r="B266">
            <v>6753</v>
          </cell>
          <cell r="C266" t="str">
            <v>County of Bedford</v>
          </cell>
          <cell r="D266" t="str">
            <v>Replace Nursing Home with Addition of 34 Beds</v>
          </cell>
          <cell r="E266">
            <v>11</v>
          </cell>
          <cell r="H266" t="str">
            <v>Clement</v>
          </cell>
          <cell r="I266" t="str">
            <v>approve</v>
          </cell>
          <cell r="J266" t="str">
            <v>approve</v>
          </cell>
          <cell r="K266">
            <v>37756</v>
          </cell>
          <cell r="L266">
            <v>3746</v>
          </cell>
          <cell r="M266" t="str">
            <v>3rd Floor Conf Rm</v>
          </cell>
          <cell r="N266" t="str">
            <v>10:00 a.m.</v>
          </cell>
          <cell r="O266" t="str">
            <v>in</v>
          </cell>
          <cell r="P266" t="str">
            <v>$</v>
          </cell>
          <cell r="R266"/>
        </row>
        <row r="267">
          <cell r="B267">
            <v>6771</v>
          </cell>
          <cell r="C267" t="str">
            <v>Centra Health</v>
          </cell>
          <cell r="D267" t="str">
            <v>Addition of 24 Nursing Home Beds</v>
          </cell>
          <cell r="E267">
            <v>11</v>
          </cell>
          <cell r="G267" t="str">
            <v>Competing</v>
          </cell>
          <cell r="H267" t="str">
            <v>Clement</v>
          </cell>
          <cell r="I267" t="str">
            <v>approve</v>
          </cell>
          <cell r="J267" t="str">
            <v>approve</v>
          </cell>
          <cell r="K267">
            <v>37756</v>
          </cell>
          <cell r="L267">
            <v>3747</v>
          </cell>
          <cell r="M267" t="str">
            <v>3rd Floor Conf Rm</v>
          </cell>
          <cell r="N267" t="str">
            <v>10:00 a.m.</v>
          </cell>
          <cell r="O267" t="str">
            <v>in</v>
          </cell>
          <cell r="P267" t="str">
            <v>$</v>
          </cell>
          <cell r="R267"/>
        </row>
        <row r="268">
          <cell r="B268">
            <v>6779</v>
          </cell>
          <cell r="C268" t="str">
            <v>Health Care and Retirement Corporation of America</v>
          </cell>
          <cell r="D268" t="str">
            <v>Addition of 36 Nursing Home Beds at Medical Care Center</v>
          </cell>
          <cell r="E268">
            <v>11</v>
          </cell>
          <cell r="H268" t="str">
            <v>Clement</v>
          </cell>
          <cell r="I268" t="str">
            <v>approve</v>
          </cell>
          <cell r="J268" t="str">
            <v>deny</v>
          </cell>
          <cell r="K268">
            <v>37756</v>
          </cell>
          <cell r="L268" t="str">
            <v>Denied</v>
          </cell>
          <cell r="M268" t="str">
            <v>3rd Floor Conf Rm</v>
          </cell>
          <cell r="N268" t="str">
            <v>10:00 a.m.</v>
          </cell>
          <cell r="O268" t="str">
            <v>in</v>
          </cell>
          <cell r="P268" t="str">
            <v>$</v>
          </cell>
          <cell r="R268"/>
          <cell r="W268">
            <v>37711</v>
          </cell>
        </row>
        <row r="269">
          <cell r="B269">
            <v>6785</v>
          </cell>
          <cell r="C269" t="str">
            <v>Forest Health Investors, LLC</v>
          </cell>
          <cell r="D269" t="str">
            <v>Establish a 104-bed Nursing Home</v>
          </cell>
          <cell r="E269">
            <v>11</v>
          </cell>
          <cell r="H269" t="str">
            <v>Clement</v>
          </cell>
          <cell r="I269" t="str">
            <v>Withdrawn</v>
          </cell>
          <cell r="J269"/>
          <cell r="K269"/>
          <cell r="L269" t="str">
            <v>Withdrawn</v>
          </cell>
          <cell r="M269"/>
          <cell r="N269"/>
          <cell r="O269" t="str">
            <v>in</v>
          </cell>
          <cell r="P269" t="str">
            <v>no $</v>
          </cell>
          <cell r="R269"/>
        </row>
        <row r="270">
          <cell r="B270">
            <v>6776</v>
          </cell>
          <cell r="C270" t="str">
            <v>Chase City Health Investors, LLC</v>
          </cell>
          <cell r="D270" t="str">
            <v>Establish a 120-bed Nursing Home</v>
          </cell>
          <cell r="E270">
            <v>13</v>
          </cell>
          <cell r="H270" t="str">
            <v>Clement</v>
          </cell>
          <cell r="I270" t="str">
            <v>approve</v>
          </cell>
          <cell r="J270" t="str">
            <v>approve</v>
          </cell>
          <cell r="K270">
            <v>37714</v>
          </cell>
          <cell r="L270">
            <v>3728</v>
          </cell>
          <cell r="M270" t="str">
            <v>3rd Floor Conf Rm</v>
          </cell>
          <cell r="N270" t="str">
            <v>10:00 a.m.</v>
          </cell>
          <cell r="O270" t="str">
            <v>in</v>
          </cell>
          <cell r="P270" t="str">
            <v>no $</v>
          </cell>
          <cell r="R270"/>
        </row>
        <row r="271">
          <cell r="B271">
            <v>6775</v>
          </cell>
          <cell r="C271" t="str">
            <v>Pulaski Community Hospital</v>
          </cell>
          <cell r="D271" t="str">
            <v>Addition of a Second Linear Accelerator</v>
          </cell>
          <cell r="E271">
            <v>4</v>
          </cell>
          <cell r="H271" t="str">
            <v>Burcham</v>
          </cell>
          <cell r="I271" t="str">
            <v>approve</v>
          </cell>
          <cell r="J271" t="str">
            <v>approve</v>
          </cell>
          <cell r="K271">
            <v>37769</v>
          </cell>
          <cell r="L271">
            <v>3753</v>
          </cell>
          <cell r="M271" t="str">
            <v>3rd Floor Conf Rm</v>
          </cell>
          <cell r="N271" t="str">
            <v>10:00 a.m.</v>
          </cell>
          <cell r="O271" t="str">
            <v>in</v>
          </cell>
          <cell r="R271"/>
        </row>
        <row r="272">
          <cell r="B272">
            <v>6784</v>
          </cell>
          <cell r="C272" t="str">
            <v>Carilion Health System</v>
          </cell>
          <cell r="D272" t="str">
            <v>Establish Radiation Therapy Services at Carilion New River Valley Medical Center</v>
          </cell>
          <cell r="E272">
            <v>4</v>
          </cell>
          <cell r="G272" t="str">
            <v>Competing</v>
          </cell>
          <cell r="H272" t="str">
            <v>Burcham</v>
          </cell>
          <cell r="I272" t="str">
            <v>approve</v>
          </cell>
          <cell r="J272" t="str">
            <v>deny</v>
          </cell>
          <cell r="K272">
            <v>37769</v>
          </cell>
          <cell r="L272" t="str">
            <v>Denied</v>
          </cell>
          <cell r="M272" t="str">
            <v>3rd Floor Conf Rm</v>
          </cell>
          <cell r="N272" t="str">
            <v>10:00 a.m.</v>
          </cell>
          <cell r="O272" t="str">
            <v>in</v>
          </cell>
          <cell r="P272" t="str">
            <v>no $</v>
          </cell>
          <cell r="R272"/>
        </row>
        <row r="273">
          <cell r="B273">
            <v>6778</v>
          </cell>
          <cell r="C273" t="str">
            <v>Oncology and Hematology Associates of Southwest Virginia</v>
          </cell>
          <cell r="D273" t="str">
            <v>Establish a Cancer Treatment center</v>
          </cell>
          <cell r="E273">
            <v>4</v>
          </cell>
          <cell r="H273" t="str">
            <v>Burcham</v>
          </cell>
          <cell r="I273" t="str">
            <v>Withdrawn</v>
          </cell>
          <cell r="J273"/>
          <cell r="K273"/>
          <cell r="L273" t="str">
            <v>Withdrawn</v>
          </cell>
          <cell r="M273"/>
          <cell r="N273"/>
          <cell r="O273" t="str">
            <v>in</v>
          </cell>
          <cell r="P273" t="str">
            <v>no $</v>
          </cell>
          <cell r="R273"/>
        </row>
        <row r="274">
          <cell r="B274">
            <v>6706</v>
          </cell>
          <cell r="C274" t="str">
            <v>Culpeper Regional Hospital</v>
          </cell>
          <cell r="D274" t="str">
            <v>Introduce Mobile Lithotripsy Services (renal)</v>
          </cell>
          <cell r="E274">
            <v>9</v>
          </cell>
          <cell r="H274" t="str">
            <v>Bartley</v>
          </cell>
          <cell r="I274" t="str">
            <v>approve</v>
          </cell>
          <cell r="J274" t="str">
            <v>approve</v>
          </cell>
          <cell r="K274">
            <v>37719</v>
          </cell>
          <cell r="L274">
            <v>3725</v>
          </cell>
          <cell r="M274" t="str">
            <v>3rd Floor Conf Rm</v>
          </cell>
          <cell r="N274" t="str">
            <v>10:00 a.m.</v>
          </cell>
          <cell r="O274" t="str">
            <v>in</v>
          </cell>
          <cell r="P274" t="str">
            <v>$</v>
          </cell>
          <cell r="R274"/>
        </row>
        <row r="275">
          <cell r="B275">
            <v>6789</v>
          </cell>
          <cell r="C275" t="str">
            <v>Sentara Healthcare</v>
          </cell>
          <cell r="D275" t="str">
            <v>Establish Mobile Lithotripsy Services (renal)</v>
          </cell>
          <cell r="E275" t="str">
            <v>V</v>
          </cell>
          <cell r="H275" t="str">
            <v>Burcham</v>
          </cell>
          <cell r="I275" t="str">
            <v>approve</v>
          </cell>
          <cell r="J275" t="str">
            <v>approve</v>
          </cell>
          <cell r="K275">
            <v>37721</v>
          </cell>
          <cell r="L275">
            <v>3726</v>
          </cell>
          <cell r="M275" t="str">
            <v>3rd Floor Conf Rm</v>
          </cell>
          <cell r="N275" t="str">
            <v>10:00 a.m.</v>
          </cell>
          <cell r="O275" t="str">
            <v>in</v>
          </cell>
          <cell r="P275" t="str">
            <v>no $</v>
          </cell>
          <cell r="R275">
            <v>37802</v>
          </cell>
        </row>
        <row r="276">
          <cell r="B276">
            <v>6781</v>
          </cell>
          <cell r="C276" t="str">
            <v>Orthotripsy of Virginia</v>
          </cell>
          <cell r="D276" t="str">
            <v>Establish Mobile Lithotripsy Services (ortho)</v>
          </cell>
          <cell r="E276">
            <v>8</v>
          </cell>
          <cell r="H276" t="str">
            <v>Bartley</v>
          </cell>
          <cell r="I276" t="str">
            <v>deny</v>
          </cell>
          <cell r="J276" t="str">
            <v>deny</v>
          </cell>
          <cell r="K276">
            <v>37712</v>
          </cell>
          <cell r="L276" t="str">
            <v>Withdrawn</v>
          </cell>
          <cell r="M276" t="str">
            <v>3rd Floor Conf Rm</v>
          </cell>
          <cell r="N276" t="str">
            <v>10:00 a.m.</v>
          </cell>
          <cell r="O276" t="str">
            <v>in</v>
          </cell>
          <cell r="P276" t="str">
            <v>no $</v>
          </cell>
          <cell r="R276"/>
        </row>
        <row r="279">
          <cell r="B279" t="str">
            <v>February 2003 Cycle</v>
          </cell>
          <cell r="D279" t="str">
            <v>Hospitals/Beds/NICUs/Ob/Capital Expenditures</v>
          </cell>
          <cell r="E279" t="str">
            <v>A</v>
          </cell>
          <cell r="F279" t="str">
            <v>Rpt Due</v>
          </cell>
          <cell r="G279">
            <v>37732</v>
          </cell>
          <cell r="I279" t="str">
            <v>Recommendation</v>
          </cell>
          <cell r="K279" t="str">
            <v>IFFC</v>
          </cell>
          <cell r="L279" t="str">
            <v>Commissioners</v>
          </cell>
          <cell r="M279" t="str">
            <v>IFFC</v>
          </cell>
          <cell r="N279" t="str">
            <v>IFFC</v>
          </cell>
        </row>
        <row r="280">
          <cell r="C280" t="str">
            <v>Applicant</v>
          </cell>
          <cell r="D280" t="str">
            <v>Project</v>
          </cell>
          <cell r="E280" t="str">
            <v>PD</v>
          </cell>
          <cell r="G280">
            <v>37732</v>
          </cell>
          <cell r="H280" t="str">
            <v>Analyst</v>
          </cell>
          <cell r="I280" t="str">
            <v xml:space="preserve">HSA </v>
          </cell>
          <cell r="J280" t="str">
            <v>DCOPN</v>
          </cell>
          <cell r="K280" t="str">
            <v>Scheduled</v>
          </cell>
          <cell r="L280" t="str">
            <v>Decision</v>
          </cell>
          <cell r="M280" t="str">
            <v>Location</v>
          </cell>
          <cell r="N280" t="str">
            <v>Time</v>
          </cell>
        </row>
        <row r="281">
          <cell r="B281">
            <v>6673</v>
          </cell>
          <cell r="C281" t="str">
            <v>Northern Virginia Surgery Center II, LLC</v>
          </cell>
          <cell r="D281" t="str">
            <v>Establish an Outpatient Surgical Hospital</v>
          </cell>
          <cell r="E281">
            <v>8</v>
          </cell>
          <cell r="F281" t="str">
            <v>Delay from Sept cycle</v>
          </cell>
          <cell r="H281" t="str">
            <v>Clement</v>
          </cell>
          <cell r="I281"/>
          <cell r="J281"/>
          <cell r="K281">
            <v>37747</v>
          </cell>
          <cell r="L281" t="str">
            <v>Withdrawn</v>
          </cell>
          <cell r="M281" t="str">
            <v>SCC, Court Room B</v>
          </cell>
          <cell r="N281" t="str">
            <v>10:00 a.m.</v>
          </cell>
          <cell r="O281" t="str">
            <v>in</v>
          </cell>
          <cell r="R281"/>
        </row>
        <row r="282">
          <cell r="B282">
            <v>6730</v>
          </cell>
          <cell r="C282" t="str">
            <v>Sentara Healthcare (VA Beach Gen.)</v>
          </cell>
          <cell r="D282" t="str">
            <v xml:space="preserve">Capital Expenditure of More Than $5 Million </v>
          </cell>
          <cell r="E282">
            <v>20</v>
          </cell>
          <cell r="H282" t="str">
            <v>Burcham</v>
          </cell>
          <cell r="I282" t="str">
            <v>approve</v>
          </cell>
          <cell r="J282" t="str">
            <v>approve</v>
          </cell>
          <cell r="K282">
            <v>37746</v>
          </cell>
          <cell r="L282">
            <v>3732</v>
          </cell>
          <cell r="M282" t="str">
            <v>3rd Floor Conf Rm</v>
          </cell>
          <cell r="N282" t="str">
            <v>10:00 a.m.</v>
          </cell>
          <cell r="O282" t="str">
            <v>in</v>
          </cell>
          <cell r="R282"/>
        </row>
        <row r="283">
          <cell r="B283">
            <v>6792</v>
          </cell>
          <cell r="C283" t="str">
            <v>Riverside Regional Medical Center</v>
          </cell>
          <cell r="D283" t="str">
            <v xml:space="preserve">Capital Expenditure of More Than $5 Million </v>
          </cell>
          <cell r="E283">
            <v>21</v>
          </cell>
          <cell r="H283" t="str">
            <v>Bartley</v>
          </cell>
          <cell r="I283" t="str">
            <v>approve</v>
          </cell>
          <cell r="J283" t="str">
            <v>approve</v>
          </cell>
          <cell r="K283">
            <v>37771</v>
          </cell>
          <cell r="L283">
            <v>3754</v>
          </cell>
          <cell r="M283" t="str">
            <v>3rd Floor Conf Rm</v>
          </cell>
          <cell r="N283" t="str">
            <v>10:30 a.m.</v>
          </cell>
          <cell r="O283" t="str">
            <v>in</v>
          </cell>
          <cell r="R283"/>
        </row>
        <row r="284">
          <cell r="B284">
            <v>6791</v>
          </cell>
          <cell r="C284" t="str">
            <v>Winchester Medical Center</v>
          </cell>
          <cell r="D284" t="str">
            <v xml:space="preserve">Capital Expenditure of More Than $5 Million </v>
          </cell>
          <cell r="E284">
            <v>7</v>
          </cell>
          <cell r="H284" t="str">
            <v>Bartley</v>
          </cell>
          <cell r="I284" t="str">
            <v>approve</v>
          </cell>
          <cell r="J284" t="str">
            <v>approve</v>
          </cell>
          <cell r="K284">
            <v>37749</v>
          </cell>
          <cell r="L284">
            <v>3730</v>
          </cell>
          <cell r="M284" t="str">
            <v>3rd Floor Conf Rm</v>
          </cell>
          <cell r="N284" t="str">
            <v>10:00 a.m.</v>
          </cell>
          <cell r="O284" t="str">
            <v>in</v>
          </cell>
          <cell r="R284"/>
        </row>
        <row r="285">
          <cell r="B285">
            <v>6793</v>
          </cell>
          <cell r="C285" t="str">
            <v>Henrico Doctors' Hospital-Parham</v>
          </cell>
          <cell r="D285" t="str">
            <v xml:space="preserve">Capital Expenditure of More Than $5 Million </v>
          </cell>
          <cell r="E285">
            <v>15</v>
          </cell>
          <cell r="H285" t="str">
            <v>Boswell</v>
          </cell>
          <cell r="I285" t="str">
            <v>approve</v>
          </cell>
          <cell r="J285" t="str">
            <v>approve</v>
          </cell>
          <cell r="K285">
            <v>37750</v>
          </cell>
          <cell r="L285">
            <v>3731</v>
          </cell>
          <cell r="M285" t="str">
            <v>3rd Floor Conf Rm</v>
          </cell>
          <cell r="N285" t="str">
            <v>10:00 a.m.</v>
          </cell>
          <cell r="O285" t="str">
            <v>in</v>
          </cell>
          <cell r="R285"/>
        </row>
        <row r="288">
          <cell r="B288" t="str">
            <v>March 2003 Cycle</v>
          </cell>
          <cell r="D288" t="str">
            <v>OSHs/ORs/Cath Labs/Transplant/Nursing Facility</v>
          </cell>
          <cell r="E288" t="str">
            <v>B/G</v>
          </cell>
          <cell r="F288" t="str">
            <v>Rpt Due</v>
          </cell>
          <cell r="G288">
            <v>37760</v>
          </cell>
          <cell r="I288" t="str">
            <v>Recommendation</v>
          </cell>
          <cell r="K288" t="str">
            <v>IFFC</v>
          </cell>
          <cell r="L288" t="str">
            <v>Commissioners</v>
          </cell>
          <cell r="M288" t="str">
            <v>IFFC</v>
          </cell>
          <cell r="N288" t="str">
            <v>IFFC</v>
          </cell>
          <cell r="Q288" t="str">
            <v>Check with</v>
          </cell>
        </row>
        <row r="289">
          <cell r="C289" t="str">
            <v>Applicant</v>
          </cell>
          <cell r="D289" t="str">
            <v>Project</v>
          </cell>
          <cell r="E289" t="str">
            <v>PD</v>
          </cell>
          <cell r="G289">
            <v>37760</v>
          </cell>
          <cell r="H289" t="str">
            <v>Analyst</v>
          </cell>
          <cell r="I289" t="str">
            <v xml:space="preserve">HSA </v>
          </cell>
          <cell r="J289" t="str">
            <v>DCOPN</v>
          </cell>
          <cell r="K289" t="str">
            <v>Scheduled</v>
          </cell>
          <cell r="L289" t="str">
            <v>Decision</v>
          </cell>
          <cell r="M289" t="str">
            <v>Location</v>
          </cell>
          <cell r="N289" t="str">
            <v>Time</v>
          </cell>
          <cell r="P289" t="str">
            <v>LOI Date</v>
          </cell>
          <cell r="Q289" t="str">
            <v>Application</v>
          </cell>
          <cell r="R289"/>
        </row>
        <row r="290">
          <cell r="B290">
            <v>6745</v>
          </cell>
          <cell r="C290" t="str">
            <v>Virginia Tennessee Mobile Cath, L.L.C.</v>
          </cell>
          <cell r="D290" t="str">
            <v>Establish a Mobile Cardiac Catheterization Services</v>
          </cell>
          <cell r="E290" t="str">
            <v>III</v>
          </cell>
          <cell r="G290" t="str">
            <v>Competing</v>
          </cell>
          <cell r="H290" t="str">
            <v>Boswell</v>
          </cell>
          <cell r="I290" t="str">
            <v>Withdrew</v>
          </cell>
          <cell r="J290"/>
          <cell r="K290">
            <v>37770</v>
          </cell>
          <cell r="L290" t="str">
            <v>Withdrawn</v>
          </cell>
          <cell r="M290" t="str">
            <v>3rd Floor Conf Rm</v>
          </cell>
          <cell r="N290" t="str">
            <v>10:00 a.m.</v>
          </cell>
          <cell r="O290" t="str">
            <v>in</v>
          </cell>
          <cell r="P290">
            <v>37439</v>
          </cell>
          <cell r="Q290" t="str">
            <v>no</v>
          </cell>
          <cell r="R290"/>
        </row>
        <row r="291">
          <cell r="B291">
            <v>6746</v>
          </cell>
          <cell r="C291" t="str">
            <v>Lee Regional Medical Center</v>
          </cell>
          <cell r="D291" t="str">
            <v>Introduce Mobile Cardiac Catheterization Services</v>
          </cell>
          <cell r="E291">
            <v>1</v>
          </cell>
          <cell r="G291" t="str">
            <v>Delay from Sept. cycle</v>
          </cell>
          <cell r="H291" t="str">
            <v>Boswell</v>
          </cell>
          <cell r="I291" t="str">
            <v>Withdrew</v>
          </cell>
          <cell r="J291"/>
          <cell r="K291">
            <v>37770</v>
          </cell>
          <cell r="L291" t="str">
            <v>Withdrawn</v>
          </cell>
          <cell r="M291" t="str">
            <v>3rd Floor Conf Rm</v>
          </cell>
          <cell r="N291" t="str">
            <v>10:00 a.m.</v>
          </cell>
          <cell r="O291" t="str">
            <v>in</v>
          </cell>
          <cell r="P291">
            <v>37439</v>
          </cell>
          <cell r="Q291" t="str">
            <v>no</v>
          </cell>
          <cell r="R291"/>
        </row>
        <row r="292">
          <cell r="B292">
            <v>6802</v>
          </cell>
          <cell r="C292" t="str">
            <v>Danville Regional Medical Center</v>
          </cell>
          <cell r="D292" t="str">
            <v>Addition of 1 Operating Room</v>
          </cell>
          <cell r="E292">
            <v>12</v>
          </cell>
          <cell r="H292" t="str">
            <v>Boswell</v>
          </cell>
          <cell r="I292" t="str">
            <v>approve</v>
          </cell>
          <cell r="J292" t="str">
            <v>approve</v>
          </cell>
          <cell r="K292">
            <v>37778</v>
          </cell>
          <cell r="L292">
            <v>3740</v>
          </cell>
          <cell r="M292" t="str">
            <v>3rd Floor Conf Rm</v>
          </cell>
          <cell r="N292" t="str">
            <v>10:00 a.m.</v>
          </cell>
          <cell r="O292" t="str">
            <v>in</v>
          </cell>
          <cell r="P292">
            <v>37620</v>
          </cell>
          <cell r="Q292" t="str">
            <v>no</v>
          </cell>
          <cell r="R292"/>
        </row>
        <row r="293">
          <cell r="B293">
            <v>6799</v>
          </cell>
          <cell r="C293" t="str">
            <v>Carilion New River Valley Medical Center</v>
          </cell>
          <cell r="D293" t="str">
            <v>Establsih an OSH with 3 ORs &amp; 1 Minor Procedure Rm</v>
          </cell>
          <cell r="E293">
            <v>4</v>
          </cell>
          <cell r="H293" t="str">
            <v>Bartley</v>
          </cell>
          <cell r="I293" t="str">
            <v>approve</v>
          </cell>
          <cell r="J293" t="str">
            <v>deny</v>
          </cell>
          <cell r="K293">
            <v>37774</v>
          </cell>
          <cell r="L293">
            <v>3757</v>
          </cell>
          <cell r="M293" t="str">
            <v>SCC, Court Room B</v>
          </cell>
          <cell r="N293" t="str">
            <v>10:00 a.m.</v>
          </cell>
          <cell r="O293" t="str">
            <v>in</v>
          </cell>
          <cell r="P293">
            <v>37616</v>
          </cell>
          <cell r="Q293" t="str">
            <v>no</v>
          </cell>
          <cell r="R293"/>
        </row>
        <row r="294">
          <cell r="B294">
            <v>6772</v>
          </cell>
          <cell r="C294" t="str">
            <v>Lewis-Gale Clinic Same Day Surgery</v>
          </cell>
          <cell r="D294" t="str">
            <v>Addition of 1 General Operating Room</v>
          </cell>
          <cell r="E294">
            <v>5</v>
          </cell>
          <cell r="G294" t="str">
            <v>Competing</v>
          </cell>
          <cell r="H294" t="str">
            <v>Bartley</v>
          </cell>
          <cell r="I294" t="str">
            <v>Withdrew</v>
          </cell>
          <cell r="J294"/>
          <cell r="K294">
            <v>37775</v>
          </cell>
          <cell r="L294" t="str">
            <v>Withdrawn</v>
          </cell>
          <cell r="M294" t="str">
            <v>SCC, Court Room B</v>
          </cell>
          <cell r="N294" t="str">
            <v>10:00 a.m.</v>
          </cell>
          <cell r="O294" t="str">
            <v>in</v>
          </cell>
          <cell r="P294">
            <v>37525</v>
          </cell>
          <cell r="Q294" t="str">
            <v>yes</v>
          </cell>
          <cell r="R294"/>
        </row>
        <row r="295">
          <cell r="B295">
            <v>6774</v>
          </cell>
          <cell r="C295" t="str">
            <v>Roanoke Valley Center for Sight, L.L.C.</v>
          </cell>
          <cell r="D295" t="str">
            <v>Addition of 1 General Operating Room</v>
          </cell>
          <cell r="E295">
            <v>5</v>
          </cell>
          <cell r="H295" t="str">
            <v>Bartley</v>
          </cell>
          <cell r="I295" t="str">
            <v>approve</v>
          </cell>
          <cell r="J295" t="str">
            <v>approve</v>
          </cell>
          <cell r="K295">
            <v>37775</v>
          </cell>
          <cell r="L295">
            <v>3737</v>
          </cell>
          <cell r="M295" t="str">
            <v>SCC, Court Room B</v>
          </cell>
          <cell r="N295" t="str">
            <v>10:00 a.m.</v>
          </cell>
          <cell r="O295" t="str">
            <v>in</v>
          </cell>
          <cell r="P295">
            <v>37546</v>
          </cell>
          <cell r="Q295" t="str">
            <v>yes</v>
          </cell>
          <cell r="R295"/>
        </row>
        <row r="296">
          <cell r="B296">
            <v>6797</v>
          </cell>
          <cell r="C296" t="str">
            <v>Lewis-Gale Medical Center</v>
          </cell>
          <cell r="D296" t="str">
            <v>Addition of Cardiac Catheterization Equipment</v>
          </cell>
          <cell r="E296">
            <v>5</v>
          </cell>
          <cell r="H296" t="str">
            <v>Bartley</v>
          </cell>
          <cell r="I296" t="str">
            <v>approve</v>
          </cell>
          <cell r="J296" t="str">
            <v>approve</v>
          </cell>
          <cell r="K296">
            <v>37776</v>
          </cell>
          <cell r="L296">
            <v>3736</v>
          </cell>
          <cell r="M296" t="str">
            <v>3rd Floor Conf Rm</v>
          </cell>
          <cell r="N296" t="str">
            <v>10:00 a.m.</v>
          </cell>
          <cell r="O296" t="str">
            <v>in</v>
          </cell>
          <cell r="P296">
            <v>37610</v>
          </cell>
          <cell r="Q296" t="str">
            <v>no</v>
          </cell>
          <cell r="R296"/>
        </row>
        <row r="297">
          <cell r="B297">
            <v>6748</v>
          </cell>
          <cell r="C297" t="str">
            <v>Potomac Ambulatory Surgery Center, formerly The Skin Cancer Surgery Center</v>
          </cell>
          <cell r="D297" t="str">
            <v>Establish an Outpatient Surgical Hospital</v>
          </cell>
          <cell r="E297">
            <v>8</v>
          </cell>
          <cell r="G297" t="str">
            <v>Competing</v>
          </cell>
          <cell r="H297" t="str">
            <v>Burcham</v>
          </cell>
          <cell r="I297" t="str">
            <v>deny</v>
          </cell>
          <cell r="J297" t="str">
            <v>approve</v>
          </cell>
          <cell r="K297">
            <v>37784</v>
          </cell>
          <cell r="L297">
            <v>3756</v>
          </cell>
          <cell r="M297" t="str">
            <v>3rd Floor Conf Rm</v>
          </cell>
          <cell r="N297" t="str">
            <v>10:00 a.m.</v>
          </cell>
          <cell r="O297" t="str">
            <v>in</v>
          </cell>
          <cell r="P297">
            <v>37438</v>
          </cell>
          <cell r="Q297" t="str">
            <v>no</v>
          </cell>
          <cell r="R297"/>
        </row>
        <row r="298">
          <cell r="B298">
            <v>6801</v>
          </cell>
          <cell r="C298" t="str">
            <v>Inova Health System</v>
          </cell>
          <cell r="D298" t="str">
            <v>Addition of Operating Rooms at Inova Alexandria Hospital</v>
          </cell>
          <cell r="E298">
            <v>8</v>
          </cell>
          <cell r="H298" t="str">
            <v>Burcham</v>
          </cell>
          <cell r="I298" t="str">
            <v>approve</v>
          </cell>
          <cell r="J298" t="str">
            <v>approve</v>
          </cell>
          <cell r="K298">
            <v>37784</v>
          </cell>
          <cell r="L298">
            <v>3755</v>
          </cell>
          <cell r="M298" t="str">
            <v>3rd Floor Conf Rm</v>
          </cell>
          <cell r="N298" t="str">
            <v>10:00 a.m.</v>
          </cell>
          <cell r="O298" t="str">
            <v>in</v>
          </cell>
          <cell r="P298">
            <v>37620</v>
          </cell>
          <cell r="Q298" t="str">
            <v>no</v>
          </cell>
          <cell r="R298"/>
        </row>
        <row r="299">
          <cell r="B299">
            <v>6800</v>
          </cell>
          <cell r="C299" t="str">
            <v>Bon Secours Memorial Regional Medical Center</v>
          </cell>
          <cell r="D299" t="str">
            <v>Addition of 3rd Cardiac Catheterization Laboratory</v>
          </cell>
          <cell r="E299">
            <v>15</v>
          </cell>
          <cell r="H299" t="str">
            <v>Burcham</v>
          </cell>
          <cell r="I299" t="str">
            <v>approve</v>
          </cell>
          <cell r="J299" t="str">
            <v>approve</v>
          </cell>
          <cell r="K299">
            <v>37771</v>
          </cell>
          <cell r="L299">
            <v>3738</v>
          </cell>
          <cell r="M299" t="str">
            <v>3rd Floor Conf Rm</v>
          </cell>
          <cell r="N299" t="str">
            <v>10:00 a.m.</v>
          </cell>
          <cell r="O299" t="str">
            <v>in</v>
          </cell>
          <cell r="P299">
            <v>37620</v>
          </cell>
          <cell r="Q299" t="str">
            <v>no</v>
          </cell>
          <cell r="R299"/>
        </row>
        <row r="300">
          <cell r="B300">
            <v>6798</v>
          </cell>
          <cell r="C300" t="str">
            <v>Colonial Opthalmology, P.C., d/b/a Advanced Vision Institute</v>
          </cell>
          <cell r="D300" t="str">
            <v>Establish an Outpatient Surgical Hospital</v>
          </cell>
          <cell r="E300">
            <v>21</v>
          </cell>
          <cell r="H300" t="str">
            <v>Burcham</v>
          </cell>
          <cell r="I300" t="str">
            <v>deny</v>
          </cell>
          <cell r="J300" t="str">
            <v>deny</v>
          </cell>
          <cell r="K300">
            <v>37991</v>
          </cell>
          <cell r="L300" t="str">
            <v>Not accepted for review</v>
          </cell>
          <cell r="M300" t="str">
            <v>Delayed to Sep. cycle</v>
          </cell>
          <cell r="N300" t="str">
            <v>9:30a.m.</v>
          </cell>
          <cell r="O300" t="str">
            <v>in</v>
          </cell>
          <cell r="P300">
            <v>37610</v>
          </cell>
          <cell r="Q300" t="str">
            <v>no</v>
          </cell>
          <cell r="R300">
            <v>38132</v>
          </cell>
        </row>
        <row r="301">
          <cell r="N301" t="str">
            <v xml:space="preserve"> </v>
          </cell>
        </row>
        <row r="303">
          <cell r="B303" t="str">
            <v>April 2003 Cycle</v>
          </cell>
          <cell r="D303" t="str">
            <v>Psych and Substance Abuse Services</v>
          </cell>
          <cell r="E303" t="str">
            <v>C</v>
          </cell>
          <cell r="F303" t="str">
            <v>Rtp Due</v>
          </cell>
          <cell r="G303">
            <v>37791</v>
          </cell>
          <cell r="I303" t="str">
            <v>Recommendation</v>
          </cell>
          <cell r="K303" t="str">
            <v>IFFC</v>
          </cell>
          <cell r="L303" t="str">
            <v>Commissioners</v>
          </cell>
          <cell r="M303" t="str">
            <v>IFFC</v>
          </cell>
          <cell r="Q303" t="str">
            <v>Check with</v>
          </cell>
          <cell r="R303">
            <v>37791</v>
          </cell>
        </row>
        <row r="304">
          <cell r="C304" t="str">
            <v>Applicant</v>
          </cell>
          <cell r="D304" t="str">
            <v>Project</v>
          </cell>
          <cell r="E304" t="str">
            <v>PD</v>
          </cell>
          <cell r="G304">
            <v>37791</v>
          </cell>
          <cell r="H304" t="str">
            <v>Analyst</v>
          </cell>
          <cell r="I304" t="str">
            <v xml:space="preserve">HSA </v>
          </cell>
          <cell r="J304" t="str">
            <v>DCOPN</v>
          </cell>
          <cell r="K304" t="str">
            <v>Scheduled</v>
          </cell>
          <cell r="L304" t="str">
            <v>Decision</v>
          </cell>
          <cell r="M304" t="str">
            <v>Location</v>
          </cell>
          <cell r="N304" t="str">
            <v>Time</v>
          </cell>
          <cell r="P304" t="str">
            <v>LOI Date</v>
          </cell>
          <cell r="Q304" t="str">
            <v>Application</v>
          </cell>
          <cell r="R304"/>
        </row>
        <row r="305">
          <cell r="B305">
            <v>6770</v>
          </cell>
          <cell r="C305" t="str">
            <v>New Beginnings Southwest VA, Inc.</v>
          </cell>
          <cell r="D305" t="str">
            <v>Establish Long-Term Residential Substance Abuse Treatment Facility</v>
          </cell>
          <cell r="E305">
            <v>1</v>
          </cell>
          <cell r="H305" t="str">
            <v>Burcham</v>
          </cell>
          <cell r="I305" t="str">
            <v>approve</v>
          </cell>
          <cell r="J305" t="str">
            <v>approve</v>
          </cell>
          <cell r="K305">
            <v>37804</v>
          </cell>
          <cell r="L305">
            <v>3742</v>
          </cell>
          <cell r="M305" t="str">
            <v>3rd Floor Conf Rm</v>
          </cell>
          <cell r="N305" t="str">
            <v>10:00 a.m.</v>
          </cell>
          <cell r="O305" t="str">
            <v>in</v>
          </cell>
          <cell r="P305">
            <v>37518</v>
          </cell>
          <cell r="Q305" t="str">
            <v>no</v>
          </cell>
          <cell r="R305"/>
        </row>
        <row r="306">
          <cell r="B306">
            <v>6805</v>
          </cell>
          <cell r="C306" t="str">
            <v>Valley Community Services Board</v>
          </cell>
          <cell r="D306" t="str">
            <v>Establish an ICF/MR</v>
          </cell>
          <cell r="E306">
            <v>6</v>
          </cell>
          <cell r="H306" t="str">
            <v>Burcham</v>
          </cell>
          <cell r="I306" t="str">
            <v>approve</v>
          </cell>
          <cell r="J306" t="str">
            <v>approve</v>
          </cell>
          <cell r="K306">
            <v>37805</v>
          </cell>
          <cell r="L306">
            <v>3743</v>
          </cell>
          <cell r="M306" t="str">
            <v>3rd Floor Conf Room</v>
          </cell>
          <cell r="N306" t="str">
            <v>10:00 a.m.</v>
          </cell>
          <cell r="O306" t="str">
            <v>in</v>
          </cell>
          <cell r="P306">
            <v>37635</v>
          </cell>
          <cell r="Q306" t="str">
            <v>yes</v>
          </cell>
          <cell r="R306"/>
        </row>
        <row r="307">
          <cell r="B307">
            <v>6750</v>
          </cell>
          <cell r="C307" t="str">
            <v>Loudoun Hospital Center</v>
          </cell>
          <cell r="D307" t="str">
            <v xml:space="preserve">Addition of Psychiatric Beds </v>
          </cell>
          <cell r="E307">
            <v>8</v>
          </cell>
          <cell r="F307" t="str">
            <v>Delay from Oct 02</v>
          </cell>
          <cell r="H307" t="str">
            <v>Burcham</v>
          </cell>
          <cell r="I307" t="str">
            <v>approve</v>
          </cell>
          <cell r="J307" t="str">
            <v>approve</v>
          </cell>
          <cell r="K307">
            <v>37811</v>
          </cell>
          <cell r="L307">
            <v>3744</v>
          </cell>
          <cell r="M307" t="str">
            <v>3rd Floor Conf Rm</v>
          </cell>
          <cell r="N307" t="str">
            <v>10:00 a.m.</v>
          </cell>
          <cell r="O307" t="str">
            <v>in</v>
          </cell>
          <cell r="P307">
            <v>37463</v>
          </cell>
          <cell r="Q307" t="str">
            <v>yes</v>
          </cell>
          <cell r="R307"/>
        </row>
        <row r="308">
          <cell r="B308">
            <v>6796</v>
          </cell>
          <cell r="C308" t="str">
            <v>Riverside Behavioral Center dba Peninsula Behavioral Center</v>
          </cell>
          <cell r="D308" t="str">
            <v>Transfer 60 Psychiatric Beds from Riverside Regional Medical Center</v>
          </cell>
          <cell r="E308">
            <v>21</v>
          </cell>
          <cell r="H308" t="str">
            <v>Bartley</v>
          </cell>
          <cell r="I308" t="str">
            <v>approve</v>
          </cell>
          <cell r="J308" t="str">
            <v>approve</v>
          </cell>
          <cell r="K308">
            <v>37810</v>
          </cell>
          <cell r="L308">
            <v>3741</v>
          </cell>
          <cell r="M308" t="str">
            <v>3rd Floor Conf Rm</v>
          </cell>
          <cell r="N308" t="str">
            <v>10:00 a.m.</v>
          </cell>
          <cell r="O308" t="str">
            <v>in</v>
          </cell>
          <cell r="P308">
            <v>37599</v>
          </cell>
          <cell r="Q308" t="str">
            <v>yes</v>
          </cell>
          <cell r="R308"/>
        </row>
        <row r="309">
          <cell r="B309">
            <v>6724</v>
          </cell>
          <cell r="C309" t="str">
            <v>John Randolph Medical Center (Hopewell Nursing Home, LLC)</v>
          </cell>
          <cell r="D309" t="str">
            <v xml:space="preserve">Relocate and Replace Nursing Home </v>
          </cell>
          <cell r="E309">
            <v>19</v>
          </cell>
          <cell r="F309" t="str">
            <v>Delay from Jan 03</v>
          </cell>
          <cell r="H309" t="str">
            <v>Clement</v>
          </cell>
          <cell r="K309" t="str">
            <v>no</v>
          </cell>
          <cell r="L309">
            <v>3745</v>
          </cell>
          <cell r="O309" t="str">
            <v>in</v>
          </cell>
          <cell r="P309">
            <v>1</v>
          </cell>
          <cell r="R309"/>
        </row>
        <row r="311">
          <cell r="B311" t="str">
            <v>May 2003 Cycle</v>
          </cell>
          <cell r="D311" t="str">
            <v>Diagnostic Imaging and Nursing Facilities</v>
          </cell>
          <cell r="E311" t="str">
            <v>D/G</v>
          </cell>
          <cell r="F311" t="str">
            <v>Rtp Due</v>
          </cell>
          <cell r="G311">
            <v>37823</v>
          </cell>
          <cell r="I311" t="str">
            <v>Recommendation</v>
          </cell>
          <cell r="K311" t="str">
            <v>IFFC</v>
          </cell>
          <cell r="L311" t="str">
            <v>Commissioners</v>
          </cell>
          <cell r="M311" t="str">
            <v>IFFC</v>
          </cell>
          <cell r="Q311" t="str">
            <v>Check with</v>
          </cell>
          <cell r="R311">
            <v>37823</v>
          </cell>
        </row>
        <row r="312">
          <cell r="C312" t="str">
            <v>Applicant</v>
          </cell>
          <cell r="D312" t="str">
            <v>Project</v>
          </cell>
          <cell r="E312" t="str">
            <v>PD</v>
          </cell>
          <cell r="G312">
            <v>37823</v>
          </cell>
          <cell r="H312" t="str">
            <v>Analyst</v>
          </cell>
          <cell r="I312" t="str">
            <v xml:space="preserve">HSA </v>
          </cell>
          <cell r="J312" t="str">
            <v>DCOPN</v>
          </cell>
          <cell r="K312" t="str">
            <v>Scheduled</v>
          </cell>
          <cell r="L312" t="str">
            <v>Decision</v>
          </cell>
          <cell r="M312" t="str">
            <v>Location</v>
          </cell>
          <cell r="N312" t="str">
            <v>Time</v>
          </cell>
          <cell r="P312" t="str">
            <v>LOI Date</v>
          </cell>
          <cell r="Q312" t="str">
            <v>Application</v>
          </cell>
          <cell r="R312"/>
        </row>
        <row r="313">
          <cell r="B313">
            <v>6818</v>
          </cell>
          <cell r="C313" t="str">
            <v>Advanced Medical Imaging of Southwest Virginia, L.L.C.</v>
          </cell>
          <cell r="D313" t="str">
            <v>Establish a Specialized Center for MRI Imaging</v>
          </cell>
          <cell r="E313">
            <v>4</v>
          </cell>
          <cell r="H313" t="str">
            <v>Boswell/Anderson</v>
          </cell>
          <cell r="I313" t="str">
            <v>deny</v>
          </cell>
          <cell r="J313" t="str">
            <v>deny</v>
          </cell>
          <cell r="K313">
            <v>37837</v>
          </cell>
          <cell r="L313" t="str">
            <v>Withdrawn</v>
          </cell>
          <cell r="M313" t="str">
            <v>3rd Floor Conf Room</v>
          </cell>
          <cell r="N313" t="str">
            <v>10:00 a.m.</v>
          </cell>
          <cell r="O313" t="str">
            <v>in</v>
          </cell>
          <cell r="P313">
            <v>37679</v>
          </cell>
          <cell r="Q313">
            <v>16782.099999999999</v>
          </cell>
          <cell r="R313"/>
        </row>
        <row r="314">
          <cell r="B314">
            <v>6827</v>
          </cell>
          <cell r="C314" t="str">
            <v>Sentara Virginia Beach General Hospital</v>
          </cell>
          <cell r="D314" t="str">
            <v>Addition of one CT Scanner</v>
          </cell>
          <cell r="E314">
            <v>20</v>
          </cell>
          <cell r="H314" t="str">
            <v>Boswell/Anderson</v>
          </cell>
          <cell r="I314" t="str">
            <v>approve</v>
          </cell>
          <cell r="J314" t="str">
            <v>approve</v>
          </cell>
          <cell r="K314">
            <v>37839</v>
          </cell>
          <cell r="L314">
            <v>3752</v>
          </cell>
          <cell r="M314" t="str">
            <v>3rd Floor Conf Room</v>
          </cell>
          <cell r="N314" t="str">
            <v>10:00 a.m.</v>
          </cell>
          <cell r="O314" t="str">
            <v>in</v>
          </cell>
          <cell r="P314">
            <v>37683</v>
          </cell>
          <cell r="Q314">
            <v>13456.76</v>
          </cell>
          <cell r="R314"/>
        </row>
        <row r="315">
          <cell r="B315">
            <v>6816</v>
          </cell>
          <cell r="C315" t="str">
            <v>PET of Reston LP</v>
          </cell>
          <cell r="D315" t="str">
            <v>Establish a Specialized Center for Positron Emission Tomography Imaging Services</v>
          </cell>
          <cell r="E315">
            <v>8</v>
          </cell>
          <cell r="G315" t="str">
            <v>Competing</v>
          </cell>
          <cell r="H315" t="str">
            <v>Burcham</v>
          </cell>
          <cell r="I315" t="str">
            <v>deny</v>
          </cell>
          <cell r="J315" t="str">
            <v>deny</v>
          </cell>
          <cell r="K315">
            <v>37831</v>
          </cell>
          <cell r="L315" t="str">
            <v>Denied</v>
          </cell>
          <cell r="M315" t="str">
            <v>3rd Floor Conf Room</v>
          </cell>
          <cell r="N315" t="str">
            <v>10:00 a.m.</v>
          </cell>
          <cell r="O315" t="str">
            <v>in</v>
          </cell>
          <cell r="P315">
            <v>37678</v>
          </cell>
          <cell r="Q315">
            <v>1000</v>
          </cell>
          <cell r="R315"/>
        </row>
        <row r="316">
          <cell r="B316">
            <v>6795</v>
          </cell>
          <cell r="C316" t="str">
            <v>Virginia Hospital Center - Arlington</v>
          </cell>
          <cell r="D316" t="str">
            <v>Introduce PET Services with CT Enhancment into an Existing Medical Care Facility</v>
          </cell>
          <cell r="E316">
            <v>8</v>
          </cell>
          <cell r="H316" t="str">
            <v>Burcham</v>
          </cell>
          <cell r="I316" t="str">
            <v>approve</v>
          </cell>
          <cell r="J316" t="str">
            <v>deny</v>
          </cell>
          <cell r="K316">
            <v>37831</v>
          </cell>
          <cell r="L316" t="str">
            <v>Denied</v>
          </cell>
          <cell r="M316" t="str">
            <v>3rd Floor Conf Rm</v>
          </cell>
          <cell r="N316" t="str">
            <v>10:00 a.m.</v>
          </cell>
          <cell r="O316" t="str">
            <v>in</v>
          </cell>
          <cell r="P316">
            <v>37594</v>
          </cell>
          <cell r="Q316">
            <v>20000</v>
          </cell>
          <cell r="R316"/>
        </row>
        <row r="317">
          <cell r="B317">
            <v>6821</v>
          </cell>
          <cell r="C317" t="str">
            <v>Fairfax Radiology Consultants, P.C.</v>
          </cell>
          <cell r="D317" t="str">
            <v>Introduce CT Services into an Existing Medical Care Facility</v>
          </cell>
          <cell r="E317">
            <v>8</v>
          </cell>
          <cell r="H317" t="str">
            <v>Burcham</v>
          </cell>
          <cell r="I317" t="str">
            <v>approve</v>
          </cell>
          <cell r="J317" t="str">
            <v>approve</v>
          </cell>
          <cell r="K317">
            <v>37838</v>
          </cell>
          <cell r="L317">
            <v>3751</v>
          </cell>
          <cell r="M317" t="str">
            <v>SCC, Court Rm B</v>
          </cell>
          <cell r="N317" t="str">
            <v>10:00 a.m.</v>
          </cell>
          <cell r="O317" t="str">
            <v>in</v>
          </cell>
          <cell r="P317">
            <v>37679</v>
          </cell>
          <cell r="Q317">
            <v>9757.9699999999993</v>
          </cell>
          <cell r="R317"/>
        </row>
        <row r="318">
          <cell r="B318">
            <v>6828</v>
          </cell>
          <cell r="C318" t="str">
            <v>Sentara Healthcare</v>
          </cell>
          <cell r="D318" t="str">
            <v>Introduce PET/CT Hybrid Services</v>
          </cell>
          <cell r="E318" t="str">
            <v>V</v>
          </cell>
          <cell r="H318" t="str">
            <v>Burcham</v>
          </cell>
          <cell r="I318" t="str">
            <v>deny</v>
          </cell>
          <cell r="J318" t="str">
            <v>deny</v>
          </cell>
          <cell r="K318">
            <v>37841</v>
          </cell>
          <cell r="L318" t="str">
            <v>Withdrawn</v>
          </cell>
          <cell r="M318" t="str">
            <v>3rd Floor Conf Room</v>
          </cell>
          <cell r="N318" t="str">
            <v>10:00 a.m.</v>
          </cell>
          <cell r="O318" t="str">
            <v>in</v>
          </cell>
          <cell r="P318">
            <v>37683</v>
          </cell>
          <cell r="Q318">
            <v>20000</v>
          </cell>
          <cell r="R318"/>
        </row>
        <row r="319">
          <cell r="B319">
            <v>6813</v>
          </cell>
          <cell r="C319" t="str">
            <v>Buford Road Imaging, L.L.C.</v>
          </cell>
          <cell r="D319" t="str">
            <v>Introduce CT Services into an Existing Medical Care Facility</v>
          </cell>
          <cell r="E319">
            <v>15</v>
          </cell>
          <cell r="G319" t="str">
            <v>Competing</v>
          </cell>
          <cell r="H319" t="str">
            <v>Bartley</v>
          </cell>
          <cell r="I319" t="str">
            <v>approve</v>
          </cell>
          <cell r="J319" t="str">
            <v>approve</v>
          </cell>
          <cell r="K319">
            <v>37847</v>
          </cell>
          <cell r="L319">
            <v>3748</v>
          </cell>
          <cell r="M319" t="str">
            <v>3rd Floor Conf Room</v>
          </cell>
          <cell r="N319" t="str">
            <v>10:00 a.m.</v>
          </cell>
          <cell r="O319" t="str">
            <v>in</v>
          </cell>
          <cell r="P319">
            <v>37673</v>
          </cell>
          <cell r="Q319">
            <v>1263.7080000000001</v>
          </cell>
          <cell r="R319"/>
        </row>
        <row r="320">
          <cell r="B320">
            <v>6820</v>
          </cell>
          <cell r="C320" t="str">
            <v>Urosurgical Center of Richmond - South</v>
          </cell>
          <cell r="D320" t="str">
            <v>Establish a Specialized Center for CT Services</v>
          </cell>
          <cell r="E320">
            <v>15</v>
          </cell>
          <cell r="H320" t="str">
            <v>Bartley</v>
          </cell>
          <cell r="I320" t="str">
            <v>approve</v>
          </cell>
          <cell r="J320" t="str">
            <v>approve</v>
          </cell>
          <cell r="K320">
            <v>37847</v>
          </cell>
          <cell r="L320">
            <v>3749</v>
          </cell>
          <cell r="M320" t="str">
            <v>3rd Floor Conf Room</v>
          </cell>
          <cell r="N320" t="str">
            <v>10:00 a.m.</v>
          </cell>
          <cell r="O320" t="str">
            <v>in</v>
          </cell>
          <cell r="P320">
            <v>37680</v>
          </cell>
          <cell r="Q320">
            <v>6100</v>
          </cell>
          <cell r="R320"/>
        </row>
        <row r="321">
          <cell r="B321">
            <v>6817</v>
          </cell>
          <cell r="C321" t="str">
            <v>Inova Health System</v>
          </cell>
          <cell r="D321" t="str">
            <v>Introduce MRI at an Existing Medical Care Facility (Inova Emergency Care Center: Franconia/Springfield)</v>
          </cell>
          <cell r="E321">
            <v>8</v>
          </cell>
          <cell r="G321" t="str">
            <v>Competing</v>
          </cell>
          <cell r="H321" t="str">
            <v>Bartley</v>
          </cell>
          <cell r="I321" t="str">
            <v>approve</v>
          </cell>
          <cell r="J321" t="str">
            <v>deny</v>
          </cell>
          <cell r="K321">
            <v>37873</v>
          </cell>
          <cell r="L321">
            <v>3761</v>
          </cell>
          <cell r="M321" t="str">
            <v>SCC, Court Rm B</v>
          </cell>
          <cell r="N321" t="str">
            <v>10:00 a.m.</v>
          </cell>
          <cell r="O321" t="str">
            <v>in</v>
          </cell>
          <cell r="P321">
            <v>37679</v>
          </cell>
          <cell r="Q321">
            <v>20000</v>
          </cell>
          <cell r="R321"/>
        </row>
        <row r="322">
          <cell r="B322">
            <v>6824</v>
          </cell>
          <cell r="C322" t="str">
            <v>Northern Virginia Radiology, LLC (Odyssey Imaging, LLC)</v>
          </cell>
          <cell r="D322" t="str">
            <v>Establish a Specialized Center for MRI Imaging</v>
          </cell>
          <cell r="E322">
            <v>8</v>
          </cell>
          <cell r="H322" t="str">
            <v>Bartley</v>
          </cell>
          <cell r="I322" t="str">
            <v>deny</v>
          </cell>
          <cell r="J322" t="str">
            <v>deny</v>
          </cell>
          <cell r="K322">
            <v>37873</v>
          </cell>
          <cell r="L322" t="str">
            <v>Withdrawn</v>
          </cell>
          <cell r="M322" t="str">
            <v>SCC, Court Rm B</v>
          </cell>
          <cell r="N322" t="str">
            <v>10:00 a.m.</v>
          </cell>
          <cell r="O322" t="str">
            <v>in</v>
          </cell>
          <cell r="P322">
            <v>37680</v>
          </cell>
          <cell r="Q322">
            <v>20000</v>
          </cell>
          <cell r="R322"/>
        </row>
        <row r="323">
          <cell r="B323">
            <v>6823</v>
          </cell>
          <cell r="C323" t="str">
            <v>Petersburg Imaging Alliance, LLC (Odyssey Imaging, LLC)</v>
          </cell>
          <cell r="D323" t="str">
            <v>Establish a Specialized Center for MRI Imaging</v>
          </cell>
          <cell r="E323">
            <v>19</v>
          </cell>
          <cell r="H323" t="str">
            <v>Bartley</v>
          </cell>
          <cell r="I323" t="str">
            <v>deny</v>
          </cell>
          <cell r="J323" t="str">
            <v>deny</v>
          </cell>
          <cell r="K323">
            <v>37897</v>
          </cell>
          <cell r="L323" t="str">
            <v>Denied</v>
          </cell>
          <cell r="M323" t="str">
            <v>3rd Floor Conf Room</v>
          </cell>
          <cell r="N323" t="str">
            <v>10:00 a.m.</v>
          </cell>
          <cell r="O323" t="str">
            <v>in</v>
          </cell>
          <cell r="P323">
            <v>37680</v>
          </cell>
          <cell r="Q323">
            <v>19732.37</v>
          </cell>
          <cell r="R323"/>
        </row>
        <row r="324">
          <cell r="B324">
            <v>6819</v>
          </cell>
          <cell r="C324" t="str">
            <v>Virginia Baptist Homes, Inc.</v>
          </cell>
          <cell r="D324" t="str">
            <v>Establish a 32-Bed Nursing Home Within a Continuing Care Retirement Community in Botetourt County</v>
          </cell>
          <cell r="E324">
            <v>5</v>
          </cell>
          <cell r="H324" t="str">
            <v>Clement</v>
          </cell>
          <cell r="I324" t="str">
            <v>approve</v>
          </cell>
          <cell r="J324" t="str">
            <v>approve</v>
          </cell>
          <cell r="K324">
            <v>37834</v>
          </cell>
          <cell r="L324">
            <v>3750</v>
          </cell>
          <cell r="M324" t="str">
            <v>3rd Floor Conf Room</v>
          </cell>
          <cell r="N324" t="str">
            <v>10:00 a.m.</v>
          </cell>
          <cell r="O324" t="str">
            <v>in</v>
          </cell>
          <cell r="P324">
            <v>37677</v>
          </cell>
          <cell r="Q324">
            <v>20000</v>
          </cell>
          <cell r="R324"/>
        </row>
        <row r="327">
          <cell r="B327" t="str">
            <v>June 2003 Cycle</v>
          </cell>
          <cell r="D327" t="str">
            <v>Rehab Services</v>
          </cell>
          <cell r="E327" t="str">
            <v>E</v>
          </cell>
          <cell r="F327" t="str">
            <v>Rpt Due</v>
          </cell>
          <cell r="G327">
            <v>37852</v>
          </cell>
          <cell r="I327" t="str">
            <v>Recommendation</v>
          </cell>
          <cell r="K327" t="str">
            <v>IFFC</v>
          </cell>
          <cell r="L327" t="str">
            <v>Commissioners</v>
          </cell>
          <cell r="M327" t="str">
            <v>IFFC</v>
          </cell>
          <cell r="N327" t="str">
            <v>IFFC</v>
          </cell>
        </row>
        <row r="328">
          <cell r="C328" t="str">
            <v>Applicant</v>
          </cell>
          <cell r="D328" t="str">
            <v>Project</v>
          </cell>
          <cell r="E328" t="str">
            <v>PD</v>
          </cell>
          <cell r="G328">
            <v>37852</v>
          </cell>
          <cell r="H328" t="str">
            <v>Analyst</v>
          </cell>
          <cell r="I328" t="str">
            <v xml:space="preserve">HSA </v>
          </cell>
          <cell r="J328" t="str">
            <v>DCOPN</v>
          </cell>
          <cell r="K328" t="str">
            <v>Scheduled</v>
          </cell>
          <cell r="L328" t="str">
            <v>Decision</v>
          </cell>
          <cell r="M328" t="str">
            <v>Location</v>
          </cell>
          <cell r="N328" t="str">
            <v>Time</v>
          </cell>
        </row>
        <row r="329">
          <cell r="C329" t="str">
            <v>No Applications Filed</v>
          </cell>
        </row>
        <row r="332">
          <cell r="B332" t="str">
            <v>July 2003 Cycle</v>
          </cell>
          <cell r="D332" t="str">
            <v>Radiation/Gamma Knife/Cancer Care Center</v>
          </cell>
          <cell r="E332" t="str">
            <v>F/G</v>
          </cell>
          <cell r="F332" t="str">
            <v>Rpt Due</v>
          </cell>
          <cell r="G332">
            <v>37882</v>
          </cell>
          <cell r="I332" t="str">
            <v>Recommendation</v>
          </cell>
          <cell r="K332" t="str">
            <v>IFFC</v>
          </cell>
          <cell r="L332" t="str">
            <v>Commissioners</v>
          </cell>
          <cell r="M332" t="str">
            <v>IFFC</v>
          </cell>
          <cell r="N332" t="str">
            <v>IFFC</v>
          </cell>
          <cell r="Q332" t="str">
            <v>Check with</v>
          </cell>
          <cell r="R332">
            <v>37882</v>
          </cell>
        </row>
        <row r="333">
          <cell r="C333" t="str">
            <v>Applicant</v>
          </cell>
          <cell r="D333" t="str">
            <v>Lithotripsy/Nursing Facility</v>
          </cell>
          <cell r="E333" t="str">
            <v>PD</v>
          </cell>
          <cell r="G333">
            <v>37882</v>
          </cell>
          <cell r="H333" t="str">
            <v>Analyst</v>
          </cell>
          <cell r="I333" t="str">
            <v xml:space="preserve">HSA </v>
          </cell>
          <cell r="J333" t="str">
            <v>DCOPN</v>
          </cell>
          <cell r="K333" t="str">
            <v>Scheduled</v>
          </cell>
          <cell r="L333" t="str">
            <v>Decision</v>
          </cell>
          <cell r="M333" t="str">
            <v>Location</v>
          </cell>
          <cell r="N333" t="str">
            <v>Time</v>
          </cell>
          <cell r="P333" t="str">
            <v>LOI Date</v>
          </cell>
          <cell r="Q333" t="str">
            <v>Application</v>
          </cell>
          <cell r="R333"/>
        </row>
        <row r="334">
          <cell r="B334">
            <v>6857</v>
          </cell>
          <cell r="C334" t="str">
            <v>The Center for Cancer Care of Virginia, LLC</v>
          </cell>
          <cell r="D334" t="str">
            <v>Establish a Specialized Center for Radiation Therapy Services</v>
          </cell>
          <cell r="E334" t="str">
            <v>2/III</v>
          </cell>
          <cell r="H334" t="str">
            <v>Anderson</v>
          </cell>
          <cell r="I334"/>
          <cell r="J334"/>
          <cell r="L334" t="str">
            <v>Review Delayed</v>
          </cell>
          <cell r="M334" t="str">
            <v>3rd Floor Conf Rm</v>
          </cell>
          <cell r="N334" t="str">
            <v>10:00 a.m.</v>
          </cell>
          <cell r="P334">
            <v>37750</v>
          </cell>
          <cell r="Q334">
            <v>20000</v>
          </cell>
          <cell r="R334"/>
        </row>
        <row r="335">
          <cell r="B335">
            <v>6847</v>
          </cell>
          <cell r="C335" t="str">
            <v>Johnston Memorial Hospital, Inc</v>
          </cell>
          <cell r="D335" t="str">
            <v>Establish a Cancer Care Center Including a Linear Accelerator and a CT</v>
          </cell>
          <cell r="E335" t="str">
            <v>III</v>
          </cell>
          <cell r="G335" t="str">
            <v>Competing</v>
          </cell>
          <cell r="H335" t="str">
            <v>Anderson</v>
          </cell>
          <cell r="I335" t="str">
            <v>approve</v>
          </cell>
          <cell r="J335" t="str">
            <v>approve</v>
          </cell>
          <cell r="K335" t="str">
            <v>9/29-30/03</v>
          </cell>
          <cell r="L335">
            <v>3760</v>
          </cell>
          <cell r="M335" t="str">
            <v>3rd Floor Conf Rm</v>
          </cell>
          <cell r="N335" t="str">
            <v>10:00 a.m.</v>
          </cell>
          <cell r="P335">
            <v>37741</v>
          </cell>
          <cell r="Q335">
            <v>20000</v>
          </cell>
          <cell r="R335"/>
        </row>
        <row r="336">
          <cell r="B336">
            <v>6842</v>
          </cell>
          <cell r="C336" t="str">
            <v>Oncology and Hematology Associates of Southwest Virginia, Inc.</v>
          </cell>
          <cell r="D336" t="str">
            <v>Establish a Cancer Care Center in Christainsburg, Including a Linear Accelerator, a CT and Mobile PET</v>
          </cell>
          <cell r="E336" t="str">
            <v>4/III</v>
          </cell>
          <cell r="H336" t="str">
            <v>Anderson</v>
          </cell>
          <cell r="I336" t="str">
            <v>deny</v>
          </cell>
          <cell r="J336" t="str">
            <v>deny</v>
          </cell>
          <cell r="L336" t="str">
            <v>Denied</v>
          </cell>
          <cell r="M336" t="str">
            <v>3rd Floor Conf Rm</v>
          </cell>
          <cell r="N336" t="str">
            <v>10:00 a.m.</v>
          </cell>
          <cell r="P336">
            <v>37741</v>
          </cell>
          <cell r="Q336">
            <v>20000</v>
          </cell>
          <cell r="R336"/>
        </row>
        <row r="337">
          <cell r="B337">
            <v>6856</v>
          </cell>
          <cell r="C337" t="str">
            <v>Montgomery Cancer Center, LLC</v>
          </cell>
          <cell r="D337" t="str">
            <v>Establish a Specialized Center for Radiation Therapy Services</v>
          </cell>
          <cell r="E337" t="str">
            <v>4/III</v>
          </cell>
          <cell r="H337" t="str">
            <v>Anderson</v>
          </cell>
          <cell r="I337" t="str">
            <v>deny</v>
          </cell>
          <cell r="J337" t="str">
            <v>deny</v>
          </cell>
          <cell r="L337" t="str">
            <v>Denied</v>
          </cell>
          <cell r="M337" t="str">
            <v>3rd Floor Conf Rm</v>
          </cell>
          <cell r="N337" t="str">
            <v>10:00 a.m.</v>
          </cell>
          <cell r="P337">
            <v>37750</v>
          </cell>
          <cell r="Q337">
            <v>20000</v>
          </cell>
          <cell r="R337"/>
        </row>
        <row r="338">
          <cell r="B338">
            <v>6843</v>
          </cell>
          <cell r="C338" t="str">
            <v>Sentara Healthcare</v>
          </cell>
          <cell r="D338" t="str">
            <v>Establish a Cancer Care Center Including a Linear Accelerator, a CT, MRI, PET, and Nuclear Medicine in Norfolk</v>
          </cell>
          <cell r="E338" t="str">
            <v>V</v>
          </cell>
          <cell r="G338" t="str">
            <v>Withdrawn</v>
          </cell>
          <cell r="H338" t="str">
            <v>Burcham</v>
          </cell>
          <cell r="I338"/>
          <cell r="J338"/>
          <cell r="L338" t="str">
            <v>Withdrawn</v>
          </cell>
          <cell r="M338" t="str">
            <v>SCC, Court Rm B</v>
          </cell>
          <cell r="N338" t="str">
            <v>10:00 a.m.</v>
          </cell>
          <cell r="P338">
            <v>37742</v>
          </cell>
          <cell r="Q338">
            <v>20000</v>
          </cell>
          <cell r="R338"/>
        </row>
        <row r="339">
          <cell r="B339">
            <v>6844</v>
          </cell>
          <cell r="C339" t="str">
            <v>Sentara Healthcare</v>
          </cell>
          <cell r="D339" t="str">
            <v>Establish a Cancer Care Center Including a Linear Accelerator, a CT, PET, in VA Beach</v>
          </cell>
          <cell r="E339" t="str">
            <v>V</v>
          </cell>
          <cell r="H339" t="str">
            <v>Burcham</v>
          </cell>
          <cell r="I339" t="str">
            <v>approve</v>
          </cell>
          <cell r="J339" t="str">
            <v>approve</v>
          </cell>
          <cell r="L339">
            <v>3785</v>
          </cell>
          <cell r="M339" t="str">
            <v>SCC, Court Rm C</v>
          </cell>
          <cell r="N339" t="str">
            <v>10:00 a.m.</v>
          </cell>
          <cell r="P339">
            <v>37742</v>
          </cell>
          <cell r="Q339">
            <v>20000</v>
          </cell>
          <cell r="R339" t="str">
            <v>Yes</v>
          </cell>
        </row>
        <row r="340">
          <cell r="B340">
            <v>6839</v>
          </cell>
          <cell r="C340" t="str">
            <v>Virginia Oncology Associates</v>
          </cell>
          <cell r="D340" t="str">
            <v>Establish a Cancer Care Center in Norfolk, Including a Linear Accelerator, a CT and Mobile PET</v>
          </cell>
          <cell r="E340" t="str">
            <v>V</v>
          </cell>
          <cell r="H340" t="str">
            <v>Burcham</v>
          </cell>
          <cell r="I340" t="str">
            <v>approve</v>
          </cell>
          <cell r="J340" t="str">
            <v>deny</v>
          </cell>
          <cell r="L340">
            <v>3784</v>
          </cell>
          <cell r="M340" t="str">
            <v>SCC, Court Rm C</v>
          </cell>
          <cell r="N340" t="str">
            <v>10:00 a.m.</v>
          </cell>
          <cell r="P340">
            <v>37741</v>
          </cell>
          <cell r="Q340">
            <v>20000</v>
          </cell>
          <cell r="R340" t="str">
            <v>Yes</v>
          </cell>
        </row>
        <row r="341">
          <cell r="B341">
            <v>6840</v>
          </cell>
          <cell r="C341" t="str">
            <v>Virginia Oncology Associates</v>
          </cell>
          <cell r="D341" t="str">
            <v>Establish a Cancer Care Center in Va Beach, Including a Linear Accelerator, a CT and Mobile PET</v>
          </cell>
          <cell r="E341" t="str">
            <v>V</v>
          </cell>
          <cell r="G341" t="str">
            <v>Withdrawn</v>
          </cell>
          <cell r="H341" t="str">
            <v>Burcham</v>
          </cell>
          <cell r="I341"/>
          <cell r="J341"/>
          <cell r="L341" t="str">
            <v>Withdrawn</v>
          </cell>
          <cell r="M341" t="str">
            <v>SCC, Court Rm C</v>
          </cell>
          <cell r="N341" t="str">
            <v>10:00 a.m.</v>
          </cell>
          <cell r="P341">
            <v>37741</v>
          </cell>
          <cell r="Q341">
            <v>0</v>
          </cell>
          <cell r="R341"/>
        </row>
        <row r="342">
          <cell r="B342">
            <v>6854</v>
          </cell>
          <cell r="C342" t="str">
            <v>Bon Secours DePaul Medical Center</v>
          </cell>
          <cell r="D342" t="str">
            <v>Addition of a 2nd Linear Accelerator</v>
          </cell>
          <cell r="E342" t="str">
            <v>V</v>
          </cell>
          <cell r="G342" t="str">
            <v>Competing</v>
          </cell>
          <cell r="H342" t="str">
            <v>Burcham</v>
          </cell>
          <cell r="I342" t="str">
            <v>deny</v>
          </cell>
          <cell r="J342" t="str">
            <v>deny</v>
          </cell>
          <cell r="K342" t="str">
            <v>10/23-24-03</v>
          </cell>
          <cell r="L342">
            <v>3787</v>
          </cell>
          <cell r="M342" t="str">
            <v>SCC, Court Rm C</v>
          </cell>
          <cell r="N342" t="str">
            <v>10:00 a.m.</v>
          </cell>
          <cell r="P342">
            <v>37746</v>
          </cell>
          <cell r="Q342">
            <v>20000</v>
          </cell>
          <cell r="R342"/>
        </row>
        <row r="343">
          <cell r="B343">
            <v>6850</v>
          </cell>
          <cell r="C343" t="str">
            <v>Chesapeake General Hospital</v>
          </cell>
          <cell r="D343" t="str">
            <v>Addition of a Second Linear Accelerator</v>
          </cell>
          <cell r="E343" t="str">
            <v>V</v>
          </cell>
          <cell r="H343" t="str">
            <v>Burcham</v>
          </cell>
          <cell r="I343" t="str">
            <v>approve</v>
          </cell>
          <cell r="J343" t="str">
            <v>approve</v>
          </cell>
          <cell r="L343">
            <v>3788</v>
          </cell>
          <cell r="M343" t="str">
            <v>SCC, Court Rm C</v>
          </cell>
          <cell r="N343" t="str">
            <v>10:00 a.m.</v>
          </cell>
          <cell r="P343">
            <v>37746</v>
          </cell>
          <cell r="Q343">
            <v>20000</v>
          </cell>
          <cell r="R343"/>
        </row>
        <row r="344">
          <cell r="B344">
            <v>6845</v>
          </cell>
          <cell r="C344" t="str">
            <v>Sentara Healthcare</v>
          </cell>
          <cell r="D344" t="str">
            <v>Establish a Cancer Care Center Including a Linear Accelerator, a CT, MRI, PET, and Nuclear Medicine (Upper Peninsula)</v>
          </cell>
          <cell r="E344" t="str">
            <v>V</v>
          </cell>
          <cell r="H344" t="str">
            <v>Burcham</v>
          </cell>
          <cell r="I344" t="str">
            <v>deny</v>
          </cell>
          <cell r="J344" t="str">
            <v>deny</v>
          </cell>
          <cell r="L344" t="str">
            <v>Denied</v>
          </cell>
          <cell r="M344" t="str">
            <v>SCC, Court Rm C</v>
          </cell>
          <cell r="N344" t="str">
            <v>10:00 a.m.</v>
          </cell>
          <cell r="P344">
            <v>37742</v>
          </cell>
          <cell r="Q344">
            <v>20000</v>
          </cell>
          <cell r="R344"/>
        </row>
        <row r="345">
          <cell r="B345">
            <v>6846</v>
          </cell>
          <cell r="C345" t="str">
            <v>Sentara Healthcare</v>
          </cell>
          <cell r="D345" t="str">
            <v>Establish a Cancer Care Center Including a Linear Accelerator, a CT, MRI, PET, and Nuclear Medicine (Lower Peninsula)</v>
          </cell>
          <cell r="E345" t="str">
            <v>V</v>
          </cell>
          <cell r="G345" t="str">
            <v>Withdrawn</v>
          </cell>
          <cell r="H345" t="str">
            <v>Burcham</v>
          </cell>
          <cell r="I345"/>
          <cell r="J345"/>
          <cell r="L345" t="str">
            <v>Withdrawn</v>
          </cell>
          <cell r="M345" t="str">
            <v>SCC, Court Rm C</v>
          </cell>
          <cell r="N345" t="str">
            <v>10:00 a.m.</v>
          </cell>
          <cell r="P345">
            <v>37742</v>
          </cell>
          <cell r="Q345">
            <v>20000</v>
          </cell>
          <cell r="R345"/>
        </row>
        <row r="346">
          <cell r="B346">
            <v>6852</v>
          </cell>
          <cell r="C346" t="str">
            <v>Riverside Regional Medical Center</v>
          </cell>
          <cell r="D346" t="str">
            <v>Establish a Cancer Care Center Including 2 Linear Accelerator, a CT,  in Newport News</v>
          </cell>
          <cell r="E346" t="str">
            <v>V</v>
          </cell>
          <cell r="H346" t="str">
            <v>Burcham</v>
          </cell>
          <cell r="I346" t="str">
            <v>deny</v>
          </cell>
          <cell r="J346" t="str">
            <v>deny</v>
          </cell>
          <cell r="L346">
            <v>3786</v>
          </cell>
          <cell r="M346" t="str">
            <v>SCC, Court Rm C</v>
          </cell>
          <cell r="N346" t="str">
            <v>10:00 a.m.</v>
          </cell>
          <cell r="P346">
            <v>37746</v>
          </cell>
          <cell r="Q346">
            <v>20000</v>
          </cell>
          <cell r="R346"/>
        </row>
        <row r="347">
          <cell r="B347">
            <v>6841</v>
          </cell>
          <cell r="C347" t="str">
            <v>Virginia Oncology Associates</v>
          </cell>
          <cell r="D347" t="str">
            <v>Establish a Cancer Care Center in Hampton, Including a Linear Accelerator, a CT and Mobile PET</v>
          </cell>
          <cell r="E347" t="str">
            <v>V</v>
          </cell>
          <cell r="H347" t="str">
            <v>Burcham</v>
          </cell>
          <cell r="I347" t="str">
            <v>deny</v>
          </cell>
          <cell r="J347" t="str">
            <v>deny</v>
          </cell>
          <cell r="L347" t="str">
            <v>Denied</v>
          </cell>
          <cell r="M347" t="str">
            <v>SCC, Court Rm C</v>
          </cell>
          <cell r="N347" t="str">
            <v>10:00 a.m.</v>
          </cell>
          <cell r="P347">
            <v>37741</v>
          </cell>
          <cell r="Q347">
            <v>20000</v>
          </cell>
          <cell r="R347"/>
        </row>
        <row r="348">
          <cell r="B348">
            <v>6838</v>
          </cell>
          <cell r="C348" t="str">
            <v>Williamsburg Radiation Therapy Center, Inc.</v>
          </cell>
          <cell r="D348" t="str">
            <v>Addition of a Second Linear Accelerator</v>
          </cell>
          <cell r="E348" t="str">
            <v>V</v>
          </cell>
          <cell r="H348" t="str">
            <v>Burcham</v>
          </cell>
          <cell r="I348" t="str">
            <v>deny</v>
          </cell>
          <cell r="J348" t="str">
            <v>deny</v>
          </cell>
          <cell r="L348">
            <v>3789</v>
          </cell>
          <cell r="M348" t="str">
            <v>SCC, Court Rm C</v>
          </cell>
          <cell r="N348" t="str">
            <v>10:00 a.m.</v>
          </cell>
          <cell r="P348">
            <v>37739</v>
          </cell>
          <cell r="Q348">
            <v>20000</v>
          </cell>
          <cell r="R348"/>
        </row>
        <row r="349">
          <cell r="B349">
            <v>6786</v>
          </cell>
          <cell r="C349" t="str">
            <v>Falls Church Lithotripsy, L.L.C.</v>
          </cell>
          <cell r="D349" t="str">
            <v>Add Lithotripter to Expand Mobile Service (ortho)</v>
          </cell>
          <cell r="E349" t="str">
            <v>I</v>
          </cell>
          <cell r="H349" t="str">
            <v>Bartley</v>
          </cell>
          <cell r="I349"/>
          <cell r="J349"/>
          <cell r="K349">
            <v>37897</v>
          </cell>
          <cell r="L349" t="str">
            <v>Not accepted for review in 7/03 cycle</v>
          </cell>
          <cell r="M349" t="str">
            <v>3rd Floor Conf Rm</v>
          </cell>
          <cell r="N349" t="str">
            <v>10:00 a.m.</v>
          </cell>
          <cell r="P349">
            <v>37561</v>
          </cell>
          <cell r="Q349">
            <v>0</v>
          </cell>
          <cell r="R349"/>
        </row>
        <row r="350">
          <cell r="B350">
            <v>6787</v>
          </cell>
          <cell r="C350" t="str">
            <v>Falls Church Lithotripsy, L.L.C.</v>
          </cell>
          <cell r="D350" t="str">
            <v>Add Lithotripter to Expand Mobile Service (ortho)</v>
          </cell>
          <cell r="E350" t="str">
            <v>III</v>
          </cell>
          <cell r="G350" t="str">
            <v>Competing</v>
          </cell>
          <cell r="H350" t="str">
            <v>Bartley</v>
          </cell>
          <cell r="I350"/>
          <cell r="J350"/>
          <cell r="K350" t="str">
            <v>10/1-2/03</v>
          </cell>
          <cell r="L350" t="str">
            <v>Not accepted for review in 7/03 cycle</v>
          </cell>
          <cell r="M350" t="str">
            <v>3rd Floor Conf Rm</v>
          </cell>
          <cell r="N350" t="str">
            <v>10:00 a.m.</v>
          </cell>
          <cell r="P350">
            <v>37561</v>
          </cell>
          <cell r="Q350">
            <v>0</v>
          </cell>
          <cell r="R350"/>
        </row>
        <row r="351">
          <cell r="B351">
            <v>6836</v>
          </cell>
          <cell r="C351" t="str">
            <v>Shared Medical Therapies</v>
          </cell>
          <cell r="D351" t="str">
            <v>Establish Mobile Orthopedic Lithotripsy Services</v>
          </cell>
          <cell r="E351" t="str">
            <v>III</v>
          </cell>
          <cell r="H351" t="str">
            <v>Bartley</v>
          </cell>
          <cell r="I351"/>
          <cell r="J351"/>
          <cell r="K351" t="str">
            <v>10/1-2/03</v>
          </cell>
          <cell r="L351" t="str">
            <v>Review Delayed</v>
          </cell>
          <cell r="M351" t="str">
            <v>3rd Floor Conf Rm</v>
          </cell>
          <cell r="N351" t="str">
            <v>10:00 a.m.</v>
          </cell>
          <cell r="P351">
            <v>37736</v>
          </cell>
          <cell r="Q351">
            <v>0</v>
          </cell>
          <cell r="R351"/>
        </row>
        <row r="352">
          <cell r="B352">
            <v>6823</v>
          </cell>
          <cell r="C352" t="str">
            <v>Petersburg Imaging Alliance, LLC (Odyssey Imaging, LLC)</v>
          </cell>
          <cell r="D352" t="str">
            <v>Establish a Specialized Center for MRI Imaging</v>
          </cell>
          <cell r="E352">
            <v>19</v>
          </cell>
          <cell r="H352" t="str">
            <v>Bartley</v>
          </cell>
          <cell r="I352" t="str">
            <v>deny</v>
          </cell>
          <cell r="J352" t="str">
            <v>deny</v>
          </cell>
          <cell r="K352">
            <v>37897</v>
          </cell>
          <cell r="L352" t="str">
            <v>Denied</v>
          </cell>
          <cell r="M352" t="str">
            <v>3rd Floor Conf Room</v>
          </cell>
          <cell r="N352" t="str">
            <v>10:00 a.m.</v>
          </cell>
          <cell r="O352" t="str">
            <v>in</v>
          </cell>
          <cell r="P352">
            <v>37680</v>
          </cell>
          <cell r="Q352">
            <v>19732.37</v>
          </cell>
          <cell r="R352"/>
        </row>
        <row r="353">
          <cell r="B353">
            <v>6855</v>
          </cell>
          <cell r="C353" t="str">
            <v>Piedmont Stone Center and Twin County Regional Hospital</v>
          </cell>
          <cell r="D353" t="str">
            <v>Introduce Mobile Lithotripsy Services</v>
          </cell>
          <cell r="E353" t="str">
            <v>III</v>
          </cell>
          <cell r="H353" t="str">
            <v>Bartley</v>
          </cell>
          <cell r="I353" t="str">
            <v>approve</v>
          </cell>
          <cell r="J353" t="str">
            <v>approve</v>
          </cell>
          <cell r="K353" t="str">
            <v>10/1-2/03</v>
          </cell>
          <cell r="L353">
            <v>3758</v>
          </cell>
          <cell r="M353" t="str">
            <v>3rd Floor Conf Rm</v>
          </cell>
          <cell r="N353" t="str">
            <v>10:00 a.m.</v>
          </cell>
          <cell r="P353">
            <v>37741</v>
          </cell>
          <cell r="Q353">
            <v>1000</v>
          </cell>
          <cell r="R353"/>
        </row>
        <row r="354">
          <cell r="B354">
            <v>6837</v>
          </cell>
          <cell r="C354" t="str">
            <v>Shared Medical Therapies</v>
          </cell>
          <cell r="D354" t="str">
            <v>Establish Mobile Orthopedic Lithotripsy Services</v>
          </cell>
          <cell r="E354" t="str">
            <v>IV</v>
          </cell>
          <cell r="H354" t="str">
            <v>Bartley</v>
          </cell>
          <cell r="I354"/>
          <cell r="J354"/>
          <cell r="K354">
            <v>37903</v>
          </cell>
          <cell r="L354" t="str">
            <v>Review Delayed</v>
          </cell>
          <cell r="M354" t="str">
            <v>3rd Floor Conf Rm</v>
          </cell>
          <cell r="N354" t="str">
            <v>10:00 a.m.</v>
          </cell>
          <cell r="P354">
            <v>37736</v>
          </cell>
          <cell r="Q354">
            <v>0</v>
          </cell>
          <cell r="R354"/>
        </row>
        <row r="355">
          <cell r="B355">
            <v>6788</v>
          </cell>
          <cell r="C355" t="str">
            <v>Falls Church Lithotripsy, L.L.C.</v>
          </cell>
          <cell r="D355" t="str">
            <v>Add 3 Sites (podiatric) for Mobile Lithotripter (ortho)</v>
          </cell>
          <cell r="E355" t="str">
            <v>V</v>
          </cell>
          <cell r="H355" t="str">
            <v>Bartley</v>
          </cell>
          <cell r="I355" t="str">
            <v>approve</v>
          </cell>
          <cell r="J355" t="str">
            <v>approve</v>
          </cell>
          <cell r="K355">
            <v>37904</v>
          </cell>
          <cell r="L355">
            <v>3759</v>
          </cell>
          <cell r="M355" t="str">
            <v>3rd Floor Conf Rm</v>
          </cell>
          <cell r="N355" t="str">
            <v>10:00 a.m.</v>
          </cell>
          <cell r="P355">
            <v>37561</v>
          </cell>
          <cell r="Q355">
            <v>1000</v>
          </cell>
          <cell r="R355"/>
        </row>
        <row r="357">
          <cell r="B357" t="str">
            <v>August 2003 Cycle</v>
          </cell>
          <cell r="D357" t="str">
            <v>Hospitals/Beds/NICUs/Ob/Capital Expenditures</v>
          </cell>
          <cell r="E357" t="str">
            <v>A</v>
          </cell>
          <cell r="F357" t="str">
            <v>Rpt Due</v>
          </cell>
          <cell r="G357">
            <v>37914</v>
          </cell>
          <cell r="I357" t="str">
            <v>Recommendation</v>
          </cell>
          <cell r="K357" t="str">
            <v>IFFC</v>
          </cell>
          <cell r="L357" t="str">
            <v>Commissioners</v>
          </cell>
          <cell r="M357" t="str">
            <v>IFFC</v>
          </cell>
          <cell r="N357" t="str">
            <v>IFFC</v>
          </cell>
          <cell r="O357" t="str">
            <v>Application</v>
          </cell>
          <cell r="Q357" t="str">
            <v>Check with</v>
          </cell>
        </row>
        <row r="358">
          <cell r="C358" t="str">
            <v>Applicant</v>
          </cell>
          <cell r="D358" t="str">
            <v>Project</v>
          </cell>
          <cell r="E358" t="str">
            <v>PD</v>
          </cell>
          <cell r="G358">
            <v>37914</v>
          </cell>
          <cell r="H358" t="str">
            <v>Analyst</v>
          </cell>
          <cell r="I358" t="str">
            <v xml:space="preserve">HSA </v>
          </cell>
          <cell r="J358" t="str">
            <v>DCOPN</v>
          </cell>
          <cell r="K358" t="str">
            <v>Scheduled</v>
          </cell>
          <cell r="L358" t="str">
            <v>Decision</v>
          </cell>
          <cell r="M358" t="str">
            <v>Location</v>
          </cell>
          <cell r="N358" t="str">
            <v>Time</v>
          </cell>
          <cell r="O358" t="str">
            <v>Received</v>
          </cell>
          <cell r="P358" t="str">
            <v>LOI Date</v>
          </cell>
          <cell r="Q358" t="str">
            <v>Application</v>
          </cell>
        </row>
        <row r="359">
          <cell r="B359">
            <v>6794</v>
          </cell>
          <cell r="C359" t="str">
            <v>Sentara Norfolk General Hospital</v>
          </cell>
          <cell r="D359" t="str">
            <v xml:space="preserve">Capital Expenditure of More Than $5 Million </v>
          </cell>
          <cell r="E359">
            <v>20</v>
          </cell>
          <cell r="H359" t="str">
            <v>Bartley</v>
          </cell>
          <cell r="I359" t="str">
            <v>approve</v>
          </cell>
          <cell r="J359" t="str">
            <v>approve</v>
          </cell>
          <cell r="K359">
            <v>37923</v>
          </cell>
          <cell r="L359">
            <v>3762</v>
          </cell>
          <cell r="M359" t="str">
            <v>3rd Floor Conf Rm</v>
          </cell>
          <cell r="N359" t="str">
            <v>10:00 a.m.</v>
          </cell>
          <cell r="O359">
            <v>37802</v>
          </cell>
          <cell r="P359">
            <v>37587</v>
          </cell>
          <cell r="Q359">
            <v>20000</v>
          </cell>
          <cell r="R359"/>
        </row>
        <row r="360">
          <cell r="B360">
            <v>6826</v>
          </cell>
          <cell r="C360" t="str">
            <v>Inova Health System</v>
          </cell>
          <cell r="D360" t="str">
            <v>Capital Expenditure of More Than $5 Million for Construction of a Parking Garage at Inova Fairfax Hospital</v>
          </cell>
          <cell r="E360">
            <v>8</v>
          </cell>
          <cell r="H360" t="str">
            <v>Burcham</v>
          </cell>
          <cell r="I360" t="str">
            <v>approve</v>
          </cell>
          <cell r="J360" t="str">
            <v>approve</v>
          </cell>
          <cell r="K360">
            <v>37924</v>
          </cell>
          <cell r="L360">
            <v>3763</v>
          </cell>
          <cell r="M360" t="str">
            <v>3rd Floor Conf Rm</v>
          </cell>
          <cell r="N360" t="str">
            <v>10:00 a.m.</v>
          </cell>
          <cell r="O360">
            <v>37802</v>
          </cell>
          <cell r="P360">
            <v>37679</v>
          </cell>
          <cell r="Q360">
            <v>20000</v>
          </cell>
          <cell r="R360"/>
        </row>
        <row r="361">
          <cell r="B361">
            <v>6859</v>
          </cell>
          <cell r="C361" t="str">
            <v>Loudoun Hospital Center</v>
          </cell>
          <cell r="D361" t="str">
            <v>Establish a 33-Bed General Acute Care Hospital</v>
          </cell>
          <cell r="E361">
            <v>8</v>
          </cell>
          <cell r="H361" t="str">
            <v>EB/PB/SC/CA</v>
          </cell>
          <cell r="I361" t="str">
            <v>deny</v>
          </cell>
          <cell r="J361" t="str">
            <v>deny</v>
          </cell>
          <cell r="L361" t="str">
            <v>Denied</v>
          </cell>
          <cell r="M361"/>
          <cell r="N361"/>
          <cell r="O361">
            <v>37803</v>
          </cell>
          <cell r="P361">
            <v>37775</v>
          </cell>
          <cell r="Q361">
            <v>20000</v>
          </cell>
          <cell r="R361">
            <v>38086</v>
          </cell>
        </row>
        <row r="362">
          <cell r="B362">
            <v>6860</v>
          </cell>
          <cell r="C362" t="str">
            <v>Northern Virginia Community Hospital, LLC</v>
          </cell>
          <cell r="D362" t="str">
            <v>Establish a 164-Bed General Acute Care Hospital with New OB Service</v>
          </cell>
          <cell r="E362">
            <v>8</v>
          </cell>
          <cell r="G362" t="str">
            <v>Competing</v>
          </cell>
          <cell r="H362" t="str">
            <v>EB/PB/SC/CA</v>
          </cell>
          <cell r="I362" t="str">
            <v>deny</v>
          </cell>
          <cell r="J362" t="str">
            <v>deny</v>
          </cell>
          <cell r="K362" t="str">
            <v>11/5-6/03</v>
          </cell>
          <cell r="L362">
            <v>3793</v>
          </cell>
          <cell r="M362" t="str">
            <v>SCC Court Rm B</v>
          </cell>
          <cell r="N362" t="str">
            <v>9:00 a.m.</v>
          </cell>
          <cell r="O362">
            <v>37803</v>
          </cell>
          <cell r="P362">
            <v>37781</v>
          </cell>
          <cell r="Q362">
            <v>20000</v>
          </cell>
          <cell r="R362">
            <v>38085</v>
          </cell>
        </row>
        <row r="363">
          <cell r="B363">
            <v>6861</v>
          </cell>
          <cell r="C363" t="str">
            <v>Inova Health System</v>
          </cell>
          <cell r="D363" t="str">
            <v>Add 33 Acute Care Beds at Inova Fair Oaks Hospital</v>
          </cell>
          <cell r="E363">
            <v>8</v>
          </cell>
          <cell r="H363" t="str">
            <v>EB/PB/SC/CA</v>
          </cell>
          <cell r="I363"/>
          <cell r="J363"/>
          <cell r="L363">
            <v>3794</v>
          </cell>
          <cell r="M363"/>
          <cell r="N363"/>
          <cell r="O363">
            <v>37803</v>
          </cell>
          <cell r="P363">
            <v>37778</v>
          </cell>
          <cell r="Q363">
            <v>0</v>
          </cell>
          <cell r="R363">
            <v>38120</v>
          </cell>
        </row>
        <row r="365">
          <cell r="B365" t="str">
            <v>September 2003 Cycle</v>
          </cell>
          <cell r="D365" t="str">
            <v>OSHs/ORs/Cath Labs/Transplant/Nursing Facility</v>
          </cell>
          <cell r="E365" t="str">
            <v>B/G</v>
          </cell>
          <cell r="F365" t="str">
            <v>Rpt Due</v>
          </cell>
          <cell r="G365">
            <v>37944</v>
          </cell>
          <cell r="I365" t="str">
            <v>Recommendation</v>
          </cell>
          <cell r="K365" t="str">
            <v>IFFC</v>
          </cell>
          <cell r="L365" t="str">
            <v>Commissioners</v>
          </cell>
          <cell r="M365" t="str">
            <v>IFFC</v>
          </cell>
          <cell r="N365" t="str">
            <v>IFFC</v>
          </cell>
          <cell r="Q365" t="str">
            <v>Check with</v>
          </cell>
        </row>
        <row r="366">
          <cell r="C366" t="str">
            <v>Applicant</v>
          </cell>
          <cell r="D366" t="str">
            <v>Project</v>
          </cell>
          <cell r="E366" t="str">
            <v>PD</v>
          </cell>
          <cell r="G366">
            <v>37944</v>
          </cell>
          <cell r="H366" t="str">
            <v>Analyst</v>
          </cell>
          <cell r="I366" t="str">
            <v xml:space="preserve">HSA </v>
          </cell>
          <cell r="J366" t="str">
            <v>DCOPN</v>
          </cell>
          <cell r="K366" t="str">
            <v>Scheduled</v>
          </cell>
          <cell r="L366" t="str">
            <v>Decision</v>
          </cell>
          <cell r="M366" t="str">
            <v>Location</v>
          </cell>
          <cell r="N366" t="str">
            <v>Time</v>
          </cell>
          <cell r="P366" t="str">
            <v>LOI Date</v>
          </cell>
          <cell r="Q366" t="str">
            <v>Application</v>
          </cell>
          <cell r="R366"/>
        </row>
        <row r="367">
          <cell r="B367">
            <v>6864</v>
          </cell>
          <cell r="C367" t="str">
            <v>Henrico Doctors' Hospital-Forrest</v>
          </cell>
          <cell r="D367" t="str">
            <v>Addition of a 4th Cardiac Catheterization Laboratory</v>
          </cell>
          <cell r="E367">
            <v>15</v>
          </cell>
          <cell r="H367" t="str">
            <v>Burcham</v>
          </cell>
          <cell r="I367" t="str">
            <v>approve</v>
          </cell>
          <cell r="J367" t="str">
            <v>approve</v>
          </cell>
          <cell r="L367">
            <v>3792</v>
          </cell>
          <cell r="M367"/>
          <cell r="N367"/>
          <cell r="O367">
            <v>37834</v>
          </cell>
          <cell r="P367">
            <v>37795</v>
          </cell>
          <cell r="Q367">
            <v>14811</v>
          </cell>
          <cell r="R367"/>
        </row>
        <row r="368">
          <cell r="B368">
            <v>6865</v>
          </cell>
          <cell r="C368" t="str">
            <v>Chippenham &amp; Johnston-Willis Hospitals, Inc.</v>
          </cell>
          <cell r="D368" t="str">
            <v>Addition of a 6th Cardiac Catheterization Laboratory</v>
          </cell>
          <cell r="E368">
            <v>15</v>
          </cell>
          <cell r="G368" t="str">
            <v>Competing</v>
          </cell>
          <cell r="H368" t="str">
            <v>Burcham</v>
          </cell>
          <cell r="I368" t="str">
            <v>approve</v>
          </cell>
          <cell r="J368" t="str">
            <v>approve</v>
          </cell>
          <cell r="K368">
            <v>37957</v>
          </cell>
          <cell r="L368">
            <v>3795</v>
          </cell>
          <cell r="M368" t="str">
            <v>3rd Floor Conf Rm</v>
          </cell>
          <cell r="N368" t="str">
            <v>10:00 a.m.</v>
          </cell>
          <cell r="O368">
            <v>37834</v>
          </cell>
          <cell r="P368">
            <v>37795</v>
          </cell>
          <cell r="Q368">
            <v>7825</v>
          </cell>
          <cell r="R368"/>
        </row>
        <row r="369">
          <cell r="B369">
            <v>6880</v>
          </cell>
          <cell r="C369" t="str">
            <v>Bon Secours St. Mary's Hospital</v>
          </cell>
          <cell r="D369" t="str">
            <v>Addition of a 4th Cardiac Catheterization Laboratory</v>
          </cell>
          <cell r="E369">
            <v>15</v>
          </cell>
          <cell r="H369" t="str">
            <v>Burcham</v>
          </cell>
          <cell r="I369" t="str">
            <v>approve</v>
          </cell>
          <cell r="J369" t="str">
            <v>approve</v>
          </cell>
          <cell r="L369">
            <v>3791</v>
          </cell>
          <cell r="M369"/>
          <cell r="N369"/>
          <cell r="O369">
            <v>37834</v>
          </cell>
          <cell r="P369">
            <v>37804</v>
          </cell>
          <cell r="Q369">
            <v>20000</v>
          </cell>
          <cell r="R369"/>
        </row>
        <row r="370">
          <cell r="B370">
            <v>6881</v>
          </cell>
          <cell r="C370" t="str">
            <v>Bon Secours St. Francis Medical Center</v>
          </cell>
          <cell r="D370" t="str">
            <v>Introduction of Cardiac Catheterization Services</v>
          </cell>
          <cell r="E370">
            <v>15</v>
          </cell>
          <cell r="H370" t="str">
            <v>Burcham</v>
          </cell>
          <cell r="I370" t="str">
            <v>approve</v>
          </cell>
          <cell r="J370" t="str">
            <v>deny</v>
          </cell>
          <cell r="L370">
            <v>3796</v>
          </cell>
          <cell r="M370"/>
          <cell r="N370"/>
          <cell r="O370">
            <v>37834</v>
          </cell>
          <cell r="P370">
            <v>37804</v>
          </cell>
          <cell r="Q370">
            <v>20000</v>
          </cell>
          <cell r="R370"/>
        </row>
        <row r="371">
          <cell r="B371">
            <v>6882</v>
          </cell>
          <cell r="C371" t="str">
            <v>Bon Secours St. Mary's Hospital and a To-Be-Established LLC</v>
          </cell>
          <cell r="D371" t="str">
            <v>Establish an Outpatient Surgical Hospital</v>
          </cell>
          <cell r="E371">
            <v>15</v>
          </cell>
          <cell r="H371" t="str">
            <v>Burcham</v>
          </cell>
          <cell r="I371" t="str">
            <v>approve</v>
          </cell>
          <cell r="J371" t="str">
            <v>approve</v>
          </cell>
          <cell r="L371">
            <v>3768</v>
          </cell>
          <cell r="O371">
            <v>37834</v>
          </cell>
          <cell r="P371">
            <v>37803</v>
          </cell>
          <cell r="Q371">
            <v>20000</v>
          </cell>
          <cell r="R371"/>
        </row>
        <row r="372">
          <cell r="B372">
            <v>6834</v>
          </cell>
          <cell r="C372" t="str">
            <v>The Center for Cosmetic Laser &amp; Dermatologic Surgery (Steven Rotter) Acquired by Forefront Management Holdings</v>
          </cell>
          <cell r="D372" t="str">
            <v>Establish an Outpatient Surgical Hospital</v>
          </cell>
          <cell r="E372">
            <v>8</v>
          </cell>
          <cell r="H372" t="str">
            <v>Boswell</v>
          </cell>
          <cell r="I372" t="str">
            <v>deny</v>
          </cell>
          <cell r="J372" t="str">
            <v>approve</v>
          </cell>
          <cell r="L372">
            <v>3776</v>
          </cell>
          <cell r="O372">
            <v>37831</v>
          </cell>
          <cell r="P372">
            <v>37700</v>
          </cell>
          <cell r="Q372">
            <v>10943.63</v>
          </cell>
          <cell r="R372"/>
        </row>
        <row r="373">
          <cell r="B373">
            <v>6863</v>
          </cell>
          <cell r="C373" t="str">
            <v>Community Memorial Healthcenter</v>
          </cell>
          <cell r="D373" t="str">
            <v>Introduce Mobile Cardiac Catheterization Services</v>
          </cell>
          <cell r="E373">
            <v>13</v>
          </cell>
          <cell r="H373" t="str">
            <v>Boswell</v>
          </cell>
          <cell r="I373" t="str">
            <v>approve</v>
          </cell>
          <cell r="J373" t="str">
            <v>approve</v>
          </cell>
          <cell r="L373">
            <v>3766</v>
          </cell>
          <cell r="O373">
            <v>37834</v>
          </cell>
          <cell r="P373">
            <v>37792</v>
          </cell>
          <cell r="Q373">
            <v>1000</v>
          </cell>
          <cell r="R373"/>
        </row>
        <row r="374">
          <cell r="B374">
            <v>6884</v>
          </cell>
          <cell r="C374" t="str">
            <v>Sentara Healthcare</v>
          </cell>
          <cell r="D374" t="str">
            <v>Establish an Outpatient Surgical Hospital</v>
          </cell>
          <cell r="E374">
            <v>20</v>
          </cell>
          <cell r="H374" t="str">
            <v>Bartley</v>
          </cell>
          <cell r="I374" t="str">
            <v>approve</v>
          </cell>
          <cell r="J374" t="str">
            <v>deny</v>
          </cell>
          <cell r="L374" t="str">
            <v>Denied</v>
          </cell>
          <cell r="M374"/>
          <cell r="O374">
            <v>37834</v>
          </cell>
          <cell r="P374">
            <v>37812</v>
          </cell>
          <cell r="Q374">
            <v>20000</v>
          </cell>
          <cell r="R374"/>
        </row>
        <row r="375">
          <cell r="B375">
            <v>6885</v>
          </cell>
          <cell r="C375" t="str">
            <v>Chesapeake General Hospital</v>
          </cell>
          <cell r="D375" t="str">
            <v>Establish an Outpatient Surgical Hospital</v>
          </cell>
          <cell r="E375">
            <v>20</v>
          </cell>
          <cell r="H375" t="str">
            <v>Bartley</v>
          </cell>
          <cell r="I375" t="str">
            <v>approve</v>
          </cell>
          <cell r="J375" t="str">
            <v>approve</v>
          </cell>
          <cell r="L375">
            <v>3816</v>
          </cell>
          <cell r="M375"/>
          <cell r="O375">
            <v>37834</v>
          </cell>
          <cell r="P375">
            <v>37812</v>
          </cell>
          <cell r="Q375">
            <v>19406.240000000002</v>
          </cell>
          <cell r="R375"/>
        </row>
        <row r="376">
          <cell r="B376">
            <v>6886</v>
          </cell>
          <cell r="C376" t="str">
            <v>Bon Secours Hampton Roads Health Systems, Inc.</v>
          </cell>
          <cell r="D376" t="str">
            <v>Establish a 3 OR Outpatient Surgical Hospital (2 ORs approved)</v>
          </cell>
          <cell r="E376">
            <v>20</v>
          </cell>
          <cell r="G376" t="str">
            <v>Competing</v>
          </cell>
          <cell r="H376" t="str">
            <v>Bartley</v>
          </cell>
          <cell r="I376" t="str">
            <v>approve</v>
          </cell>
          <cell r="J376" t="str">
            <v>deny</v>
          </cell>
          <cell r="K376">
            <v>37998</v>
          </cell>
          <cell r="L376">
            <v>3817</v>
          </cell>
          <cell r="M376" t="str">
            <v>SCC:B</v>
          </cell>
          <cell r="N376" t="str">
            <v>9:30 a.m.</v>
          </cell>
          <cell r="O376">
            <v>37834</v>
          </cell>
          <cell r="P376">
            <v>37812</v>
          </cell>
          <cell r="Q376">
            <v>20000</v>
          </cell>
          <cell r="R376"/>
        </row>
        <row r="377">
          <cell r="B377">
            <v>6736</v>
          </cell>
          <cell r="C377" t="str">
            <v>R Joy LLC and R Joy II LLC  (Eye Surgery Limited and/or Beach Surgicenter for Eyes)</v>
          </cell>
          <cell r="D377" t="str">
            <v>Establish an Outpatient Surgical Hospital</v>
          </cell>
          <cell r="E377">
            <v>20</v>
          </cell>
          <cell r="H377" t="str">
            <v>Bartley</v>
          </cell>
          <cell r="I377" t="str">
            <v>approve</v>
          </cell>
          <cell r="J377" t="str">
            <v>approve</v>
          </cell>
          <cell r="L377">
            <v>3815</v>
          </cell>
          <cell r="M377"/>
          <cell r="O377">
            <v>37469</v>
          </cell>
          <cell r="P377">
            <v>37435</v>
          </cell>
          <cell r="Q377">
            <v>4116.54</v>
          </cell>
          <cell r="R377"/>
        </row>
        <row r="378">
          <cell r="B378">
            <v>6867</v>
          </cell>
          <cell r="C378" t="str">
            <v>Children's Hospital of The King's Daughters</v>
          </cell>
          <cell r="D378" t="str">
            <v>Establish an Outpatient Surgical Hospital</v>
          </cell>
          <cell r="E378">
            <v>21</v>
          </cell>
          <cell r="H378" t="str">
            <v>Anderson</v>
          </cell>
          <cell r="I378" t="str">
            <v>approve</v>
          </cell>
          <cell r="J378" t="str">
            <v>approve</v>
          </cell>
          <cell r="L378">
            <v>3805</v>
          </cell>
          <cell r="M378" t="str">
            <v xml:space="preserve"> </v>
          </cell>
          <cell r="O378">
            <v>37832</v>
          </cell>
          <cell r="P378">
            <v>37797</v>
          </cell>
          <cell r="Q378">
            <v>20000</v>
          </cell>
          <cell r="R378"/>
        </row>
        <row r="379">
          <cell r="B379">
            <v>6875</v>
          </cell>
          <cell r="C379" t="str">
            <v>Sentara CarePlex</v>
          </cell>
          <cell r="D379" t="str">
            <v>Relocation of a 2-OR Outpatient Surgical Hospital</v>
          </cell>
          <cell r="E379">
            <v>21</v>
          </cell>
          <cell r="G379" t="str">
            <v>Competing</v>
          </cell>
          <cell r="H379" t="str">
            <v>Anderson</v>
          </cell>
          <cell r="I379" t="str">
            <v>approve</v>
          </cell>
          <cell r="J379" t="str">
            <v>deny</v>
          </cell>
          <cell r="K379">
            <v>37991</v>
          </cell>
          <cell r="L379">
            <v>3806</v>
          </cell>
          <cell r="M379" t="str">
            <v>SCC:B</v>
          </cell>
          <cell r="N379" t="str">
            <v>9:30 a.m.</v>
          </cell>
          <cell r="O379">
            <v>37834</v>
          </cell>
          <cell r="P379">
            <v>37803</v>
          </cell>
          <cell r="Q379">
            <v>20000</v>
          </cell>
          <cell r="R379"/>
        </row>
        <row r="380">
          <cell r="B380">
            <v>6798</v>
          </cell>
          <cell r="C380" t="str">
            <v>Colonial Opthalmology, P.C., d/b/a Advanced Vision Institute</v>
          </cell>
          <cell r="D380" t="str">
            <v>Establish an Outpatient Surgical Hospital</v>
          </cell>
          <cell r="E380">
            <v>21</v>
          </cell>
          <cell r="F380" t="str">
            <v>Delayed from 3/03</v>
          </cell>
          <cell r="H380" t="str">
            <v>Anderson</v>
          </cell>
          <cell r="I380" t="str">
            <v>deny</v>
          </cell>
          <cell r="J380" t="str">
            <v>deny</v>
          </cell>
          <cell r="L380" t="str">
            <v>Denied</v>
          </cell>
          <cell r="M380" t="str">
            <v xml:space="preserve"> </v>
          </cell>
          <cell r="O380">
            <v>37650</v>
          </cell>
          <cell r="P380">
            <v>37610</v>
          </cell>
          <cell r="Q380">
            <v>20000</v>
          </cell>
          <cell r="R380">
            <v>38132</v>
          </cell>
        </row>
        <row r="381">
          <cell r="B381">
            <v>6876</v>
          </cell>
          <cell r="C381" t="str">
            <v>Bon Secours Mary Immaculate Hospital</v>
          </cell>
          <cell r="D381" t="str">
            <v>Establish an Outpatient Surgical Hospital</v>
          </cell>
          <cell r="E381">
            <v>21</v>
          </cell>
          <cell r="H381" t="str">
            <v>Anderson</v>
          </cell>
          <cell r="I381" t="str">
            <v>approve</v>
          </cell>
          <cell r="J381" t="str">
            <v>approve</v>
          </cell>
          <cell r="L381">
            <v>3807</v>
          </cell>
          <cell r="M381" t="str">
            <v xml:space="preserve"> </v>
          </cell>
          <cell r="O381">
            <v>37834</v>
          </cell>
          <cell r="P381">
            <v>37803</v>
          </cell>
          <cell r="Q381">
            <v>5000</v>
          </cell>
          <cell r="R381"/>
        </row>
        <row r="382">
          <cell r="B382">
            <v>6873</v>
          </cell>
          <cell r="C382" t="str">
            <v>Lee Regional Medical Center</v>
          </cell>
          <cell r="D382" t="str">
            <v>Introduce Cardiac Catheterization Services</v>
          </cell>
          <cell r="E382">
            <v>1</v>
          </cell>
          <cell r="H382" t="str">
            <v>Anderson</v>
          </cell>
          <cell r="I382" t="str">
            <v>approve</v>
          </cell>
          <cell r="J382" t="str">
            <v>approve</v>
          </cell>
          <cell r="L382">
            <v>3765</v>
          </cell>
          <cell r="O382">
            <v>37834</v>
          </cell>
          <cell r="P382">
            <v>37803</v>
          </cell>
          <cell r="Q382">
            <v>5495</v>
          </cell>
          <cell r="R382"/>
        </row>
        <row r="383">
          <cell r="B383">
            <v>6879</v>
          </cell>
          <cell r="C383" t="str">
            <v>Virginia United Methodist Homes, Inc.</v>
          </cell>
          <cell r="D383" t="str">
            <v>Establish a 20-Bed Nursing Home Within a CCRC - WindsorMeade of Williamsburg</v>
          </cell>
          <cell r="E383">
            <v>21</v>
          </cell>
          <cell r="H383" t="str">
            <v>Clement</v>
          </cell>
          <cell r="I383" t="str">
            <v>approve</v>
          </cell>
          <cell r="J383" t="str">
            <v>approve</v>
          </cell>
          <cell r="L383">
            <v>3767</v>
          </cell>
          <cell r="O383">
            <v>37834</v>
          </cell>
          <cell r="P383">
            <v>37804</v>
          </cell>
          <cell r="Q383">
            <v>20000</v>
          </cell>
          <cell r="R383"/>
        </row>
        <row r="384">
          <cell r="B384">
            <v>6868</v>
          </cell>
          <cell r="C384" t="str">
            <v>Smith/Packett Med-Com, LLC - The Crossing at Bon-Air</v>
          </cell>
          <cell r="D384" t="str">
            <v>Relocate 105 beds from CLC-Westhampton Nursing Home</v>
          </cell>
          <cell r="E384">
            <v>15</v>
          </cell>
          <cell r="H384" t="str">
            <v>Clement</v>
          </cell>
          <cell r="I384" t="str">
            <v>approve</v>
          </cell>
          <cell r="J384" t="str">
            <v>approve</v>
          </cell>
          <cell r="L384">
            <v>3764</v>
          </cell>
          <cell r="O384">
            <v>37834</v>
          </cell>
          <cell r="P384">
            <v>37799</v>
          </cell>
          <cell r="Q384">
            <v>20000</v>
          </cell>
          <cell r="R384"/>
        </row>
        <row r="387">
          <cell r="B387" t="str">
            <v>October 2003 Cycle</v>
          </cell>
          <cell r="D387" t="str">
            <v>Psych and Substance Abuse Services</v>
          </cell>
          <cell r="E387" t="str">
            <v>C</v>
          </cell>
          <cell r="F387" t="str">
            <v>Rtp Due</v>
          </cell>
          <cell r="G387">
            <v>37974</v>
          </cell>
          <cell r="I387" t="str">
            <v>Recommendation</v>
          </cell>
          <cell r="K387" t="str">
            <v>IFFC</v>
          </cell>
          <cell r="L387" t="str">
            <v>Commissioners</v>
          </cell>
          <cell r="M387" t="str">
            <v>IFFC</v>
          </cell>
          <cell r="O387" t="str">
            <v>Application</v>
          </cell>
          <cell r="Q387" t="str">
            <v>Check with</v>
          </cell>
          <cell r="R387">
            <v>37974</v>
          </cell>
        </row>
        <row r="388">
          <cell r="C388" t="str">
            <v>Applicant</v>
          </cell>
          <cell r="D388" t="str">
            <v>Project</v>
          </cell>
          <cell r="E388" t="str">
            <v>PD</v>
          </cell>
          <cell r="G388">
            <v>37974</v>
          </cell>
          <cell r="H388" t="str">
            <v>Analyst</v>
          </cell>
          <cell r="I388" t="str">
            <v xml:space="preserve">HSA </v>
          </cell>
          <cell r="J388" t="str">
            <v>DCOPN</v>
          </cell>
          <cell r="K388" t="str">
            <v>Scheduled</v>
          </cell>
          <cell r="L388" t="str">
            <v>Decision</v>
          </cell>
          <cell r="M388" t="str">
            <v>Location</v>
          </cell>
          <cell r="N388" t="str">
            <v>Time</v>
          </cell>
          <cell r="O388" t="str">
            <v>Received</v>
          </cell>
          <cell r="P388" t="str">
            <v>LOI Date</v>
          </cell>
          <cell r="Q388" t="str">
            <v>Application</v>
          </cell>
          <cell r="R388"/>
        </row>
        <row r="389">
          <cell r="B389">
            <v>6883</v>
          </cell>
          <cell r="C389" t="str">
            <v>Southside Community Services Board</v>
          </cell>
          <cell r="D389" t="str">
            <v>Establish an 8-bed ICF/MR  Reissued as Hope House</v>
          </cell>
          <cell r="E389">
            <v>13</v>
          </cell>
          <cell r="H389" t="str">
            <v>Clement</v>
          </cell>
          <cell r="I389" t="str">
            <v>approve</v>
          </cell>
          <cell r="J389" t="str">
            <v>approve</v>
          </cell>
          <cell r="K389">
            <v>37984</v>
          </cell>
          <cell r="L389">
            <v>3769</v>
          </cell>
          <cell r="M389"/>
          <cell r="N389"/>
          <cell r="O389">
            <v>37851</v>
          </cell>
          <cell r="P389">
            <v>37809</v>
          </cell>
          <cell r="Q389">
            <v>1000</v>
          </cell>
          <cell r="R389"/>
        </row>
        <row r="390">
          <cell r="B390">
            <v>6815</v>
          </cell>
          <cell r="C390" t="str">
            <v>New Jerusalem Fellowship Church</v>
          </cell>
          <cell r="D390" t="str">
            <v>Establish a 20-Bed ICF/MR</v>
          </cell>
          <cell r="E390">
            <v>19</v>
          </cell>
          <cell r="H390" t="str">
            <v>Clement</v>
          </cell>
          <cell r="I390" t="str">
            <v>Withdrawn</v>
          </cell>
          <cell r="J390"/>
          <cell r="K390"/>
          <cell r="L390" t="str">
            <v>Withdrawn</v>
          </cell>
          <cell r="M390"/>
          <cell r="N390"/>
          <cell r="O390">
            <v>37861</v>
          </cell>
          <cell r="P390">
            <v>37678</v>
          </cell>
          <cell r="Q390">
            <v>0</v>
          </cell>
          <cell r="R390"/>
        </row>
        <row r="391">
          <cell r="B391">
            <v>6887</v>
          </cell>
          <cell r="C391" t="str">
            <v>Central Virginia Community Services Behavioral Healthcare</v>
          </cell>
          <cell r="D391" t="str">
            <v>Establish a 5-bed ICF/MR</v>
          </cell>
          <cell r="E391">
            <v>11</v>
          </cell>
          <cell r="H391" t="str">
            <v>Boswell</v>
          </cell>
          <cell r="I391" t="str">
            <v>approve</v>
          </cell>
          <cell r="J391" t="str">
            <v>approve</v>
          </cell>
          <cell r="L391">
            <v>3771</v>
          </cell>
          <cell r="O391">
            <v>37861</v>
          </cell>
          <cell r="P391">
            <v>37820</v>
          </cell>
          <cell r="Q391">
            <v>4962</v>
          </cell>
          <cell r="R391"/>
        </row>
        <row r="392">
          <cell r="B392">
            <v>6893</v>
          </cell>
          <cell r="C392" t="str">
            <v>Bon Secours Richmond Community Hospital</v>
          </cell>
          <cell r="D392" t="str">
            <v>Addition of 4 Psychiatric Beds</v>
          </cell>
          <cell r="E392">
            <v>15</v>
          </cell>
          <cell r="H392" t="str">
            <v>Burcham</v>
          </cell>
          <cell r="I392" t="str">
            <v>approve</v>
          </cell>
          <cell r="J392" t="str">
            <v>approve</v>
          </cell>
          <cell r="L392">
            <v>3773</v>
          </cell>
          <cell r="O392">
            <v>37862</v>
          </cell>
          <cell r="P392">
            <v>37833</v>
          </cell>
          <cell r="Q392">
            <v>1000</v>
          </cell>
          <cell r="R392"/>
        </row>
        <row r="393">
          <cell r="B393">
            <v>6807</v>
          </cell>
          <cell r="C393" t="str">
            <v>Better Care Family Homes, Inc. and Carlisle Estates</v>
          </cell>
          <cell r="D393" t="str">
            <v>Establish an ICF/MR</v>
          </cell>
          <cell r="E393">
            <v>20</v>
          </cell>
          <cell r="H393" t="str">
            <v>Bartley</v>
          </cell>
          <cell r="I393" t="str">
            <v>Withdrawn</v>
          </cell>
          <cell r="J393"/>
          <cell r="L393" t="str">
            <v>Withdrawn</v>
          </cell>
          <cell r="O393">
            <v>37862</v>
          </cell>
          <cell r="P393">
            <v>37652</v>
          </cell>
          <cell r="Q393">
            <v>1700</v>
          </cell>
          <cell r="R393"/>
        </row>
        <row r="394">
          <cell r="B394">
            <v>6808</v>
          </cell>
          <cell r="C394" t="str">
            <v>Better Care Family Homes, Inc. and Carlisle Estates</v>
          </cell>
          <cell r="D394" t="str">
            <v>Establish an ICF/MR</v>
          </cell>
          <cell r="E394">
            <v>20</v>
          </cell>
          <cell r="G394" t="str">
            <v>Competing</v>
          </cell>
          <cell r="H394" t="str">
            <v>Bartley</v>
          </cell>
          <cell r="I394" t="str">
            <v>Withdrawn</v>
          </cell>
          <cell r="J394"/>
          <cell r="L394" t="str">
            <v>Withdrawn</v>
          </cell>
          <cell r="O394">
            <v>37862</v>
          </cell>
          <cell r="P394">
            <v>37652</v>
          </cell>
          <cell r="Q394">
            <v>1535</v>
          </cell>
          <cell r="R394"/>
        </row>
        <row r="395">
          <cell r="B395">
            <v>6814</v>
          </cell>
          <cell r="C395" t="str">
            <v>Western Tidewater Community Services Board</v>
          </cell>
          <cell r="D395" t="str">
            <v>Establish a 4-Bed ICF/MR</v>
          </cell>
          <cell r="E395">
            <v>20</v>
          </cell>
          <cell r="H395" t="str">
            <v>Bartley</v>
          </cell>
          <cell r="I395" t="str">
            <v>approve</v>
          </cell>
          <cell r="J395" t="str">
            <v>approve</v>
          </cell>
          <cell r="L395">
            <v>3774</v>
          </cell>
          <cell r="N395"/>
          <cell r="O395">
            <v>37861</v>
          </cell>
          <cell r="P395">
            <v>37662</v>
          </cell>
          <cell r="Q395">
            <v>1000</v>
          </cell>
          <cell r="R395"/>
        </row>
        <row r="396">
          <cell r="B396">
            <v>6892</v>
          </cell>
          <cell r="C396" t="str">
            <v>City of Virginia Beach Department of Mental Health, Mental Retardation, and Substance Abuse Services</v>
          </cell>
          <cell r="D396" t="str">
            <v>Establish a 5-bed ICF/MR</v>
          </cell>
          <cell r="E396">
            <v>20</v>
          </cell>
          <cell r="H396" t="str">
            <v>Bartley</v>
          </cell>
          <cell r="I396" t="str">
            <v>approve</v>
          </cell>
          <cell r="J396" t="str">
            <v>approve</v>
          </cell>
          <cell r="L396">
            <v>3775</v>
          </cell>
          <cell r="N396"/>
          <cell r="O396">
            <v>37862</v>
          </cell>
          <cell r="P396">
            <v>37832</v>
          </cell>
          <cell r="Q396">
            <v>1000</v>
          </cell>
          <cell r="R396"/>
        </row>
        <row r="397">
          <cell r="B397">
            <v>6888</v>
          </cell>
          <cell r="C397" t="str">
            <v>Twin County Regional Hospital</v>
          </cell>
          <cell r="D397">
            <v>0</v>
          </cell>
          <cell r="E397">
            <v>3</v>
          </cell>
          <cell r="H397" t="str">
            <v>Burcham</v>
          </cell>
          <cell r="I397" t="str">
            <v>approve</v>
          </cell>
          <cell r="J397" t="str">
            <v>approve</v>
          </cell>
          <cell r="L397">
            <v>3772</v>
          </cell>
          <cell r="O397">
            <v>37862</v>
          </cell>
          <cell r="P397">
            <v>37824</v>
          </cell>
          <cell r="Q397">
            <v>1000</v>
          </cell>
          <cell r="R397"/>
        </row>
        <row r="398">
          <cell r="B398">
            <v>6891</v>
          </cell>
          <cell r="C398" t="str">
            <v>Loudoun County Community Services Board</v>
          </cell>
          <cell r="D398" t="str">
            <v>Establish a 6-bed ICF/MR</v>
          </cell>
          <cell r="E398">
            <v>8</v>
          </cell>
          <cell r="H398" t="str">
            <v>Anderson</v>
          </cell>
          <cell r="I398" t="str">
            <v>approve</v>
          </cell>
          <cell r="J398" t="str">
            <v>approve</v>
          </cell>
          <cell r="L398">
            <v>3770</v>
          </cell>
          <cell r="N398"/>
          <cell r="O398">
            <v>37862</v>
          </cell>
          <cell r="P398">
            <v>37825</v>
          </cell>
          <cell r="Q398">
            <v>11552.96</v>
          </cell>
          <cell r="R398"/>
        </row>
        <row r="399">
          <cell r="B399">
            <v>6804</v>
          </cell>
          <cell r="C399" t="str">
            <v>Pleasant View, Inc.</v>
          </cell>
          <cell r="D399" t="str">
            <v>Establish an ICF/MR</v>
          </cell>
          <cell r="E399">
            <v>6</v>
          </cell>
          <cell r="H399" t="str">
            <v>Anderson</v>
          </cell>
          <cell r="I399" t="str">
            <v>approve</v>
          </cell>
          <cell r="J399" t="str">
            <v>approve</v>
          </cell>
          <cell r="L399" t="str">
            <v>Withdrawn</v>
          </cell>
          <cell r="N399"/>
          <cell r="O399">
            <v>37866</v>
          </cell>
          <cell r="P399">
            <v>37630</v>
          </cell>
          <cell r="Q399">
            <v>3860</v>
          </cell>
          <cell r="R399"/>
        </row>
        <row r="402">
          <cell r="B402" t="str">
            <v>November 2003 Cycle</v>
          </cell>
          <cell r="D402" t="str">
            <v>Diagnostic Imaging and Nursing Facilities</v>
          </cell>
          <cell r="E402" t="str">
            <v>D/G</v>
          </cell>
          <cell r="F402" t="str">
            <v>Rtp Due</v>
          </cell>
          <cell r="G402">
            <v>38005</v>
          </cell>
          <cell r="I402" t="str">
            <v>Recommendation</v>
          </cell>
          <cell r="K402" t="str">
            <v>IFFC</v>
          </cell>
          <cell r="L402" t="str">
            <v>Commissioners</v>
          </cell>
          <cell r="M402" t="str">
            <v>IFFC</v>
          </cell>
          <cell r="O402" t="str">
            <v>Application</v>
          </cell>
          <cell r="Q402" t="str">
            <v>Check with</v>
          </cell>
          <cell r="R402">
            <v>38005</v>
          </cell>
        </row>
        <row r="403">
          <cell r="B403" t="str">
            <v>#</v>
          </cell>
          <cell r="C403" t="str">
            <v>Applicant</v>
          </cell>
          <cell r="D403" t="str">
            <v>Project</v>
          </cell>
          <cell r="E403" t="str">
            <v>PD</v>
          </cell>
          <cell r="F403" t="str">
            <v>sort</v>
          </cell>
          <cell r="G403">
            <v>38005</v>
          </cell>
          <cell r="H403" t="str">
            <v>Analyst</v>
          </cell>
          <cell r="I403" t="str">
            <v xml:space="preserve">HSA </v>
          </cell>
          <cell r="J403" t="str">
            <v>DCOPN</v>
          </cell>
          <cell r="K403" t="str">
            <v>Scheduled</v>
          </cell>
          <cell r="L403" t="str">
            <v>Decision</v>
          </cell>
          <cell r="M403" t="str">
            <v>Location</v>
          </cell>
          <cell r="N403" t="str">
            <v>Time</v>
          </cell>
          <cell r="O403" t="str">
            <v>Received</v>
          </cell>
          <cell r="P403" t="str">
            <v>LOI Date</v>
          </cell>
          <cell r="Q403" t="str">
            <v>Application</v>
          </cell>
          <cell r="R403" t="str">
            <v>Filed</v>
          </cell>
        </row>
        <row r="404">
          <cell r="B404">
            <v>6902</v>
          </cell>
          <cell r="C404" t="str">
            <v>Alleghany Regional Hospital</v>
          </cell>
          <cell r="D404" t="str">
            <v>Replace Mobile MRI with a Fixed MRI Unit</v>
          </cell>
          <cell r="E404">
            <v>5</v>
          </cell>
          <cell r="H404" t="str">
            <v>Anderson</v>
          </cell>
          <cell r="I404" t="str">
            <v>approve</v>
          </cell>
          <cell r="J404" t="str">
            <v>approve</v>
          </cell>
          <cell r="L404">
            <v>3778</v>
          </cell>
          <cell r="O404">
            <v>37894</v>
          </cell>
          <cell r="P404">
            <v>37851</v>
          </cell>
          <cell r="Q404">
            <v>11087</v>
          </cell>
          <cell r="R404"/>
        </row>
        <row r="405">
          <cell r="B405">
            <v>6914</v>
          </cell>
          <cell r="C405" t="str">
            <v>Carilion Medical Center</v>
          </cell>
          <cell r="D405" t="str">
            <v>Addition of 1 CT Scanner</v>
          </cell>
          <cell r="E405">
            <v>5</v>
          </cell>
          <cell r="G405" t="str">
            <v>competing</v>
          </cell>
          <cell r="H405" t="str">
            <v>Anderson</v>
          </cell>
          <cell r="I405" t="str">
            <v>approve</v>
          </cell>
          <cell r="J405" t="str">
            <v>approve</v>
          </cell>
          <cell r="L405">
            <v>3777</v>
          </cell>
          <cell r="O405">
            <v>37895</v>
          </cell>
          <cell r="P405">
            <v>37872</v>
          </cell>
          <cell r="Q405">
            <v>13908.73</v>
          </cell>
          <cell r="R405"/>
        </row>
        <row r="406">
          <cell r="B406">
            <v>6899</v>
          </cell>
          <cell r="C406" t="str">
            <v>The Center for Advanced Imaging</v>
          </cell>
          <cell r="D406" t="str">
            <v>Addition of 1 CT Scanner</v>
          </cell>
          <cell r="E406">
            <v>5</v>
          </cell>
          <cell r="H406" t="str">
            <v>Anderson</v>
          </cell>
          <cell r="I406" t="str">
            <v>approve</v>
          </cell>
          <cell r="J406" t="str">
            <v>approve</v>
          </cell>
          <cell r="L406">
            <v>3779</v>
          </cell>
          <cell r="O406">
            <v>37895</v>
          </cell>
          <cell r="P406">
            <v>37862</v>
          </cell>
          <cell r="Q406">
            <v>5188.3999999999996</v>
          </cell>
          <cell r="R406"/>
        </row>
        <row r="407">
          <cell r="B407">
            <v>6912</v>
          </cell>
          <cell r="C407" t="str">
            <v>Virginia Cancer Institute, Inc.</v>
          </cell>
          <cell r="D407" t="str">
            <v>Introduce CT Services</v>
          </cell>
          <cell r="E407">
            <v>15</v>
          </cell>
          <cell r="H407" t="str">
            <v>Bartley</v>
          </cell>
          <cell r="I407" t="str">
            <v>deny</v>
          </cell>
          <cell r="J407" t="str">
            <v>approve</v>
          </cell>
          <cell r="L407">
            <v>3830</v>
          </cell>
          <cell r="N407"/>
          <cell r="O407">
            <v>37895</v>
          </cell>
          <cell r="P407">
            <v>37867</v>
          </cell>
          <cell r="Q407">
            <v>14005.24</v>
          </cell>
          <cell r="R407" t="str">
            <v>Yes</v>
          </cell>
        </row>
        <row r="408">
          <cell r="B408">
            <v>6896</v>
          </cell>
          <cell r="C408" t="str">
            <v>Commonwealth Radiology, P.C.</v>
          </cell>
          <cell r="D408" t="str">
            <v>Establish a Specialized Center for CT and MRI Imaging</v>
          </cell>
          <cell r="E408">
            <v>15</v>
          </cell>
          <cell r="G408" t="str">
            <v>competing</v>
          </cell>
          <cell r="H408" t="str">
            <v>Bartley</v>
          </cell>
          <cell r="I408" t="str">
            <v>deny</v>
          </cell>
          <cell r="J408" t="str">
            <v>deny</v>
          </cell>
          <cell r="K408">
            <v>38027</v>
          </cell>
          <cell r="L408">
            <v>3828</v>
          </cell>
          <cell r="M408" t="str">
            <v>SCC: B</v>
          </cell>
          <cell r="N408" t="str">
            <v>9:30 a.m.</v>
          </cell>
          <cell r="O408">
            <v>37895</v>
          </cell>
          <cell r="P408">
            <v>37861</v>
          </cell>
          <cell r="Q408">
            <v>20000</v>
          </cell>
          <cell r="R408" t="str">
            <v>Yes</v>
          </cell>
        </row>
        <row r="409">
          <cell r="B409">
            <v>6904</v>
          </cell>
          <cell r="C409" t="str">
            <v>Richmond West End Diagnostic Imaging, L.L.C.</v>
          </cell>
          <cell r="D409" t="str">
            <v>Relocate and Add one MRI to an Existing Service</v>
          </cell>
          <cell r="E409">
            <v>15</v>
          </cell>
          <cell r="H409" t="str">
            <v>Bartley</v>
          </cell>
          <cell r="I409" t="str">
            <v>approve</v>
          </cell>
          <cell r="J409" t="str">
            <v>approve</v>
          </cell>
          <cell r="L409">
            <v>3829</v>
          </cell>
          <cell r="M409"/>
          <cell r="N409"/>
          <cell r="O409">
            <v>37895</v>
          </cell>
          <cell r="P409">
            <v>37866</v>
          </cell>
          <cell r="Q409">
            <v>15204.85</v>
          </cell>
          <cell r="R409"/>
        </row>
        <row r="410">
          <cell r="B410">
            <v>6897</v>
          </cell>
          <cell r="C410" t="str">
            <v>Alliance Imaging, Inc.</v>
          </cell>
          <cell r="D410" t="str">
            <v>Establish Mobile MRI Services</v>
          </cell>
          <cell r="E410">
            <v>15</v>
          </cell>
          <cell r="H410" t="str">
            <v>Bartley</v>
          </cell>
          <cell r="I410"/>
          <cell r="J410"/>
          <cell r="L410" t="str">
            <v>Withdrawn</v>
          </cell>
          <cell r="M410"/>
          <cell r="N410"/>
          <cell r="O410">
            <v>37894</v>
          </cell>
          <cell r="P410">
            <v>37861</v>
          </cell>
          <cell r="Q410">
            <v>20000</v>
          </cell>
          <cell r="R410"/>
        </row>
        <row r="411">
          <cell r="B411">
            <v>6898</v>
          </cell>
          <cell r="C411" t="str">
            <v>Alliance Imaging, Inc.</v>
          </cell>
          <cell r="D411" t="str">
            <v>Establish Mobile MRI Services</v>
          </cell>
          <cell r="E411">
            <v>20</v>
          </cell>
          <cell r="H411" t="str">
            <v>Burcham</v>
          </cell>
          <cell r="I411" t="str">
            <v>approve</v>
          </cell>
          <cell r="J411" t="str">
            <v>deny</v>
          </cell>
          <cell r="K411">
            <v>38064</v>
          </cell>
          <cell r="L411" t="str">
            <v>Denied</v>
          </cell>
          <cell r="M411" t="str">
            <v>3/F Conf Rm</v>
          </cell>
          <cell r="N411">
            <v>0.41666666666666669</v>
          </cell>
          <cell r="O411">
            <v>37894</v>
          </cell>
          <cell r="P411">
            <v>37861</v>
          </cell>
          <cell r="Q411">
            <v>20000</v>
          </cell>
          <cell r="R411"/>
        </row>
        <row r="412">
          <cell r="B412">
            <v>6870</v>
          </cell>
          <cell r="C412" t="str">
            <v>Hampton Roads Orthopaedics &amp; Sports Medicine</v>
          </cell>
          <cell r="D412" t="str">
            <v>Establish a Specialized Center for MRI Services</v>
          </cell>
          <cell r="E412">
            <v>21</v>
          </cell>
          <cell r="H412" t="str">
            <v>Burcham</v>
          </cell>
          <cell r="I412" t="str">
            <v>approve</v>
          </cell>
          <cell r="J412" t="str">
            <v>deny</v>
          </cell>
          <cell r="K412">
            <v>38043</v>
          </cell>
          <cell r="L412">
            <v>3808</v>
          </cell>
          <cell r="M412" t="str">
            <v>SCC:B</v>
          </cell>
          <cell r="N412">
            <v>0.41666666666666669</v>
          </cell>
          <cell r="O412">
            <v>37895</v>
          </cell>
          <cell r="P412">
            <v>37802</v>
          </cell>
          <cell r="Q412">
            <v>20000</v>
          </cell>
          <cell r="R412"/>
        </row>
        <row r="413">
          <cell r="B413">
            <v>6829</v>
          </cell>
          <cell r="C413" t="str">
            <v>Medical Imaging of Fredericksburg, LLC</v>
          </cell>
          <cell r="D413" t="str">
            <v>Introduce PET/CT Hybrid Services and Addition of MRI Equipment</v>
          </cell>
          <cell r="E413" t="str">
            <v>I 16</v>
          </cell>
          <cell r="H413" t="str">
            <v>Burcham</v>
          </cell>
          <cell r="I413" t="str">
            <v>approve</v>
          </cell>
          <cell r="J413" t="str">
            <v>deny</v>
          </cell>
          <cell r="K413">
            <v>38023</v>
          </cell>
          <cell r="L413">
            <v>3826</v>
          </cell>
          <cell r="M413" t="str">
            <v>3/F Conf Rm</v>
          </cell>
          <cell r="N413">
            <v>0.41666666666666669</v>
          </cell>
          <cell r="O413">
            <v>37895</v>
          </cell>
          <cell r="P413">
            <v>37683</v>
          </cell>
          <cell r="Q413">
            <v>20000</v>
          </cell>
          <cell r="R413"/>
        </row>
        <row r="414">
          <cell r="B414">
            <v>6908</v>
          </cell>
          <cell r="C414" t="str">
            <v>Sentara Leigh Hospital</v>
          </cell>
          <cell r="D414" t="str">
            <v>Establish a Specialized Center for CT Imaging (Mobile Site)</v>
          </cell>
          <cell r="E414">
            <v>20</v>
          </cell>
          <cell r="H414" t="str">
            <v>Burcham</v>
          </cell>
          <cell r="I414" t="str">
            <v>approve</v>
          </cell>
          <cell r="J414" t="str">
            <v>approve</v>
          </cell>
          <cell r="L414">
            <v>3790</v>
          </cell>
          <cell r="O414">
            <v>37894</v>
          </cell>
          <cell r="P414">
            <v>37866</v>
          </cell>
          <cell r="Q414">
            <v>1410</v>
          </cell>
          <cell r="R414"/>
        </row>
        <row r="415">
          <cell r="B415">
            <v>6910</v>
          </cell>
          <cell r="C415" t="str">
            <v>Bedford Memorial Hospital</v>
          </cell>
          <cell r="D415" t="str">
            <v>Replace Mobile Nuclear Medicine with a Fixed Unit</v>
          </cell>
          <cell r="E415">
            <v>11</v>
          </cell>
          <cell r="H415" t="str">
            <v>Boswell</v>
          </cell>
          <cell r="I415" t="str">
            <v>approve</v>
          </cell>
          <cell r="J415" t="str">
            <v>approve</v>
          </cell>
          <cell r="L415">
            <v>3781</v>
          </cell>
          <cell r="O415">
            <v>37895</v>
          </cell>
          <cell r="P415">
            <v>37866</v>
          </cell>
          <cell r="Q415">
            <v>1000</v>
          </cell>
          <cell r="R415"/>
        </row>
        <row r="416">
          <cell r="B416">
            <v>6903</v>
          </cell>
          <cell r="C416" t="str">
            <v>University of Virginia Health System</v>
          </cell>
          <cell r="D416" t="str">
            <v>Addition of one MRI and one CT</v>
          </cell>
          <cell r="E416">
            <v>10</v>
          </cell>
          <cell r="H416" t="str">
            <v>Boswell</v>
          </cell>
          <cell r="I416" t="str">
            <v>approve</v>
          </cell>
          <cell r="J416" t="str">
            <v>approve</v>
          </cell>
          <cell r="L416">
            <v>3780</v>
          </cell>
          <cell r="O416">
            <v>37894</v>
          </cell>
          <cell r="P416">
            <v>37862</v>
          </cell>
          <cell r="Q416">
            <v>20000</v>
          </cell>
          <cell r="R416"/>
        </row>
        <row r="417">
          <cell r="B417">
            <v>6915</v>
          </cell>
          <cell r="C417" t="str">
            <v>MRI of Reston, L.P.</v>
          </cell>
          <cell r="D417" t="str">
            <v>Addition of a 4th MRI Scanner</v>
          </cell>
          <cell r="E417">
            <v>8</v>
          </cell>
          <cell r="G417" t="str">
            <v>competing</v>
          </cell>
          <cell r="H417" t="str">
            <v>Clement</v>
          </cell>
          <cell r="I417" t="str">
            <v>approve</v>
          </cell>
          <cell r="J417" t="str">
            <v>approve</v>
          </cell>
          <cell r="L417">
            <v>3782</v>
          </cell>
          <cell r="O417">
            <v>37895</v>
          </cell>
          <cell r="P417">
            <v>37872</v>
          </cell>
          <cell r="Q417">
            <v>13608</v>
          </cell>
          <cell r="R417"/>
        </row>
        <row r="418">
          <cell r="B418">
            <v>6900</v>
          </cell>
          <cell r="C418" t="str">
            <v>Inova Health System</v>
          </cell>
          <cell r="D418" t="str">
            <v>Add a 4th MRI at Inova Fairfax Hospital MRI Cntr</v>
          </cell>
          <cell r="E418">
            <v>8</v>
          </cell>
          <cell r="H418" t="str">
            <v>Clement</v>
          </cell>
          <cell r="I418" t="str">
            <v>approve</v>
          </cell>
          <cell r="J418" t="str">
            <v>approve</v>
          </cell>
          <cell r="L418">
            <v>3783</v>
          </cell>
          <cell r="O418">
            <v>37895</v>
          </cell>
          <cell r="P418">
            <v>37862</v>
          </cell>
          <cell r="Q418">
            <v>20000</v>
          </cell>
          <cell r="R418"/>
        </row>
        <row r="419">
          <cell r="B419">
            <v>6901</v>
          </cell>
          <cell r="C419" t="str">
            <v>Northern Virginia Imaging Limited Partnership</v>
          </cell>
          <cell r="D419" t="str">
            <v>Addition of one CT Scanner</v>
          </cell>
          <cell r="E419">
            <v>8</v>
          </cell>
          <cell r="F419" t="str">
            <v>Delayed to May 2004 cycle</v>
          </cell>
          <cell r="H419" t="str">
            <v>Clement</v>
          </cell>
          <cell r="I419" t="str">
            <v>approve</v>
          </cell>
          <cell r="J419" t="str">
            <v>approve</v>
          </cell>
          <cell r="L419">
            <v>3844</v>
          </cell>
          <cell r="O419">
            <v>37895</v>
          </cell>
          <cell r="P419">
            <v>37862</v>
          </cell>
          <cell r="Q419">
            <v>11148.7</v>
          </cell>
          <cell r="R419"/>
        </row>
        <row r="421">
          <cell r="B421" t="str">
            <v>December 2003 Cycle</v>
          </cell>
          <cell r="D421" t="str">
            <v>Rehab Services</v>
          </cell>
          <cell r="E421" t="str">
            <v>E</v>
          </cell>
          <cell r="F421" t="str">
            <v>Rpt Due</v>
          </cell>
          <cell r="G421">
            <v>38035</v>
          </cell>
          <cell r="I421" t="str">
            <v>Recommendation</v>
          </cell>
          <cell r="K421" t="str">
            <v>IFFC</v>
          </cell>
          <cell r="L421" t="str">
            <v>Commissioners</v>
          </cell>
          <cell r="M421" t="str">
            <v>IFFC</v>
          </cell>
          <cell r="N421" t="str">
            <v>IFFC</v>
          </cell>
          <cell r="O421" t="str">
            <v>Application</v>
          </cell>
          <cell r="Q421" t="str">
            <v>Check with</v>
          </cell>
        </row>
        <row r="422">
          <cell r="C422" t="str">
            <v>Applicant</v>
          </cell>
          <cell r="D422" t="str">
            <v>Project</v>
          </cell>
          <cell r="E422" t="str">
            <v>PD</v>
          </cell>
          <cell r="G422">
            <v>38035</v>
          </cell>
          <cell r="H422" t="str">
            <v>Analyst</v>
          </cell>
          <cell r="I422" t="str">
            <v xml:space="preserve">HSA </v>
          </cell>
          <cell r="J422" t="str">
            <v>DCOPN</v>
          </cell>
          <cell r="K422" t="str">
            <v>Scheduled</v>
          </cell>
          <cell r="L422" t="str">
            <v>Decision</v>
          </cell>
          <cell r="M422" t="str">
            <v>Location</v>
          </cell>
          <cell r="N422" t="str">
            <v>Time</v>
          </cell>
          <cell r="O422" t="str">
            <v>Received</v>
          </cell>
          <cell r="P422" t="str">
            <v>LOI Date</v>
          </cell>
          <cell r="Q422" t="str">
            <v>Application</v>
          </cell>
        </row>
        <row r="423">
          <cell r="B423">
            <v>6917</v>
          </cell>
          <cell r="C423" t="str">
            <v>Memorial Hospital of Martinsville and Henry County</v>
          </cell>
          <cell r="D423" t="str">
            <v>Convert up to 20 Med/Surg Beds to Medical Rehabilitation (15 beds approved)</v>
          </cell>
          <cell r="E423">
            <v>12</v>
          </cell>
          <cell r="H423" t="str">
            <v>Anderson</v>
          </cell>
          <cell r="I423" t="str">
            <v>approve</v>
          </cell>
          <cell r="J423" t="str">
            <v>deny</v>
          </cell>
          <cell r="K423">
            <v>38050</v>
          </cell>
          <cell r="L423">
            <v>3825</v>
          </cell>
          <cell r="M423" t="str">
            <v xml:space="preserve">3/F </v>
          </cell>
          <cell r="N423">
            <v>0.41666666666666669</v>
          </cell>
          <cell r="O423">
            <v>37925</v>
          </cell>
          <cell r="P423">
            <v>37895</v>
          </cell>
          <cell r="Q423">
            <v>1000</v>
          </cell>
          <cell r="R423">
            <v>38176</v>
          </cell>
        </row>
        <row r="424">
          <cell r="B424">
            <v>6920</v>
          </cell>
          <cell r="C424" t="str">
            <v>Chippenham and Johnston-Willis Hospitals</v>
          </cell>
          <cell r="D424" t="str">
            <v>Addition of Medical Rehabilitation beds at the Johnston-Willis Hospital Campus</v>
          </cell>
          <cell r="E424">
            <v>15</v>
          </cell>
          <cell r="G424" t="str">
            <v>Competing</v>
          </cell>
          <cell r="H424" t="str">
            <v>Bartley</v>
          </cell>
          <cell r="I424" t="str">
            <v>deny</v>
          </cell>
          <cell r="J424" t="str">
            <v>deny</v>
          </cell>
          <cell r="K424">
            <v>38056</v>
          </cell>
          <cell r="L424">
            <v>3834</v>
          </cell>
          <cell r="M424" t="str">
            <v xml:space="preserve">3/F </v>
          </cell>
          <cell r="N424">
            <v>0.39583333333333331</v>
          </cell>
          <cell r="O424">
            <v>37925</v>
          </cell>
          <cell r="P424">
            <v>37900</v>
          </cell>
          <cell r="Q424">
            <v>1000</v>
          </cell>
          <cell r="R424"/>
        </row>
        <row r="425">
          <cell r="B425">
            <v>6918</v>
          </cell>
          <cell r="C425" t="str">
            <v>Sheltering Arms Physical Rehabilitation Hospital/Chesterfield County, Virginia</v>
          </cell>
          <cell r="D425" t="str">
            <v>Establish a 28 Bed Inpatient Rehabilitation Hospital on the Bon Secours’ St. Francis Medical Center Campus</v>
          </cell>
          <cell r="E425">
            <v>15</v>
          </cell>
          <cell r="H425" t="str">
            <v>Bartley</v>
          </cell>
          <cell r="I425" t="str">
            <v>deny</v>
          </cell>
          <cell r="J425" t="str">
            <v>deny</v>
          </cell>
          <cell r="K425">
            <v>38056</v>
          </cell>
          <cell r="L425">
            <v>3833</v>
          </cell>
          <cell r="M425" t="str">
            <v xml:space="preserve">3/F </v>
          </cell>
          <cell r="N425">
            <v>0.39583333333333331</v>
          </cell>
          <cell r="O425">
            <v>37925</v>
          </cell>
          <cell r="P425">
            <v>37895</v>
          </cell>
          <cell r="Q425">
            <v>20000</v>
          </cell>
          <cell r="R425">
            <v>38212</v>
          </cell>
        </row>
        <row r="427">
          <cell r="B427" t="str">
            <v>January 2004 Cycle</v>
          </cell>
          <cell r="D427" t="str">
            <v>Radiation/Gamma Knife/Cancer Care Center</v>
          </cell>
          <cell r="E427" t="str">
            <v>F/G</v>
          </cell>
          <cell r="F427" t="str">
            <v>Rpt Due</v>
          </cell>
          <cell r="G427">
            <v>38068</v>
          </cell>
          <cell r="I427" t="str">
            <v>Recommendation</v>
          </cell>
          <cell r="K427" t="str">
            <v>IFFC</v>
          </cell>
          <cell r="L427" t="str">
            <v>Commissioners</v>
          </cell>
          <cell r="M427" t="str">
            <v>IFFC</v>
          </cell>
          <cell r="N427" t="str">
            <v>IFFC</v>
          </cell>
          <cell r="O427" t="str">
            <v>Application</v>
          </cell>
          <cell r="Q427" t="str">
            <v>Check with</v>
          </cell>
        </row>
        <row r="428">
          <cell r="C428" t="str">
            <v>Applicant</v>
          </cell>
          <cell r="D428" t="str">
            <v>Lithotripsy/Nursing Facility</v>
          </cell>
          <cell r="E428" t="str">
            <v>PD</v>
          </cell>
          <cell r="G428">
            <v>38068</v>
          </cell>
          <cell r="H428" t="str">
            <v>Analyst</v>
          </cell>
          <cell r="I428" t="str">
            <v xml:space="preserve">HSA </v>
          </cell>
          <cell r="J428" t="str">
            <v>DCOPN</v>
          </cell>
          <cell r="K428" t="str">
            <v>Scheduled</v>
          </cell>
          <cell r="L428" t="str">
            <v>Decision</v>
          </cell>
          <cell r="M428" t="str">
            <v>Location</v>
          </cell>
          <cell r="N428" t="str">
            <v>Time</v>
          </cell>
          <cell r="O428" t="str">
            <v>Received</v>
          </cell>
          <cell r="P428" t="str">
            <v>LOI Date</v>
          </cell>
          <cell r="Q428" t="str">
            <v>Application</v>
          </cell>
        </row>
        <row r="429">
          <cell r="B429">
            <v>6934</v>
          </cell>
          <cell r="C429" t="str">
            <v>Falls Church Lithotripsy, L.L.C.</v>
          </cell>
          <cell r="D429" t="str">
            <v>Establish Multiple Mobile Orthopedic Lithotripter Sites</v>
          </cell>
          <cell r="E429" t="str">
            <v>IV</v>
          </cell>
          <cell r="H429" t="str">
            <v>Bartley</v>
          </cell>
          <cell r="I429" t="str">
            <v>approve</v>
          </cell>
          <cell r="J429" t="str">
            <v>approve</v>
          </cell>
          <cell r="K429" t="str">
            <v>approved</v>
          </cell>
          <cell r="L429">
            <v>3799</v>
          </cell>
          <cell r="O429">
            <v>37956</v>
          </cell>
          <cell r="P429">
            <v>37928</v>
          </cell>
          <cell r="Q429">
            <v>1000</v>
          </cell>
        </row>
        <row r="430">
          <cell r="B430">
            <v>6837</v>
          </cell>
          <cell r="C430" t="str">
            <v>Shared Medical Therapies</v>
          </cell>
          <cell r="D430" t="str">
            <v>Establish Mobile Orthopedic Lithotripsy Services</v>
          </cell>
          <cell r="E430" t="str">
            <v>IV</v>
          </cell>
          <cell r="H430" t="str">
            <v>Bartley</v>
          </cell>
          <cell r="I430"/>
          <cell r="J430"/>
          <cell r="L430" t="str">
            <v>Review Delayed</v>
          </cell>
          <cell r="O430">
            <v>37774</v>
          </cell>
          <cell r="P430">
            <v>37736</v>
          </cell>
          <cell r="Q430">
            <v>0</v>
          </cell>
        </row>
        <row r="431">
          <cell r="B431">
            <v>6935</v>
          </cell>
          <cell r="C431" t="str">
            <v>Falls Church Lithotripsy, L.L.C.</v>
          </cell>
          <cell r="D431" t="str">
            <v>Establish Multiple Mobile Orthopedic Lithotripter Sites</v>
          </cell>
          <cell r="E431" t="str">
            <v>V</v>
          </cell>
          <cell r="H431" t="str">
            <v>Bartley</v>
          </cell>
          <cell r="I431" t="str">
            <v>approve</v>
          </cell>
          <cell r="J431" t="str">
            <v>approve</v>
          </cell>
          <cell r="K431" t="str">
            <v>approved</v>
          </cell>
          <cell r="L431">
            <v>3800</v>
          </cell>
          <cell r="O431">
            <v>37956</v>
          </cell>
          <cell r="P431">
            <v>37928</v>
          </cell>
          <cell r="Q431">
            <v>1000</v>
          </cell>
        </row>
        <row r="432">
          <cell r="B432">
            <v>6836</v>
          </cell>
          <cell r="C432" t="str">
            <v>Shared Medical Therapies</v>
          </cell>
          <cell r="D432" t="str">
            <v>Establish Mobile Orthopedic Lithotripsy Services</v>
          </cell>
          <cell r="E432" t="str">
            <v>III</v>
          </cell>
          <cell r="H432" t="str">
            <v>Bartley</v>
          </cell>
          <cell r="I432"/>
          <cell r="J432"/>
          <cell r="L432" t="str">
            <v>Review Delayed</v>
          </cell>
          <cell r="O432">
            <v>37774</v>
          </cell>
          <cell r="P432">
            <v>37736</v>
          </cell>
          <cell r="Q432">
            <v>0</v>
          </cell>
        </row>
        <row r="433">
          <cell r="B433">
            <v>6927</v>
          </cell>
          <cell r="C433" t="str">
            <v>Inova Health System</v>
          </cell>
          <cell r="D433" t="str">
            <v>Introduce Orthopedic Lithotripsy Services at the Franconia-Springfield Healthplex</v>
          </cell>
          <cell r="E433">
            <v>8</v>
          </cell>
          <cell r="H433" t="str">
            <v>Anderson</v>
          </cell>
          <cell r="I433" t="str">
            <v>approve</v>
          </cell>
          <cell r="J433" t="str">
            <v>approve</v>
          </cell>
          <cell r="K433" t="str">
            <v>approved</v>
          </cell>
          <cell r="L433">
            <v>3801</v>
          </cell>
          <cell r="O433">
            <v>37956</v>
          </cell>
          <cell r="P433">
            <v>37924</v>
          </cell>
          <cell r="Q433">
            <v>1000</v>
          </cell>
        </row>
        <row r="434">
          <cell r="B434">
            <v>6936</v>
          </cell>
          <cell r="C434" t="str">
            <v>Bon Secours Mary Immaculate Hospital</v>
          </cell>
          <cell r="D434" t="str">
            <v>Introduce Lithotripsy Services</v>
          </cell>
          <cell r="E434">
            <v>21</v>
          </cell>
          <cell r="H434" t="str">
            <v>Anderson</v>
          </cell>
          <cell r="I434" t="str">
            <v>approve</v>
          </cell>
          <cell r="J434" t="str">
            <v>approve</v>
          </cell>
          <cell r="K434" t="str">
            <v>approved</v>
          </cell>
          <cell r="L434">
            <v>3798</v>
          </cell>
          <cell r="O434">
            <v>37956</v>
          </cell>
          <cell r="P434">
            <v>37928</v>
          </cell>
          <cell r="Q434">
            <v>1000</v>
          </cell>
        </row>
        <row r="435">
          <cell r="B435">
            <v>6930</v>
          </cell>
          <cell r="C435" t="str">
            <v>Princeton Community Hospital</v>
          </cell>
          <cell r="D435" t="str">
            <v>Establish a Cancer Care Center Including a Linear Accelerator, MRI, CT and PET</v>
          </cell>
          <cell r="E435" t="str">
            <v>2/III</v>
          </cell>
          <cell r="H435" t="str">
            <v>Burcham</v>
          </cell>
          <cell r="I435" t="str">
            <v>deny</v>
          </cell>
          <cell r="J435" t="str">
            <v>deny</v>
          </cell>
          <cell r="K435">
            <v>38217</v>
          </cell>
          <cell r="L435" t="str">
            <v>Denied</v>
          </cell>
          <cell r="M435" t="str">
            <v>3/F</v>
          </cell>
          <cell r="N435">
            <v>0.41666666666666669</v>
          </cell>
          <cell r="O435">
            <v>37951</v>
          </cell>
          <cell r="P435">
            <v>37925</v>
          </cell>
          <cell r="Q435">
            <v>20000</v>
          </cell>
          <cell r="R435"/>
        </row>
        <row r="436">
          <cell r="B436">
            <v>6931</v>
          </cell>
          <cell r="C436" t="str">
            <v>Christiansburg Cancer Center (Jain &amp; Olmstead Partnership)</v>
          </cell>
          <cell r="D436" t="str">
            <v>Establish a Cancer Care Center Including a Linear Accelerator, CT, Mobile MRI, and Mobile PET</v>
          </cell>
          <cell r="E436" t="str">
            <v>2/III</v>
          </cell>
          <cell r="H436" t="str">
            <v>Burcham</v>
          </cell>
          <cell r="I436"/>
          <cell r="J436"/>
          <cell r="L436" t="str">
            <v>Withdrawn</v>
          </cell>
          <cell r="O436">
            <v>37956</v>
          </cell>
          <cell r="P436">
            <v>37925</v>
          </cell>
          <cell r="Q436">
            <v>20000</v>
          </cell>
        </row>
        <row r="437">
          <cell r="B437">
            <v>6849</v>
          </cell>
          <cell r="C437" t="str">
            <v>Breast and Cancer Care Consortium of the Virginias</v>
          </cell>
          <cell r="D437" t="str">
            <v>Establish a Specialized Center for Radiation Therapy Services</v>
          </cell>
          <cell r="E437" t="str">
            <v>2/III</v>
          </cell>
          <cell r="F437" t="str">
            <v xml:space="preserve">                                                                                                                </v>
          </cell>
          <cell r="H437" t="str">
            <v>Burcham</v>
          </cell>
          <cell r="I437" t="str">
            <v>deny</v>
          </cell>
          <cell r="J437" t="str">
            <v>deny</v>
          </cell>
          <cell r="L437" t="str">
            <v>Denied</v>
          </cell>
          <cell r="O437">
            <v>37774</v>
          </cell>
          <cell r="P437">
            <v>37742</v>
          </cell>
          <cell r="Q437">
            <v>20000</v>
          </cell>
        </row>
        <row r="438">
          <cell r="B438">
            <v>6857</v>
          </cell>
          <cell r="C438" t="str">
            <v>The Center for Cancer Care of Virginia, LLC</v>
          </cell>
          <cell r="D438" t="str">
            <v>Establish a Specialized Center for Radiation Therapy Services</v>
          </cell>
          <cell r="E438" t="str">
            <v>2/III</v>
          </cell>
          <cell r="F438" t="str">
            <v>Delayed from 7/03 cycle</v>
          </cell>
          <cell r="G438" t="str">
            <v>Competing *</v>
          </cell>
          <cell r="H438" t="str">
            <v>Burcham</v>
          </cell>
          <cell r="I438"/>
          <cell r="J438"/>
          <cell r="L438" t="str">
            <v>Review Delayed</v>
          </cell>
          <cell r="O438">
            <v>37774</v>
          </cell>
          <cell r="P438">
            <v>37750</v>
          </cell>
          <cell r="Q438">
            <v>20000</v>
          </cell>
        </row>
        <row r="439">
          <cell r="B439">
            <v>6842</v>
          </cell>
          <cell r="C439" t="str">
            <v>Oncology and Hematology Associates of Southwest Virginia, Inc.</v>
          </cell>
          <cell r="D439" t="str">
            <v>Establish a Cancer Care Center in Christainsburg, Including a Linear Accelerator, a CT and Mobile PET</v>
          </cell>
          <cell r="E439" t="str">
            <v>4/III</v>
          </cell>
          <cell r="F439" t="str">
            <v>Delayed from 7/03 cycle</v>
          </cell>
          <cell r="G439" t="str">
            <v>Delayed to 7/04</v>
          </cell>
          <cell r="H439" t="str">
            <v>Burcham</v>
          </cell>
          <cell r="I439" t="str">
            <v>deny</v>
          </cell>
          <cell r="J439" t="str">
            <v>deny</v>
          </cell>
          <cell r="L439" t="str">
            <v>Denied</v>
          </cell>
          <cell r="M439" t="str">
            <v>4/28 TBC SCC:B</v>
          </cell>
          <cell r="N439">
            <v>0.39583333333333331</v>
          </cell>
          <cell r="O439">
            <v>37774</v>
          </cell>
          <cell r="P439">
            <v>37741</v>
          </cell>
          <cell r="Q439">
            <v>20000</v>
          </cell>
        </row>
        <row r="440">
          <cell r="B440">
            <v>6856</v>
          </cell>
          <cell r="C440" t="str">
            <v>Montgomery Cancer Center, LLC</v>
          </cell>
          <cell r="D440" t="str">
            <v>Establish a Specialized Center for Radiation Therapy Services</v>
          </cell>
          <cell r="E440" t="str">
            <v>4/III</v>
          </cell>
          <cell r="F440" t="str">
            <v>Delayed from 7/03 cycle</v>
          </cell>
          <cell r="G440" t="str">
            <v>Delayed to 7/04</v>
          </cell>
          <cell r="H440" t="str">
            <v>Burcham</v>
          </cell>
          <cell r="I440" t="str">
            <v>deny</v>
          </cell>
          <cell r="J440" t="str">
            <v>deny</v>
          </cell>
          <cell r="L440" t="str">
            <v>Denied</v>
          </cell>
          <cell r="O440">
            <v>37774</v>
          </cell>
          <cell r="P440">
            <v>37750</v>
          </cell>
          <cell r="Q440">
            <v>20000</v>
          </cell>
        </row>
        <row r="441">
          <cell r="B441">
            <v>6926</v>
          </cell>
          <cell r="C441" t="str">
            <v>Centra Health</v>
          </cell>
          <cell r="D441" t="str">
            <v>Relocate Radiation Oncology Department</v>
          </cell>
          <cell r="E441" t="str">
            <v>11/III</v>
          </cell>
          <cell r="H441" t="str">
            <v>Burcham</v>
          </cell>
          <cell r="I441" t="str">
            <v>approve</v>
          </cell>
          <cell r="J441" t="str">
            <v>approve</v>
          </cell>
          <cell r="K441" t="str">
            <v>approved</v>
          </cell>
          <cell r="L441">
            <v>3813</v>
          </cell>
          <cell r="O441">
            <v>37956</v>
          </cell>
          <cell r="P441">
            <v>37924</v>
          </cell>
          <cell r="Q441">
            <v>20000</v>
          </cell>
        </row>
        <row r="442">
          <cell r="B442">
            <v>6924</v>
          </cell>
          <cell r="C442" t="str">
            <v>Danville Regional Medical Center</v>
          </cell>
          <cell r="D442" t="str">
            <v>Add a Second Linear Accelerator and Expand Radiation Oncology Facility</v>
          </cell>
          <cell r="E442" t="str">
            <v>12/III</v>
          </cell>
          <cell r="H442" t="str">
            <v>Burcham</v>
          </cell>
          <cell r="I442" t="str">
            <v>approve</v>
          </cell>
          <cell r="J442" t="str">
            <v>approve</v>
          </cell>
          <cell r="K442" t="str">
            <v>approved</v>
          </cell>
          <cell r="L442">
            <v>3814</v>
          </cell>
          <cell r="O442">
            <v>37956</v>
          </cell>
          <cell r="P442">
            <v>37922</v>
          </cell>
          <cell r="Q442">
            <v>20000</v>
          </cell>
        </row>
        <row r="443">
          <cell r="B443">
            <v>6937</v>
          </cell>
          <cell r="C443" t="str">
            <v>Mid-Rivers Cancer Center, L.L.C.</v>
          </cell>
          <cell r="D443" t="str">
            <v>Establish a Specialized Center for Radiation Therapy Services</v>
          </cell>
          <cell r="E443" t="str">
            <v>17/V</v>
          </cell>
          <cell r="H443" t="str">
            <v>Anderson</v>
          </cell>
          <cell r="I443" t="str">
            <v>approve</v>
          </cell>
          <cell r="J443" t="str">
            <v>approve</v>
          </cell>
          <cell r="K443" t="str">
            <v>approved</v>
          </cell>
          <cell r="L443">
            <v>3797</v>
          </cell>
          <cell r="O443">
            <v>37956</v>
          </cell>
          <cell r="P443">
            <v>37928</v>
          </cell>
          <cell r="Q443">
            <v>20000</v>
          </cell>
        </row>
        <row r="444">
          <cell r="B444">
            <v>6938</v>
          </cell>
          <cell r="C444" t="str">
            <v>Autumn Care of Madison</v>
          </cell>
          <cell r="D444" t="str">
            <v>Add 28 Nursing Home Beds</v>
          </cell>
          <cell r="E444">
            <v>9</v>
          </cell>
          <cell r="H444" t="str">
            <v>Clement</v>
          </cell>
          <cell r="I444" t="str">
            <v>approve</v>
          </cell>
          <cell r="J444" t="str">
            <v>approve</v>
          </cell>
          <cell r="L444">
            <v>3802</v>
          </cell>
          <cell r="O444">
            <v>37951</v>
          </cell>
          <cell r="P444">
            <v>37930</v>
          </cell>
          <cell r="Q444">
            <v>12267</v>
          </cell>
        </row>
        <row r="445">
          <cell r="B445">
            <v>6922</v>
          </cell>
          <cell r="C445" t="str">
            <v>Health Dynamics d/b/a Warrenton Overlook Health and Rehabilitation Center</v>
          </cell>
          <cell r="D445" t="str">
            <v>Add 2 Nursing Home Beds</v>
          </cell>
          <cell r="E445">
            <v>9</v>
          </cell>
          <cell r="G445" t="str">
            <v>Competing</v>
          </cell>
          <cell r="H445" t="str">
            <v>Clement</v>
          </cell>
          <cell r="I445" t="str">
            <v>approve</v>
          </cell>
          <cell r="J445" t="str">
            <v>approve</v>
          </cell>
          <cell r="L445">
            <v>3804</v>
          </cell>
          <cell r="O445">
            <v>37956</v>
          </cell>
          <cell r="P445">
            <v>37915</v>
          </cell>
          <cell r="Q445">
            <v>1000</v>
          </cell>
        </row>
        <row r="446">
          <cell r="B446">
            <v>6923</v>
          </cell>
          <cell r="C446" t="str">
            <v>Orange County Nursing Home Commission (Dogwood Village)</v>
          </cell>
          <cell r="D446" t="str">
            <v>Conversion of 30 Home for Adult Beds to 34 Nursing Home Beds</v>
          </cell>
          <cell r="E446">
            <v>9</v>
          </cell>
          <cell r="H446" t="str">
            <v>Clement</v>
          </cell>
          <cell r="I446" t="str">
            <v>approve</v>
          </cell>
          <cell r="J446" t="str">
            <v>approve</v>
          </cell>
          <cell r="L446">
            <v>3803</v>
          </cell>
          <cell r="O446">
            <v>37956</v>
          </cell>
          <cell r="P446">
            <v>37921</v>
          </cell>
          <cell r="Q446">
            <v>5020</v>
          </cell>
        </row>
        <row r="450">
          <cell r="B450" t="str">
            <v>February 2004 Cycle</v>
          </cell>
          <cell r="D450" t="str">
            <v>Hospitals/Beds/NICUs/Ob/Capital Expenditures</v>
          </cell>
          <cell r="E450" t="str">
            <v>A</v>
          </cell>
          <cell r="F450" t="str">
            <v>Rpt Due</v>
          </cell>
          <cell r="G450">
            <v>38097</v>
          </cell>
          <cell r="I450" t="str">
            <v>Recommendation</v>
          </cell>
          <cell r="K450" t="str">
            <v>IFFC</v>
          </cell>
          <cell r="L450" t="str">
            <v>Commissioners</v>
          </cell>
          <cell r="M450" t="str">
            <v>IFFC</v>
          </cell>
          <cell r="N450" t="str">
            <v>IFFC</v>
          </cell>
          <cell r="O450" t="str">
            <v>Application</v>
          </cell>
          <cell r="Q450" t="str">
            <v>Check with</v>
          </cell>
        </row>
        <row r="451">
          <cell r="C451" t="str">
            <v>Applicant</v>
          </cell>
          <cell r="D451" t="str">
            <v>Project</v>
          </cell>
          <cell r="E451" t="str">
            <v>PD</v>
          </cell>
          <cell r="G451">
            <v>38097</v>
          </cell>
          <cell r="H451" t="str">
            <v>Analyst</v>
          </cell>
          <cell r="I451" t="str">
            <v xml:space="preserve">HSA </v>
          </cell>
          <cell r="J451" t="str">
            <v>DCOPN</v>
          </cell>
          <cell r="K451" t="str">
            <v>Scheduled</v>
          </cell>
          <cell r="L451" t="str">
            <v>Decision</v>
          </cell>
          <cell r="M451" t="str">
            <v>Location</v>
          </cell>
          <cell r="N451" t="str">
            <v>Time</v>
          </cell>
          <cell r="O451" t="str">
            <v>Received</v>
          </cell>
          <cell r="P451" t="str">
            <v>LOI Date</v>
          </cell>
          <cell r="Q451" t="str">
            <v>Application</v>
          </cell>
        </row>
        <row r="452">
          <cell r="B452">
            <v>6939</v>
          </cell>
          <cell r="C452" t="str">
            <v>Carilion Medical Center</v>
          </cell>
          <cell r="D452" t="str">
            <v>Capital Expenditure of $5M or More</v>
          </cell>
          <cell r="E452">
            <v>5</v>
          </cell>
          <cell r="H452" t="str">
            <v>Bartley</v>
          </cell>
          <cell r="I452" t="str">
            <v>approve</v>
          </cell>
          <cell r="J452" t="str">
            <v>approve</v>
          </cell>
          <cell r="K452">
            <v>38111</v>
          </cell>
          <cell r="L452">
            <v>3809</v>
          </cell>
          <cell r="M452" t="str">
            <v>3/F</v>
          </cell>
          <cell r="N452">
            <v>0.41666666666666669</v>
          </cell>
          <cell r="O452">
            <v>37991</v>
          </cell>
          <cell r="P452">
            <v>37949</v>
          </cell>
          <cell r="Q452">
            <v>20000</v>
          </cell>
          <cell r="R452"/>
        </row>
        <row r="453">
          <cell r="B453">
            <v>6940</v>
          </cell>
          <cell r="C453" t="str">
            <v>Centra Health, Inc.</v>
          </cell>
          <cell r="D453" t="str">
            <v>Capital Expenditure of $5M or More at Lynchburg General Hospital</v>
          </cell>
          <cell r="E453">
            <v>11</v>
          </cell>
          <cell r="H453" t="str">
            <v>Burcham</v>
          </cell>
          <cell r="I453" t="str">
            <v>approve</v>
          </cell>
          <cell r="J453" t="str">
            <v>approve</v>
          </cell>
          <cell r="K453">
            <v>38113</v>
          </cell>
          <cell r="L453">
            <v>3812</v>
          </cell>
          <cell r="M453" t="str">
            <v>3/F</v>
          </cell>
          <cell r="N453">
            <v>0.41666666666666669</v>
          </cell>
          <cell r="O453">
            <v>37991</v>
          </cell>
          <cell r="P453">
            <v>37950</v>
          </cell>
          <cell r="Q453">
            <v>20000</v>
          </cell>
          <cell r="R453"/>
        </row>
        <row r="454">
          <cell r="B454">
            <v>6941</v>
          </cell>
          <cell r="C454" t="str">
            <v>Inova Health System</v>
          </cell>
          <cell r="D454" t="str">
            <v>Capital Expenditure of $5M or More</v>
          </cell>
          <cell r="E454">
            <v>8</v>
          </cell>
          <cell r="H454" t="str">
            <v>Anderson</v>
          </cell>
          <cell r="I454" t="str">
            <v>approve</v>
          </cell>
          <cell r="J454" t="str">
            <v>approve</v>
          </cell>
          <cell r="K454">
            <v>38107</v>
          </cell>
          <cell r="L454">
            <v>3810</v>
          </cell>
          <cell r="M454" t="str">
            <v>3/F</v>
          </cell>
          <cell r="N454">
            <v>0.41666666666666669</v>
          </cell>
          <cell r="O454">
            <v>37991</v>
          </cell>
          <cell r="P454">
            <v>37956</v>
          </cell>
          <cell r="Q454">
            <v>20000</v>
          </cell>
          <cell r="R454"/>
        </row>
        <row r="455">
          <cell r="B455">
            <v>6942</v>
          </cell>
          <cell r="C455" t="str">
            <v>Loudoun Hospital Center</v>
          </cell>
          <cell r="D455" t="str">
            <v>Add Intensive Care Beds at Lansdowne Campus</v>
          </cell>
          <cell r="E455">
            <v>8</v>
          </cell>
          <cell r="H455" t="str">
            <v>Anderson</v>
          </cell>
          <cell r="I455" t="str">
            <v>approve</v>
          </cell>
          <cell r="J455" t="str">
            <v>approve</v>
          </cell>
          <cell r="K455">
            <v>38110</v>
          </cell>
          <cell r="L455">
            <v>3811</v>
          </cell>
          <cell r="M455" t="str">
            <v>3/F</v>
          </cell>
          <cell r="N455">
            <v>0.41666666666666669</v>
          </cell>
          <cell r="O455">
            <v>37991</v>
          </cell>
          <cell r="P455">
            <v>37957</v>
          </cell>
          <cell r="Q455">
            <v>20000</v>
          </cell>
          <cell r="R455"/>
        </row>
        <row r="457">
          <cell r="B457" t="str">
            <v>March 2004 Cycle</v>
          </cell>
          <cell r="D457" t="str">
            <v>OSHs/ORs/Cath Labs/Transplant/Nursing Facility</v>
          </cell>
          <cell r="E457" t="str">
            <v>B/G</v>
          </cell>
          <cell r="F457" t="str">
            <v>Rpt Due</v>
          </cell>
          <cell r="G457">
            <v>38126</v>
          </cell>
          <cell r="I457" t="str">
            <v>Recommendation</v>
          </cell>
          <cell r="K457" t="str">
            <v>IFFC</v>
          </cell>
          <cell r="L457" t="str">
            <v>Commissioners</v>
          </cell>
          <cell r="M457" t="str">
            <v>IFFC</v>
          </cell>
          <cell r="N457" t="str">
            <v>IFFC</v>
          </cell>
          <cell r="O457" t="str">
            <v>Application</v>
          </cell>
          <cell r="Q457" t="str">
            <v>Check with</v>
          </cell>
        </row>
        <row r="458">
          <cell r="C458" t="str">
            <v>Applicant</v>
          </cell>
          <cell r="D458" t="str">
            <v>Project</v>
          </cell>
          <cell r="E458" t="str">
            <v>PD</v>
          </cell>
          <cell r="G458">
            <v>38126</v>
          </cell>
          <cell r="H458" t="str">
            <v>Analyst</v>
          </cell>
          <cell r="I458" t="str">
            <v xml:space="preserve">HSA </v>
          </cell>
          <cell r="J458" t="str">
            <v>DCOPN</v>
          </cell>
          <cell r="K458" t="str">
            <v>Scheduled</v>
          </cell>
          <cell r="L458" t="str">
            <v>Decision</v>
          </cell>
          <cell r="M458" t="str">
            <v>Location</v>
          </cell>
          <cell r="N458" t="str">
            <v>Time</v>
          </cell>
          <cell r="O458" t="str">
            <v>Received</v>
          </cell>
          <cell r="P458" t="str">
            <v>LOI Date</v>
          </cell>
          <cell r="Q458" t="str">
            <v>Application</v>
          </cell>
        </row>
        <row r="459">
          <cell r="B459">
            <v>6961</v>
          </cell>
          <cell r="C459" t="str">
            <v>Senior Campus Services, LLC</v>
          </cell>
          <cell r="D459" t="str">
            <v>Add 88 Nursing Home Beds</v>
          </cell>
          <cell r="E459">
            <v>8</v>
          </cell>
          <cell r="H459" t="str">
            <v>Clement</v>
          </cell>
          <cell r="I459" t="str">
            <v>approve</v>
          </cell>
          <cell r="J459" t="str">
            <v>approve</v>
          </cell>
          <cell r="K459">
            <v>38139</v>
          </cell>
          <cell r="L459">
            <v>3854</v>
          </cell>
          <cell r="M459" t="str">
            <v>3/F</v>
          </cell>
          <cell r="N459">
            <v>0.41666666666666669</v>
          </cell>
          <cell r="O459">
            <v>38009</v>
          </cell>
          <cell r="P459">
            <v>37985</v>
          </cell>
          <cell r="Q459">
            <v>20000</v>
          </cell>
          <cell r="R459"/>
        </row>
        <row r="460">
          <cell r="B460">
            <v>6871</v>
          </cell>
          <cell r="C460" t="str">
            <v>Loudoun Hospital Center</v>
          </cell>
          <cell r="D460" t="str">
            <v>Introduce Cardiac Catheterization Services</v>
          </cell>
          <cell r="E460">
            <v>8</v>
          </cell>
          <cell r="H460" t="str">
            <v>Burcham</v>
          </cell>
          <cell r="I460" t="str">
            <v>approve</v>
          </cell>
          <cell r="J460" t="str">
            <v>deny</v>
          </cell>
          <cell r="K460">
            <v>38142</v>
          </cell>
          <cell r="L460">
            <v>3890</v>
          </cell>
          <cell r="M460" t="str">
            <v>3/F</v>
          </cell>
          <cell r="N460">
            <v>0.41666666666666669</v>
          </cell>
          <cell r="O460">
            <v>38015</v>
          </cell>
          <cell r="P460">
            <v>37803</v>
          </cell>
          <cell r="Q460">
            <v>20000</v>
          </cell>
          <cell r="R460"/>
        </row>
        <row r="461">
          <cell r="B461">
            <v>6874</v>
          </cell>
          <cell r="C461" t="str">
            <v>Sentara Bayside Hospital</v>
          </cell>
          <cell r="D461" t="str">
            <v>Introduce Cardiac Catheterization Services</v>
          </cell>
          <cell r="E461">
            <v>20</v>
          </cell>
          <cell r="H461" t="str">
            <v>Anderson</v>
          </cell>
          <cell r="I461" t="str">
            <v>approve</v>
          </cell>
          <cell r="J461" t="str">
            <v>deny</v>
          </cell>
          <cell r="K461">
            <v>38139</v>
          </cell>
          <cell r="L461">
            <v>3850</v>
          </cell>
          <cell r="M461" t="str">
            <v>3/F</v>
          </cell>
          <cell r="N461">
            <v>0.41666666666666669</v>
          </cell>
          <cell r="O461">
            <v>38016</v>
          </cell>
          <cell r="P461">
            <v>37803</v>
          </cell>
          <cell r="Q461">
            <v>20000</v>
          </cell>
          <cell r="R461"/>
        </row>
        <row r="462">
          <cell r="B462">
            <v>6945</v>
          </cell>
          <cell r="C462" t="str">
            <v>Virginia Eye Consultants, Inc.</v>
          </cell>
          <cell r="D462" t="str">
            <v>Establish an Outpatient Surgical Hospital</v>
          </cell>
          <cell r="E462">
            <v>20</v>
          </cell>
          <cell r="H462" t="str">
            <v>Burcham</v>
          </cell>
          <cell r="I462" t="str">
            <v>approve</v>
          </cell>
          <cell r="J462" t="str">
            <v>approve</v>
          </cell>
          <cell r="K462">
            <v>38145</v>
          </cell>
          <cell r="L462">
            <v>3823</v>
          </cell>
          <cell r="M462" t="str">
            <v>3/F</v>
          </cell>
          <cell r="N462">
            <v>0.41666666666666669</v>
          </cell>
          <cell r="O462">
            <v>38013</v>
          </cell>
          <cell r="P462">
            <v>37971</v>
          </cell>
          <cell r="Q462">
            <v>13112.35</v>
          </cell>
          <cell r="R462"/>
        </row>
        <row r="463">
          <cell r="B463">
            <v>6946</v>
          </cell>
          <cell r="C463" t="str">
            <v>University of Virginia Health System</v>
          </cell>
          <cell r="D463" t="str">
            <v>Addition of 2 Operating Rooms</v>
          </cell>
          <cell r="E463">
            <v>10</v>
          </cell>
          <cell r="H463" t="str">
            <v>Anderson</v>
          </cell>
          <cell r="I463" t="str">
            <v>approve</v>
          </cell>
          <cell r="J463" t="str">
            <v>approve</v>
          </cell>
          <cell r="K463">
            <v>38142</v>
          </cell>
          <cell r="L463">
            <v>3819</v>
          </cell>
          <cell r="M463" t="str">
            <v>3/F</v>
          </cell>
          <cell r="N463">
            <v>0.41666666666666669</v>
          </cell>
          <cell r="O463">
            <v>38015</v>
          </cell>
          <cell r="P463">
            <v>37977</v>
          </cell>
          <cell r="Q463">
            <v>20000</v>
          </cell>
          <cell r="R463"/>
        </row>
        <row r="464">
          <cell r="B464">
            <v>6947</v>
          </cell>
          <cell r="C464" t="str">
            <v>Winchester Medical Center</v>
          </cell>
          <cell r="D464" t="str">
            <v>Addition of a Cardiac Catheterization Laboratory</v>
          </cell>
          <cell r="E464">
            <v>7</v>
          </cell>
          <cell r="H464" t="str">
            <v>Boswell</v>
          </cell>
          <cell r="I464" t="str">
            <v>approve</v>
          </cell>
          <cell r="J464" t="str">
            <v>approve</v>
          </cell>
          <cell r="K464">
            <v>38139</v>
          </cell>
          <cell r="L464">
            <v>3821</v>
          </cell>
          <cell r="M464" t="str">
            <v>3/F</v>
          </cell>
          <cell r="N464">
            <v>0.41666666666666669</v>
          </cell>
          <cell r="O464">
            <v>38014</v>
          </cell>
          <cell r="P464">
            <v>37978</v>
          </cell>
          <cell r="Q464">
            <v>20000</v>
          </cell>
          <cell r="R464"/>
        </row>
        <row r="465">
          <cell r="B465">
            <v>6949</v>
          </cell>
          <cell r="C465" t="str">
            <v>Children's Hospital of The King's Daughters</v>
          </cell>
          <cell r="D465" t="str">
            <v>Establish a Renal Transplant Program</v>
          </cell>
          <cell r="E465">
            <v>21</v>
          </cell>
          <cell r="F465" t="str">
            <v>Delayed to June/04</v>
          </cell>
          <cell r="H465" t="str">
            <v>Burcham</v>
          </cell>
          <cell r="I465" t="str">
            <v>approve</v>
          </cell>
          <cell r="J465" t="str">
            <v>approve</v>
          </cell>
          <cell r="K465">
            <v>38145</v>
          </cell>
          <cell r="L465">
            <v>3827</v>
          </cell>
          <cell r="M465" t="str">
            <v>3/F</v>
          </cell>
          <cell r="N465">
            <v>0.41666666666666669</v>
          </cell>
          <cell r="O465">
            <v>38014</v>
          </cell>
          <cell r="P465">
            <v>37978</v>
          </cell>
          <cell r="Q465">
            <v>1000</v>
          </cell>
          <cell r="R465"/>
        </row>
        <row r="466">
          <cell r="B466">
            <v>6953</v>
          </cell>
          <cell r="C466" t="str">
            <v>Fort Norfolk Retirement Community, Inc.</v>
          </cell>
          <cell r="D466" t="str">
            <v>Establish a 33-Bed Nursing Home Within a Continuing Care Retirement Community</v>
          </cell>
          <cell r="E466">
            <v>20</v>
          </cell>
          <cell r="H466" t="str">
            <v>Burcham</v>
          </cell>
          <cell r="I466" t="str">
            <v>approve</v>
          </cell>
          <cell r="J466" t="str">
            <v>approve</v>
          </cell>
          <cell r="K466">
            <v>38142</v>
          </cell>
          <cell r="L466">
            <v>3822</v>
          </cell>
          <cell r="M466" t="str">
            <v>3/F</v>
          </cell>
          <cell r="N466">
            <v>0.41666666666666669</v>
          </cell>
          <cell r="O466">
            <v>38016</v>
          </cell>
          <cell r="P466">
            <v>37984</v>
          </cell>
          <cell r="Q466">
            <v>20000</v>
          </cell>
          <cell r="R466"/>
        </row>
        <row r="467">
          <cell r="B467">
            <v>6948</v>
          </cell>
          <cell r="C467" t="str">
            <v>Rockingham Memorial Hospital</v>
          </cell>
          <cell r="D467" t="str">
            <v>Addition of a Cardiac Catheterization Laboratory</v>
          </cell>
          <cell r="E467">
            <v>6</v>
          </cell>
          <cell r="H467" t="str">
            <v>Boswell</v>
          </cell>
          <cell r="I467" t="str">
            <v>approve</v>
          </cell>
          <cell r="J467" t="str">
            <v>approve</v>
          </cell>
          <cell r="K467">
            <v>38141</v>
          </cell>
          <cell r="L467">
            <v>3824</v>
          </cell>
          <cell r="M467" t="str">
            <v>3/F</v>
          </cell>
          <cell r="N467">
            <v>0.41666666666666669</v>
          </cell>
          <cell r="O467">
            <v>38015</v>
          </cell>
          <cell r="P467">
            <v>37984</v>
          </cell>
          <cell r="Q467">
            <v>20000</v>
          </cell>
          <cell r="R467"/>
        </row>
        <row r="468">
          <cell r="B468">
            <v>6950</v>
          </cell>
          <cell r="C468" t="str">
            <v>Sentara Norfolk General Hospital</v>
          </cell>
          <cell r="D468" t="str">
            <v>Establish a Pancreas Transplant Program</v>
          </cell>
          <cell r="E468">
            <v>20</v>
          </cell>
          <cell r="F468" t="str">
            <v>Delayed to June/04</v>
          </cell>
          <cell r="H468" t="str">
            <v>Bartley</v>
          </cell>
          <cell r="I468" t="str">
            <v>approve</v>
          </cell>
          <cell r="J468" t="str">
            <v>deny</v>
          </cell>
          <cell r="K468">
            <v>38140</v>
          </cell>
          <cell r="L468">
            <v>3883</v>
          </cell>
          <cell r="M468" t="str">
            <v>3/F</v>
          </cell>
          <cell r="N468">
            <v>0.41666666666666669</v>
          </cell>
          <cell r="O468">
            <v>38016</v>
          </cell>
          <cell r="P468">
            <v>37984</v>
          </cell>
          <cell r="Q468">
            <v>1000</v>
          </cell>
          <cell r="R468"/>
        </row>
        <row r="469">
          <cell r="B469">
            <v>6954</v>
          </cell>
          <cell r="C469" t="str">
            <v>Martha Jefferson Hospital</v>
          </cell>
          <cell r="D469" t="str">
            <v>Addition of a Cardiac Catheterization Laboratory</v>
          </cell>
          <cell r="E469">
            <v>10</v>
          </cell>
          <cell r="H469" t="str">
            <v>Bartley</v>
          </cell>
          <cell r="I469" t="str">
            <v>approve</v>
          </cell>
          <cell r="J469" t="str">
            <v>deny</v>
          </cell>
          <cell r="K469">
            <v>38141</v>
          </cell>
          <cell r="L469">
            <v>3841</v>
          </cell>
          <cell r="M469" t="str">
            <v>3/F</v>
          </cell>
          <cell r="N469">
            <v>0.41666666666666669</v>
          </cell>
          <cell r="O469">
            <v>38016</v>
          </cell>
          <cell r="P469">
            <v>37985</v>
          </cell>
          <cell r="Q469">
            <v>1000</v>
          </cell>
          <cell r="R469"/>
        </row>
        <row r="470">
          <cell r="B470">
            <v>6955</v>
          </cell>
          <cell r="C470" t="str">
            <v>Sentara CarePlex Hospital</v>
          </cell>
          <cell r="D470" t="str">
            <v>Addition of a Cardiac Catheterization Laboratory</v>
          </cell>
          <cell r="E470">
            <v>21</v>
          </cell>
          <cell r="H470" t="str">
            <v>Anderson</v>
          </cell>
          <cell r="I470" t="str">
            <v>approve</v>
          </cell>
          <cell r="J470" t="str">
            <v>deny</v>
          </cell>
          <cell r="K470">
            <v>38274</v>
          </cell>
          <cell r="L470">
            <v>3882</v>
          </cell>
          <cell r="M470" t="str">
            <v>3/F</v>
          </cell>
          <cell r="N470">
            <v>0.41666666666666669</v>
          </cell>
          <cell r="O470">
            <v>38016</v>
          </cell>
          <cell r="P470">
            <v>37985</v>
          </cell>
          <cell r="Q470">
            <v>1000</v>
          </cell>
          <cell r="R470"/>
        </row>
        <row r="471">
          <cell r="B471">
            <v>6960</v>
          </cell>
          <cell r="C471" t="str">
            <v>Norton Community Hospital</v>
          </cell>
          <cell r="D471" t="str">
            <v>Introduce Cardiac Catheterization Services, Mobile Site</v>
          </cell>
          <cell r="E471">
            <v>1</v>
          </cell>
          <cell r="H471" t="str">
            <v>Anderson</v>
          </cell>
          <cell r="I471" t="str">
            <v>approve</v>
          </cell>
          <cell r="J471" t="str">
            <v>approve</v>
          </cell>
          <cell r="K471">
            <v>38140</v>
          </cell>
          <cell r="L471">
            <v>3820</v>
          </cell>
          <cell r="M471" t="str">
            <v>3/F</v>
          </cell>
          <cell r="N471">
            <v>0.41666666666666669</v>
          </cell>
          <cell r="O471">
            <v>38016</v>
          </cell>
          <cell r="P471">
            <v>37985</v>
          </cell>
          <cell r="Q471">
            <v>1000</v>
          </cell>
          <cell r="R471"/>
        </row>
        <row r="472">
          <cell r="B472">
            <v>6944</v>
          </cell>
          <cell r="C472" t="str">
            <v>Virginia Health Services, Inc.</v>
          </cell>
          <cell r="D472" t="str">
            <v>Relocate 4 Nursing Home Beds from The Newport to Northampton Convelescent and Rehabilitation Center</v>
          </cell>
          <cell r="E472">
            <v>21</v>
          </cell>
          <cell r="H472" t="str">
            <v>Bartley</v>
          </cell>
          <cell r="I472" t="str">
            <v>approve</v>
          </cell>
          <cell r="J472" t="str">
            <v>approve</v>
          </cell>
          <cell r="K472">
            <v>38141</v>
          </cell>
          <cell r="L472">
            <v>3818</v>
          </cell>
          <cell r="M472" t="str">
            <v>3/F</v>
          </cell>
          <cell r="N472">
            <v>0.41666666666666669</v>
          </cell>
          <cell r="O472">
            <v>38014</v>
          </cell>
          <cell r="P472">
            <v>37967</v>
          </cell>
          <cell r="Q472">
            <v>1000</v>
          </cell>
          <cell r="R472"/>
        </row>
        <row r="473">
          <cell r="B473">
            <v>6951</v>
          </cell>
          <cell r="C473" t="str">
            <v>Hopewell Operations, LLC d/b/a Hopewell Health Care Center</v>
          </cell>
          <cell r="D473" t="str">
            <v>Add 60 Nursing Home Beds</v>
          </cell>
          <cell r="E473">
            <v>19</v>
          </cell>
          <cell r="H473" t="str">
            <v>Clement</v>
          </cell>
          <cell r="I473"/>
          <cell r="J473" t="str">
            <v>deny</v>
          </cell>
          <cell r="L473" t="str">
            <v>Withdrawn</v>
          </cell>
          <cell r="O473">
            <v>38015</v>
          </cell>
          <cell r="P473">
            <v>37984</v>
          </cell>
          <cell r="Q473">
            <v>0</v>
          </cell>
          <cell r="R473"/>
        </row>
        <row r="474">
          <cell r="B474">
            <v>6952</v>
          </cell>
          <cell r="C474" t="str">
            <v>Colonial Heights Operations, LLC d/b/a Colonial Heights Health Care Center</v>
          </cell>
          <cell r="D474" t="str">
            <v>Add 60 Nursing Home Beds</v>
          </cell>
          <cell r="E474">
            <v>19</v>
          </cell>
          <cell r="G474" t="str">
            <v>Competing</v>
          </cell>
          <cell r="H474" t="str">
            <v>Clement</v>
          </cell>
          <cell r="I474"/>
          <cell r="J474" t="str">
            <v>deny</v>
          </cell>
          <cell r="K474">
            <v>38146</v>
          </cell>
          <cell r="L474" t="str">
            <v>Withdrawn</v>
          </cell>
          <cell r="M474" t="str">
            <v>S.C.C:B</v>
          </cell>
          <cell r="N474">
            <v>0.39583333333333331</v>
          </cell>
          <cell r="O474">
            <v>38015</v>
          </cell>
          <cell r="P474">
            <v>37984</v>
          </cell>
          <cell r="Q474">
            <v>0</v>
          </cell>
          <cell r="R474"/>
        </row>
        <row r="475">
          <cell r="B475">
            <v>6957</v>
          </cell>
          <cell r="C475" t="str">
            <v>Dinwiddie Health Investors, LLC</v>
          </cell>
          <cell r="D475" t="str">
            <v xml:space="preserve">Establish a 60 bed Nursing Home </v>
          </cell>
          <cell r="E475">
            <v>19</v>
          </cell>
          <cell r="H475" t="str">
            <v>Clement</v>
          </cell>
          <cell r="I475" t="str">
            <v>approve</v>
          </cell>
          <cell r="J475" t="str">
            <v>approve</v>
          </cell>
          <cell r="L475">
            <v>3840</v>
          </cell>
          <cell r="O475">
            <v>38016</v>
          </cell>
          <cell r="P475">
            <v>37985</v>
          </cell>
          <cell r="Q475">
            <v>20000</v>
          </cell>
          <cell r="R475"/>
        </row>
        <row r="477">
          <cell r="B477" t="str">
            <v>April 2004 Cycle</v>
          </cell>
          <cell r="D477" t="str">
            <v>Psych and Substance Abuse Services</v>
          </cell>
          <cell r="E477" t="str">
            <v>C</v>
          </cell>
          <cell r="F477" t="str">
            <v>Rtp Due</v>
          </cell>
          <cell r="G477">
            <v>38159</v>
          </cell>
          <cell r="I477" t="str">
            <v>Recommendation</v>
          </cell>
          <cell r="K477" t="str">
            <v>IFFC</v>
          </cell>
          <cell r="L477" t="str">
            <v>Commissioners</v>
          </cell>
          <cell r="M477" t="str">
            <v>IFFC</v>
          </cell>
          <cell r="O477" t="str">
            <v>Application</v>
          </cell>
          <cell r="Q477" t="str">
            <v>Check with</v>
          </cell>
          <cell r="R477">
            <v>38159</v>
          </cell>
        </row>
        <row r="478">
          <cell r="C478" t="str">
            <v>Applicant</v>
          </cell>
          <cell r="D478" t="str">
            <v>Project</v>
          </cell>
          <cell r="E478" t="str">
            <v>PD</v>
          </cell>
          <cell r="G478">
            <v>38159</v>
          </cell>
          <cell r="H478" t="str">
            <v>Analyst</v>
          </cell>
          <cell r="I478" t="str">
            <v xml:space="preserve">HSA </v>
          </cell>
          <cell r="J478" t="str">
            <v>DCOPN</v>
          </cell>
          <cell r="K478" t="str">
            <v>Scheduled</v>
          </cell>
          <cell r="L478" t="str">
            <v>Decision</v>
          </cell>
          <cell r="M478" t="str">
            <v>Location</v>
          </cell>
          <cell r="N478" t="str">
            <v>Time</v>
          </cell>
          <cell r="O478" t="str">
            <v>Received</v>
          </cell>
          <cell r="P478" t="str">
            <v>LOI Date</v>
          </cell>
          <cell r="Q478" t="str">
            <v>Application</v>
          </cell>
          <cell r="R478"/>
        </row>
        <row r="479">
          <cell r="B479">
            <v>6811</v>
          </cell>
          <cell r="C479" t="str">
            <v>Hampton-Newport News Community Services Board</v>
          </cell>
          <cell r="D479" t="str">
            <v>Establish a 14-bed ICF/MR (Transcend Place)</v>
          </cell>
          <cell r="E479">
            <v>21</v>
          </cell>
          <cell r="F479" t="str">
            <v>in</v>
          </cell>
          <cell r="H479" t="str">
            <v>Boswell</v>
          </cell>
          <cell r="I479" t="str">
            <v>approve</v>
          </cell>
          <cell r="J479" t="str">
            <v>approve</v>
          </cell>
          <cell r="K479">
            <v>38167</v>
          </cell>
          <cell r="L479">
            <v>3832</v>
          </cell>
          <cell r="M479" t="str">
            <v>3/F</v>
          </cell>
          <cell r="N479">
            <v>0.41666666666666669</v>
          </cell>
          <cell r="O479">
            <v>38015</v>
          </cell>
          <cell r="P479">
            <v>37655</v>
          </cell>
          <cell r="Q479">
            <v>1000</v>
          </cell>
          <cell r="R479"/>
        </row>
        <row r="480">
          <cell r="B480">
            <v>6916</v>
          </cell>
          <cell r="C480" t="str">
            <v>First Hospital Corporation of Virginia Beach d/b/a Virginia Beach Psychiatric Center</v>
          </cell>
          <cell r="D480" t="str">
            <v>Add 10 Psychiartic Beds</v>
          </cell>
          <cell r="E480">
            <v>20</v>
          </cell>
          <cell r="F480" t="str">
            <v>Not Accepted for Review</v>
          </cell>
          <cell r="H480" t="str">
            <v>Bartley</v>
          </cell>
          <cell r="I480"/>
          <cell r="J480"/>
          <cell r="K480">
            <v>38173</v>
          </cell>
          <cell r="L480"/>
          <cell r="M480" t="str">
            <v>3/F</v>
          </cell>
          <cell r="N480">
            <v>0.41666666666666669</v>
          </cell>
          <cell r="O480">
            <v>38043</v>
          </cell>
          <cell r="P480">
            <v>37894</v>
          </cell>
          <cell r="Q480">
            <v>1000</v>
          </cell>
          <cell r="R480"/>
        </row>
        <row r="481">
          <cell r="B481">
            <v>6950</v>
          </cell>
          <cell r="C481" t="str">
            <v>Sentara Norfolk General Hospital</v>
          </cell>
          <cell r="D481" t="str">
            <v>Establish a Pancreas Transplant Program</v>
          </cell>
          <cell r="E481">
            <v>20</v>
          </cell>
          <cell r="F481" t="str">
            <v>Delayed from May 04</v>
          </cell>
          <cell r="H481" t="str">
            <v>Bartley</v>
          </cell>
          <cell r="I481" t="str">
            <v>approve</v>
          </cell>
          <cell r="J481" t="str">
            <v>deny</v>
          </cell>
          <cell r="K481">
            <v>38275</v>
          </cell>
          <cell r="L481">
            <v>3883</v>
          </cell>
          <cell r="M481" t="str">
            <v>3/F</v>
          </cell>
          <cell r="N481">
            <v>0.41666666666666669</v>
          </cell>
          <cell r="O481">
            <v>38016</v>
          </cell>
          <cell r="P481">
            <v>37984</v>
          </cell>
          <cell r="Q481">
            <v>1000</v>
          </cell>
          <cell r="R481"/>
        </row>
        <row r="482">
          <cell r="B482">
            <v>6949</v>
          </cell>
          <cell r="C482" t="str">
            <v>Children's Hospital of The King's Daughters</v>
          </cell>
          <cell r="D482" t="str">
            <v>Establish a Renal Transplant Program</v>
          </cell>
          <cell r="E482">
            <v>21</v>
          </cell>
          <cell r="F482" t="str">
            <v>Delayed from May 04</v>
          </cell>
          <cell r="H482" t="str">
            <v>Burcham</v>
          </cell>
          <cell r="I482" t="str">
            <v>approve</v>
          </cell>
          <cell r="J482" t="str">
            <v>approve</v>
          </cell>
          <cell r="K482">
            <v>38145</v>
          </cell>
          <cell r="L482">
            <v>3827</v>
          </cell>
          <cell r="M482" t="str">
            <v>3/F</v>
          </cell>
          <cell r="N482">
            <v>0.41666666666666669</v>
          </cell>
          <cell r="O482">
            <v>38014</v>
          </cell>
          <cell r="P482">
            <v>37978</v>
          </cell>
          <cell r="Q482">
            <v>1000</v>
          </cell>
          <cell r="R482"/>
        </row>
        <row r="483">
          <cell r="B483">
            <v>6966</v>
          </cell>
          <cell r="C483" t="str">
            <v>Rappahannock General Hospital</v>
          </cell>
          <cell r="D483" t="str">
            <v>Introduce Inpatient Psychiatric Services -10 Beds</v>
          </cell>
          <cell r="E483">
            <v>17</v>
          </cell>
          <cell r="F483" t="str">
            <v>in</v>
          </cell>
          <cell r="H483" t="str">
            <v>Anderson</v>
          </cell>
          <cell r="I483" t="str">
            <v>approve</v>
          </cell>
          <cell r="J483" t="str">
            <v>approve</v>
          </cell>
          <cell r="K483">
            <v>38175</v>
          </cell>
          <cell r="L483">
            <v>3831</v>
          </cell>
          <cell r="M483" t="str">
            <v>3F</v>
          </cell>
          <cell r="N483">
            <v>0.41666666666666669</v>
          </cell>
          <cell r="O483">
            <v>38043</v>
          </cell>
          <cell r="P483">
            <v>38015</v>
          </cell>
          <cell r="Q483">
            <v>1000</v>
          </cell>
          <cell r="R483"/>
        </row>
        <row r="484">
          <cell r="B484">
            <v>6965</v>
          </cell>
          <cell r="C484" t="str">
            <v>Inova Health System</v>
          </cell>
          <cell r="D484" t="str">
            <v>Add 7 Psychiatric Beds at Inova Mount Vernon Hospital</v>
          </cell>
          <cell r="E484">
            <v>8</v>
          </cell>
          <cell r="F484" t="str">
            <v>in</v>
          </cell>
          <cell r="H484" t="str">
            <v>Burcham</v>
          </cell>
          <cell r="I484" t="str">
            <v>approve</v>
          </cell>
          <cell r="J484" t="str">
            <v>approve</v>
          </cell>
          <cell r="K484">
            <v>38177</v>
          </cell>
          <cell r="L484">
            <v>3835</v>
          </cell>
          <cell r="M484" t="str">
            <v>3/F</v>
          </cell>
          <cell r="N484">
            <v>0.41666666666666669</v>
          </cell>
          <cell r="O484">
            <v>38047</v>
          </cell>
          <cell r="P484">
            <v>38015</v>
          </cell>
          <cell r="Q484">
            <v>6573.33</v>
          </cell>
          <cell r="R484"/>
        </row>
        <row r="486">
          <cell r="B486" t="str">
            <v>May 2004 D Cycle</v>
          </cell>
          <cell r="D486" t="str">
            <v>Diagnostic Imaging and Nursing Facilities</v>
          </cell>
          <cell r="E486" t="str">
            <v>D/G</v>
          </cell>
          <cell r="F486" t="str">
            <v>Rtp Due</v>
          </cell>
          <cell r="G486">
            <v>38187</v>
          </cell>
          <cell r="I486" t="str">
            <v>Recommendation</v>
          </cell>
          <cell r="K486" t="str">
            <v>IFFC</v>
          </cell>
          <cell r="L486" t="str">
            <v>Commissioners</v>
          </cell>
          <cell r="M486" t="str">
            <v>IFFC</v>
          </cell>
          <cell r="O486" t="str">
            <v>Application</v>
          </cell>
          <cell r="Q486" t="str">
            <v>Check with</v>
          </cell>
          <cell r="R486">
            <v>38187</v>
          </cell>
        </row>
        <row r="487">
          <cell r="B487" t="str">
            <v>#</v>
          </cell>
          <cell r="C487" t="str">
            <v>Applicant</v>
          </cell>
          <cell r="D487" t="str">
            <v>Project</v>
          </cell>
          <cell r="E487" t="str">
            <v>PD</v>
          </cell>
          <cell r="G487">
            <v>38187</v>
          </cell>
          <cell r="H487" t="str">
            <v>Analyst</v>
          </cell>
          <cell r="I487" t="str">
            <v xml:space="preserve">HSA </v>
          </cell>
          <cell r="J487" t="str">
            <v>DCOPN</v>
          </cell>
          <cell r="K487" t="str">
            <v>Scheduled</v>
          </cell>
          <cell r="L487" t="str">
            <v>Decision</v>
          </cell>
          <cell r="M487" t="str">
            <v>Location</v>
          </cell>
          <cell r="N487" t="str">
            <v>Time</v>
          </cell>
          <cell r="O487" t="str">
            <v>Received</v>
          </cell>
          <cell r="P487" t="str">
            <v>LOI Date</v>
          </cell>
          <cell r="Q487" t="str">
            <v>Application</v>
          </cell>
          <cell r="R487" t="str">
            <v>Filed</v>
          </cell>
        </row>
        <row r="488">
          <cell r="B488">
            <v>6988</v>
          </cell>
          <cell r="C488" t="str">
            <v>Bon Secours Virginia HealthSource, Inc.</v>
          </cell>
          <cell r="D488" t="str">
            <v>Establish a Specialized Center for MRI and CT Services - New Kent</v>
          </cell>
          <cell r="E488">
            <v>15</v>
          </cell>
          <cell r="H488" t="str">
            <v>Bartley</v>
          </cell>
          <cell r="I488" t="str">
            <v>deny</v>
          </cell>
          <cell r="J488" t="str">
            <v>deny</v>
          </cell>
          <cell r="L488" t="str">
            <v>Denied</v>
          </cell>
          <cell r="O488">
            <v>38077</v>
          </cell>
          <cell r="P488">
            <v>38047</v>
          </cell>
          <cell r="Q488">
            <v>20000</v>
          </cell>
          <cell r="R488"/>
        </row>
        <row r="489">
          <cell r="B489">
            <v>6989</v>
          </cell>
          <cell r="C489" t="str">
            <v>Bon Secours Virginia HealthSource, Inc.</v>
          </cell>
          <cell r="D489" t="str">
            <v>Establish a Specialized Center for MRI and CT Services - Short Pump</v>
          </cell>
          <cell r="E489">
            <v>15</v>
          </cell>
          <cell r="G489" t="str">
            <v>competing</v>
          </cell>
          <cell r="H489" t="str">
            <v>Bartley</v>
          </cell>
          <cell r="I489" t="str">
            <v>deny</v>
          </cell>
          <cell r="J489" t="str">
            <v>deny</v>
          </cell>
          <cell r="K489">
            <v>38197</v>
          </cell>
          <cell r="L489" t="str">
            <v>Denied</v>
          </cell>
          <cell r="M489" t="str">
            <v>S.C.C:B</v>
          </cell>
          <cell r="N489">
            <v>0.39583333333333331</v>
          </cell>
          <cell r="O489">
            <v>38077</v>
          </cell>
          <cell r="P489">
            <v>38047</v>
          </cell>
          <cell r="Q489">
            <v>1000</v>
          </cell>
          <cell r="R489"/>
        </row>
        <row r="490">
          <cell r="B490">
            <v>7003</v>
          </cell>
          <cell r="C490" t="str">
            <v>Short Pump Imaging, LLC</v>
          </cell>
          <cell r="D490" t="str">
            <v>Establish a Specialized Center for MRI Imaging</v>
          </cell>
          <cell r="E490">
            <v>15</v>
          </cell>
          <cell r="H490" t="str">
            <v>Bartley</v>
          </cell>
          <cell r="I490" t="str">
            <v>deny</v>
          </cell>
          <cell r="J490" t="str">
            <v>deny</v>
          </cell>
          <cell r="L490">
            <v>3861</v>
          </cell>
          <cell r="O490">
            <v>38077</v>
          </cell>
          <cell r="P490">
            <v>38054</v>
          </cell>
          <cell r="Q490">
            <v>20000</v>
          </cell>
          <cell r="R490"/>
        </row>
        <row r="491">
          <cell r="B491">
            <v>7004</v>
          </cell>
          <cell r="C491" t="str">
            <v>Chesterfield Imaging, LLC</v>
          </cell>
          <cell r="D491" t="str">
            <v>Establish a Specialized Center for MRI Imaging</v>
          </cell>
          <cell r="E491">
            <v>15</v>
          </cell>
          <cell r="H491" t="str">
            <v>Bartley</v>
          </cell>
          <cell r="I491" t="str">
            <v>deny</v>
          </cell>
          <cell r="J491" t="str">
            <v>deny</v>
          </cell>
          <cell r="L491">
            <v>3862</v>
          </cell>
          <cell r="O491">
            <v>38077</v>
          </cell>
          <cell r="P491">
            <v>38054</v>
          </cell>
          <cell r="Q491">
            <v>19678.71</v>
          </cell>
          <cell r="R491"/>
        </row>
        <row r="492">
          <cell r="B492">
            <v>6990</v>
          </cell>
          <cell r="C492" t="str">
            <v>Bon Secours Virginia HealthSource, Inc.</v>
          </cell>
          <cell r="D492" t="str">
            <v>Establish a Specialized Center for MRI and CT Services - Tappahannock</v>
          </cell>
          <cell r="E492">
            <v>18</v>
          </cell>
          <cell r="F492" t="str">
            <v>on hold</v>
          </cell>
          <cell r="H492" t="str">
            <v>Bartley</v>
          </cell>
          <cell r="I492"/>
          <cell r="J492"/>
          <cell r="K492">
            <v>38198</v>
          </cell>
          <cell r="L492" t="str">
            <v>Withdrawn</v>
          </cell>
          <cell r="M492" t="str">
            <v>3/F</v>
          </cell>
          <cell r="N492">
            <v>0.41666666666666669</v>
          </cell>
          <cell r="O492">
            <v>38077</v>
          </cell>
          <cell r="P492">
            <v>38047</v>
          </cell>
          <cell r="Q492">
            <v>1000</v>
          </cell>
          <cell r="R492"/>
        </row>
        <row r="493">
          <cell r="B493">
            <v>6970</v>
          </cell>
          <cell r="C493" t="str">
            <v>Cancer Center of Central Virginia, LLC</v>
          </cell>
          <cell r="D493" t="str">
            <v>Introduce CT Equipment for Radiation Therapy Simulation</v>
          </cell>
          <cell r="E493">
            <v>16</v>
          </cell>
          <cell r="H493" t="str">
            <v>Boswell</v>
          </cell>
          <cell r="I493" t="str">
            <v>approve</v>
          </cell>
          <cell r="J493" t="str">
            <v>approve</v>
          </cell>
          <cell r="K493">
            <v>38202</v>
          </cell>
          <cell r="L493">
            <v>3849</v>
          </cell>
          <cell r="M493" t="str">
            <v>3/F</v>
          </cell>
          <cell r="N493">
            <v>0.41666666666666669</v>
          </cell>
          <cell r="O493">
            <v>38075</v>
          </cell>
          <cell r="P493">
            <v>38040</v>
          </cell>
          <cell r="Q493">
            <v>3337.55</v>
          </cell>
          <cell r="R493"/>
        </row>
        <row r="494">
          <cell r="B494">
            <v>6979</v>
          </cell>
          <cell r="C494" t="str">
            <v>Carilion Medical Center</v>
          </cell>
          <cell r="D494" t="str">
            <v>Addition of 1 MRI Scanner and 1 CT Scanner</v>
          </cell>
          <cell r="E494">
            <v>5</v>
          </cell>
          <cell r="H494" t="str">
            <v>Boswell</v>
          </cell>
          <cell r="I494" t="str">
            <v>approve</v>
          </cell>
          <cell r="J494" t="str">
            <v>part approve</v>
          </cell>
          <cell r="K494">
            <v>38202</v>
          </cell>
          <cell r="L494">
            <v>3863</v>
          </cell>
          <cell r="M494" t="str">
            <v>3/F</v>
          </cell>
          <cell r="N494">
            <v>0.41666666666666669</v>
          </cell>
          <cell r="O494">
            <v>38077</v>
          </cell>
          <cell r="P494">
            <v>38044</v>
          </cell>
          <cell r="Q494">
            <v>20000</v>
          </cell>
          <cell r="R494"/>
        </row>
        <row r="495">
          <cell r="B495">
            <v>6994</v>
          </cell>
          <cell r="C495" t="str">
            <v>Sentara Hospitals</v>
          </cell>
          <cell r="D495" t="str">
            <v>Introduce PET/CT Services - Mobile Site - Sentara CarePlex</v>
          </cell>
          <cell r="E495">
            <v>21</v>
          </cell>
          <cell r="H495" t="str">
            <v>Boswell</v>
          </cell>
          <cell r="I495" t="str">
            <v>approve</v>
          </cell>
          <cell r="J495" t="str">
            <v>deny</v>
          </cell>
          <cell r="K495">
            <v>38279</v>
          </cell>
          <cell r="L495">
            <v>3887</v>
          </cell>
          <cell r="M495" t="str">
            <v>3/F</v>
          </cell>
          <cell r="N495">
            <v>0.41666666666666669</v>
          </cell>
          <cell r="O495">
            <v>38077</v>
          </cell>
          <cell r="P495">
            <v>38055</v>
          </cell>
          <cell r="Q495">
            <v>1000</v>
          </cell>
          <cell r="R495"/>
        </row>
        <row r="496">
          <cell r="B496">
            <v>6995</v>
          </cell>
          <cell r="C496" t="str">
            <v>Sentara Hospitals</v>
          </cell>
          <cell r="D496" t="str">
            <v>Introduce PET/CT Services - Mobile Site - Sentara Williamsburg Community Hospital</v>
          </cell>
          <cell r="E496">
            <v>21</v>
          </cell>
          <cell r="G496" t="str">
            <v>competing</v>
          </cell>
          <cell r="H496" t="str">
            <v>Boswell</v>
          </cell>
          <cell r="I496" t="str">
            <v>approve</v>
          </cell>
          <cell r="J496" t="str">
            <v>deny</v>
          </cell>
          <cell r="K496">
            <v>38279</v>
          </cell>
          <cell r="L496">
            <v>3888</v>
          </cell>
          <cell r="M496" t="str">
            <v>3/F</v>
          </cell>
          <cell r="N496">
            <v>0.41666666666666669</v>
          </cell>
          <cell r="O496">
            <v>38077</v>
          </cell>
          <cell r="P496">
            <v>38055</v>
          </cell>
          <cell r="Q496">
            <v>1000</v>
          </cell>
          <cell r="R496"/>
        </row>
        <row r="497">
          <cell r="B497">
            <v>6996</v>
          </cell>
          <cell r="C497" t="str">
            <v>Sentara Hospitals</v>
          </cell>
          <cell r="D497" t="str">
            <v>Introduce PET/CT Services - Mobile Site - Sentara Norfolk General Hospital</v>
          </cell>
          <cell r="E497">
            <v>20</v>
          </cell>
          <cell r="H497" t="str">
            <v>Boswell</v>
          </cell>
          <cell r="I497" t="str">
            <v>approve</v>
          </cell>
          <cell r="J497" t="str">
            <v>deny</v>
          </cell>
          <cell r="K497">
            <v>38279</v>
          </cell>
          <cell r="L497">
            <v>3885</v>
          </cell>
          <cell r="M497" t="str">
            <v>3/F</v>
          </cell>
          <cell r="N497">
            <v>0.41666666666666669</v>
          </cell>
          <cell r="O497">
            <v>38077</v>
          </cell>
          <cell r="P497">
            <v>38055</v>
          </cell>
          <cell r="Q497">
            <v>1000</v>
          </cell>
          <cell r="R497"/>
        </row>
        <row r="498">
          <cell r="B498">
            <v>6997</v>
          </cell>
          <cell r="C498" t="str">
            <v>Sentara Hospitals</v>
          </cell>
          <cell r="D498" t="str">
            <v>Introduce PET/CT Services - Mobile Site - Sentara Virginia Beach General Hospital</v>
          </cell>
          <cell r="E498">
            <v>20</v>
          </cell>
          <cell r="H498" t="str">
            <v>Boswell</v>
          </cell>
          <cell r="I498" t="str">
            <v>approve</v>
          </cell>
          <cell r="J498" t="str">
            <v>deny</v>
          </cell>
          <cell r="K498">
            <v>38279</v>
          </cell>
          <cell r="L498">
            <v>3886</v>
          </cell>
          <cell r="M498" t="str">
            <v>3/F</v>
          </cell>
          <cell r="N498">
            <v>0.41666666666666669</v>
          </cell>
          <cell r="O498">
            <v>38077</v>
          </cell>
          <cell r="P498">
            <v>38055</v>
          </cell>
          <cell r="Q498">
            <v>1000</v>
          </cell>
          <cell r="R498"/>
        </row>
        <row r="499">
          <cell r="B499">
            <v>6968</v>
          </cell>
          <cell r="C499" t="str">
            <v>First Meridian Medical Corporation t/a MRI and CT Diagnostics</v>
          </cell>
          <cell r="D499" t="str">
            <v>Addition of Third Magnetic Resonance Imaging Unit</v>
          </cell>
          <cell r="E499">
            <v>20</v>
          </cell>
          <cell r="H499" t="str">
            <v>Anderson</v>
          </cell>
          <cell r="I499" t="str">
            <v>approve</v>
          </cell>
          <cell r="J499" t="str">
            <v>approve</v>
          </cell>
          <cell r="K499">
            <v>38204</v>
          </cell>
          <cell r="L499">
            <v>3839</v>
          </cell>
          <cell r="M499" t="str">
            <v>3/F</v>
          </cell>
          <cell r="N499">
            <v>0.41666666666666669</v>
          </cell>
          <cell r="O499">
            <v>38077</v>
          </cell>
          <cell r="P499">
            <v>38037</v>
          </cell>
          <cell r="Q499">
            <v>20000</v>
          </cell>
          <cell r="R499"/>
        </row>
        <row r="500">
          <cell r="B500">
            <v>6969</v>
          </cell>
          <cell r="C500" t="str">
            <v>Shore Health Services, Inc.</v>
          </cell>
          <cell r="D500" t="str">
            <v>Replace Mobile MRI with a Fixed Unit</v>
          </cell>
          <cell r="E500">
            <v>22</v>
          </cell>
          <cell r="H500" t="str">
            <v>Anderson</v>
          </cell>
          <cell r="I500" t="str">
            <v>approve</v>
          </cell>
          <cell r="J500" t="str">
            <v>approve</v>
          </cell>
          <cell r="K500">
            <v>38204</v>
          </cell>
          <cell r="L500">
            <v>3837</v>
          </cell>
          <cell r="M500" t="str">
            <v>3/F</v>
          </cell>
          <cell r="N500">
            <v>0.41666666666666669</v>
          </cell>
          <cell r="O500">
            <v>38076</v>
          </cell>
          <cell r="P500">
            <v>38040</v>
          </cell>
          <cell r="Q500">
            <v>20000</v>
          </cell>
          <cell r="R500"/>
        </row>
        <row r="501">
          <cell r="B501">
            <v>6980</v>
          </cell>
          <cell r="C501" t="str">
            <v>University of Virginia Imaging, LLC</v>
          </cell>
          <cell r="D501" t="str">
            <v>Addition of one MRI and one CT</v>
          </cell>
          <cell r="E501">
            <v>10</v>
          </cell>
          <cell r="H501" t="str">
            <v>Anderson</v>
          </cell>
          <cell r="I501" t="str">
            <v>approve</v>
          </cell>
          <cell r="J501" t="str">
            <v>approve</v>
          </cell>
          <cell r="K501">
            <v>38204</v>
          </cell>
          <cell r="L501">
            <v>3836</v>
          </cell>
          <cell r="M501" t="str">
            <v>3/F</v>
          </cell>
          <cell r="N501">
            <v>0.41666666666666669</v>
          </cell>
          <cell r="O501">
            <v>38076</v>
          </cell>
          <cell r="P501">
            <v>38047</v>
          </cell>
          <cell r="Q501">
            <v>20000</v>
          </cell>
          <cell r="R501"/>
        </row>
        <row r="502">
          <cell r="B502">
            <v>6986</v>
          </cell>
          <cell r="C502" t="str">
            <v>Sentara CarePlex Hospital</v>
          </cell>
          <cell r="D502" t="str">
            <v>Addition of one CT Scanner (CT Simulator)</v>
          </cell>
          <cell r="E502">
            <v>21</v>
          </cell>
          <cell r="H502" t="str">
            <v>Anderson</v>
          </cell>
          <cell r="I502" t="str">
            <v>approve</v>
          </cell>
          <cell r="J502" t="str">
            <v>approve</v>
          </cell>
          <cell r="K502">
            <v>38204</v>
          </cell>
          <cell r="L502">
            <v>3838</v>
          </cell>
          <cell r="M502" t="str">
            <v>3/F</v>
          </cell>
          <cell r="N502">
            <v>0.41666666666666669</v>
          </cell>
          <cell r="O502">
            <v>38077</v>
          </cell>
          <cell r="P502">
            <v>38047</v>
          </cell>
          <cell r="Q502">
            <v>2503</v>
          </cell>
          <cell r="R502"/>
        </row>
        <row r="503">
          <cell r="B503">
            <v>6976</v>
          </cell>
          <cell r="C503" t="str">
            <v>Advanced Medical Imaging of Southwest Virginia, L.L.C.</v>
          </cell>
          <cell r="D503" t="str">
            <v>Establish a Specialized Center for MRI and CT Imaging</v>
          </cell>
          <cell r="E503">
            <v>4</v>
          </cell>
          <cell r="H503" t="str">
            <v>Burcham</v>
          </cell>
          <cell r="I503"/>
          <cell r="J503"/>
          <cell r="L503" t="str">
            <v>Withdrawn</v>
          </cell>
          <cell r="O503">
            <v>38077</v>
          </cell>
          <cell r="P503">
            <v>38047</v>
          </cell>
          <cell r="Q503">
            <v>0</v>
          </cell>
          <cell r="R503"/>
        </row>
        <row r="504">
          <cell r="B504">
            <v>6977</v>
          </cell>
          <cell r="C504" t="str">
            <v>Norton Community Hospital</v>
          </cell>
          <cell r="D504" t="str">
            <v>Introduce PET Services, Mobile Site</v>
          </cell>
          <cell r="E504">
            <v>1</v>
          </cell>
          <cell r="G504" t="str">
            <v>competing</v>
          </cell>
          <cell r="H504" t="str">
            <v>Burcham</v>
          </cell>
          <cell r="I504" t="str">
            <v>approve</v>
          </cell>
          <cell r="J504" t="str">
            <v>approve</v>
          </cell>
          <cell r="K504">
            <v>38203</v>
          </cell>
          <cell r="L504">
            <v>3853</v>
          </cell>
          <cell r="M504" t="str">
            <v>S.C.C:B</v>
          </cell>
          <cell r="N504">
            <v>0.39583333333333331</v>
          </cell>
          <cell r="O504">
            <v>38077</v>
          </cell>
          <cell r="P504">
            <v>38044</v>
          </cell>
          <cell r="Q504">
            <v>1000</v>
          </cell>
          <cell r="R504"/>
          <cell r="S504" t="str">
            <v>check certificate</v>
          </cell>
        </row>
        <row r="505">
          <cell r="B505">
            <v>6991</v>
          </cell>
          <cell r="C505" t="str">
            <v>Montgomery Regional Hospital, Blacksurg Imaging, LLC</v>
          </cell>
          <cell r="D505" t="str">
            <v>Addition of 1 MRI Scanner and 1 CT Scanner</v>
          </cell>
          <cell r="E505">
            <v>4</v>
          </cell>
          <cell r="H505" t="str">
            <v>Burcham</v>
          </cell>
          <cell r="I505" t="str">
            <v>part approve</v>
          </cell>
          <cell r="J505" t="str">
            <v>approve</v>
          </cell>
          <cell r="L505">
            <v>3865</v>
          </cell>
          <cell r="O505">
            <v>38076</v>
          </cell>
          <cell r="P505">
            <v>38047</v>
          </cell>
          <cell r="Q505">
            <v>20000</v>
          </cell>
          <cell r="R505"/>
        </row>
        <row r="506">
          <cell r="B506">
            <v>6992</v>
          </cell>
          <cell r="C506" t="str">
            <v>Carilion New River Valley Medical Center</v>
          </cell>
          <cell r="D506" t="str">
            <v>Introduce PET Services, Mobile Site and Add 1 MRI and 2 CT Scanners</v>
          </cell>
          <cell r="E506">
            <v>4</v>
          </cell>
          <cell r="H506" t="str">
            <v>Burcham</v>
          </cell>
          <cell r="I506" t="str">
            <v>deny</v>
          </cell>
          <cell r="J506" t="str">
            <v>deny</v>
          </cell>
          <cell r="L506">
            <v>3866</v>
          </cell>
          <cell r="O506">
            <v>38077</v>
          </cell>
          <cell r="P506">
            <v>38050</v>
          </cell>
          <cell r="Q506">
            <v>20000</v>
          </cell>
          <cell r="R506"/>
        </row>
        <row r="507">
          <cell r="B507">
            <v>6964</v>
          </cell>
          <cell r="C507" t="str">
            <v>PET of Reston LP</v>
          </cell>
          <cell r="D507" t="str">
            <v>Establish a Specialized Center for Positron Emission Tomography Imaging Services</v>
          </cell>
          <cell r="E507">
            <v>8</v>
          </cell>
          <cell r="G507" t="str">
            <v>competing</v>
          </cell>
          <cell r="H507" t="str">
            <v>Burcham</v>
          </cell>
          <cell r="I507" t="str">
            <v>approve</v>
          </cell>
          <cell r="J507" t="str">
            <v>approve</v>
          </cell>
          <cell r="K507">
            <v>38202</v>
          </cell>
          <cell r="L507">
            <v>3852</v>
          </cell>
          <cell r="M507" t="str">
            <v>3/F</v>
          </cell>
          <cell r="N507">
            <v>0.41666666666666669</v>
          </cell>
          <cell r="O507">
            <v>38077</v>
          </cell>
          <cell r="P507">
            <v>38006</v>
          </cell>
          <cell r="Q507">
            <v>1000</v>
          </cell>
          <cell r="R507"/>
        </row>
        <row r="508">
          <cell r="B508">
            <v>6972</v>
          </cell>
          <cell r="C508" t="str">
            <v>Virginia Hospital Center Arlington Health System</v>
          </cell>
          <cell r="D508" t="str">
            <v>Introduce Positron Emission Tomography Imaging (mobile)</v>
          </cell>
          <cell r="E508">
            <v>8</v>
          </cell>
          <cell r="H508" t="str">
            <v>Burcham</v>
          </cell>
          <cell r="I508" t="str">
            <v>approve</v>
          </cell>
          <cell r="J508" t="str">
            <v>approve</v>
          </cell>
          <cell r="L508">
            <v>3851</v>
          </cell>
          <cell r="O508">
            <v>38077</v>
          </cell>
          <cell r="P508">
            <v>38047</v>
          </cell>
          <cell r="Q508">
            <v>4555</v>
          </cell>
          <cell r="R508"/>
        </row>
        <row r="509">
          <cell r="B509">
            <v>6901</v>
          </cell>
          <cell r="C509" t="str">
            <v>Northern Virginia Imaging Limited Partnership</v>
          </cell>
          <cell r="D509" t="str">
            <v>Addition of one CT Scanner</v>
          </cell>
          <cell r="E509">
            <v>8</v>
          </cell>
          <cell r="G509" t="str">
            <v>Delayed from 11/03</v>
          </cell>
          <cell r="H509" t="str">
            <v>Clement</v>
          </cell>
          <cell r="I509" t="str">
            <v>approve</v>
          </cell>
          <cell r="J509" t="str">
            <v>approve</v>
          </cell>
          <cell r="L509">
            <v>3844</v>
          </cell>
          <cell r="O509">
            <v>37895</v>
          </cell>
          <cell r="P509">
            <v>37862</v>
          </cell>
          <cell r="Q509">
            <v>11148.7</v>
          </cell>
          <cell r="R509"/>
        </row>
        <row r="510">
          <cell r="B510">
            <v>6973</v>
          </cell>
          <cell r="C510" t="str">
            <v>Virginia Hospital Center Arlington Health System</v>
          </cell>
          <cell r="D510" t="str">
            <v>Addition of one CT Scanner</v>
          </cell>
          <cell r="E510">
            <v>8</v>
          </cell>
          <cell r="H510" t="str">
            <v>Clement</v>
          </cell>
          <cell r="I510" t="str">
            <v>approve</v>
          </cell>
          <cell r="J510" t="str">
            <v>approve</v>
          </cell>
          <cell r="L510">
            <v>3845</v>
          </cell>
          <cell r="O510">
            <v>38077</v>
          </cell>
          <cell r="P510">
            <v>38047</v>
          </cell>
          <cell r="Q510">
            <v>13750</v>
          </cell>
          <cell r="R510"/>
        </row>
        <row r="511">
          <cell r="B511">
            <v>6974</v>
          </cell>
          <cell r="C511" t="str">
            <v>Loudoun Hospital Center</v>
          </cell>
          <cell r="D511" t="str">
            <v>Establish a Specialized Center for CT  Imaging</v>
          </cell>
          <cell r="E511">
            <v>8</v>
          </cell>
          <cell r="H511" t="str">
            <v>Clement</v>
          </cell>
          <cell r="I511" t="str">
            <v>approve</v>
          </cell>
          <cell r="J511" t="str">
            <v>approve</v>
          </cell>
          <cell r="L511">
            <v>3846</v>
          </cell>
          <cell r="O511">
            <v>38077</v>
          </cell>
          <cell r="P511">
            <v>38047</v>
          </cell>
          <cell r="Q511">
            <v>14978.92</v>
          </cell>
          <cell r="R511"/>
        </row>
        <row r="512">
          <cell r="B512">
            <v>6975</v>
          </cell>
          <cell r="C512" t="str">
            <v>Loudoun Hospital Center</v>
          </cell>
          <cell r="D512" t="str">
            <v>Introduce MRI at the Western Loudoun Medical Center Campus</v>
          </cell>
          <cell r="E512">
            <v>8</v>
          </cell>
          <cell r="G512" t="str">
            <v>competing</v>
          </cell>
          <cell r="H512" t="str">
            <v>Clement</v>
          </cell>
          <cell r="I512" t="str">
            <v>approve</v>
          </cell>
          <cell r="J512" t="str">
            <v>approve</v>
          </cell>
          <cell r="K512">
            <v>38205</v>
          </cell>
          <cell r="L512">
            <v>3843</v>
          </cell>
          <cell r="M512" t="str">
            <v>S.C.C:B</v>
          </cell>
          <cell r="N512">
            <v>0.39583333333333331</v>
          </cell>
          <cell r="O512">
            <v>38077</v>
          </cell>
          <cell r="P512">
            <v>38047</v>
          </cell>
          <cell r="Q512">
            <v>18546.25</v>
          </cell>
          <cell r="R512"/>
        </row>
        <row r="513">
          <cell r="B513">
            <v>6983</v>
          </cell>
          <cell r="C513" t="str">
            <v>Inova Health System</v>
          </cell>
          <cell r="D513" t="str">
            <v>Add 1 CT Scanner to Inova Fairfax Hospital’s CT Services to be Located at the Inova Reston Emergency Care Center</v>
          </cell>
          <cell r="E513">
            <v>8</v>
          </cell>
          <cell r="H513" t="str">
            <v>Clement</v>
          </cell>
          <cell r="I513" t="str">
            <v>approve</v>
          </cell>
          <cell r="J513" t="str">
            <v>approve</v>
          </cell>
          <cell r="L513">
            <v>3847</v>
          </cell>
          <cell r="O513">
            <v>38059</v>
          </cell>
          <cell r="P513">
            <v>38047</v>
          </cell>
          <cell r="Q513">
            <v>19998.13</v>
          </cell>
          <cell r="R513"/>
        </row>
        <row r="514">
          <cell r="B514">
            <v>6984</v>
          </cell>
          <cell r="C514" t="str">
            <v>Inova Health System</v>
          </cell>
          <cell r="D514" t="str">
            <v>Addition of one CT Scanner at Inova Fairfax Hospital</v>
          </cell>
          <cell r="E514">
            <v>8</v>
          </cell>
          <cell r="H514" t="str">
            <v>Clement</v>
          </cell>
          <cell r="I514" t="str">
            <v>approve</v>
          </cell>
          <cell r="J514" t="str">
            <v>approve</v>
          </cell>
          <cell r="L514">
            <v>3848</v>
          </cell>
          <cell r="O514">
            <v>38077</v>
          </cell>
          <cell r="P514">
            <v>38047</v>
          </cell>
          <cell r="Q514">
            <v>18315.57</v>
          </cell>
          <cell r="R514"/>
        </row>
        <row r="515">
          <cell r="B515">
            <v>6999</v>
          </cell>
          <cell r="C515" t="str">
            <v>Northern Virginia Community Hospital</v>
          </cell>
          <cell r="D515" t="str">
            <v>Introduce MRI Services</v>
          </cell>
          <cell r="E515">
            <v>8</v>
          </cell>
          <cell r="H515" t="str">
            <v>Clement</v>
          </cell>
          <cell r="I515" t="str">
            <v>approve</v>
          </cell>
          <cell r="J515" t="str">
            <v>approve</v>
          </cell>
          <cell r="L515">
            <v>3842</v>
          </cell>
          <cell r="O515">
            <v>38077</v>
          </cell>
          <cell r="P515">
            <v>38056</v>
          </cell>
          <cell r="Q515">
            <v>16747.8</v>
          </cell>
          <cell r="R515"/>
        </row>
        <row r="517">
          <cell r="B517" t="str">
            <v>June 2004 Cycle</v>
          </cell>
          <cell r="D517" t="str">
            <v>Rehab Services</v>
          </cell>
          <cell r="E517" t="str">
            <v>E</v>
          </cell>
          <cell r="F517" t="str">
            <v>Rpt Due</v>
          </cell>
          <cell r="G517">
            <v>38218</v>
          </cell>
          <cell r="I517" t="str">
            <v>Recommendation</v>
          </cell>
          <cell r="K517" t="str">
            <v>IFFC</v>
          </cell>
          <cell r="L517" t="str">
            <v>Commissioners</v>
          </cell>
          <cell r="M517" t="str">
            <v>IFFC</v>
          </cell>
          <cell r="N517" t="str">
            <v>IFFC</v>
          </cell>
          <cell r="O517" t="str">
            <v>Application</v>
          </cell>
          <cell r="Q517" t="str">
            <v>Check with</v>
          </cell>
        </row>
        <row r="518">
          <cell r="C518" t="str">
            <v>Applicant</v>
          </cell>
          <cell r="D518" t="str">
            <v>Project</v>
          </cell>
          <cell r="E518" t="str">
            <v>PD</v>
          </cell>
          <cell r="G518">
            <v>38218</v>
          </cell>
          <cell r="H518" t="str">
            <v>Analyst</v>
          </cell>
          <cell r="I518" t="str">
            <v xml:space="preserve">HSA </v>
          </cell>
          <cell r="J518" t="str">
            <v>DCOPN</v>
          </cell>
          <cell r="K518" t="str">
            <v>Scheduled</v>
          </cell>
          <cell r="L518" t="str">
            <v>Decision</v>
          </cell>
          <cell r="M518" t="str">
            <v>Location</v>
          </cell>
          <cell r="N518" t="str">
            <v>Time</v>
          </cell>
          <cell r="O518" t="str">
            <v>Received</v>
          </cell>
          <cell r="P518" t="str">
            <v>LOI Date</v>
          </cell>
          <cell r="Q518" t="str">
            <v>Application</v>
          </cell>
        </row>
        <row r="519">
          <cell r="C519"/>
          <cell r="D519"/>
          <cell r="E519"/>
          <cell r="I519"/>
          <cell r="J519"/>
          <cell r="L519"/>
          <cell r="O519">
            <v>0</v>
          </cell>
          <cell r="P519">
            <v>0</v>
          </cell>
          <cell r="Q519">
            <v>0</v>
          </cell>
          <cell r="R519"/>
        </row>
        <row r="520">
          <cell r="B520">
            <v>7005</v>
          </cell>
          <cell r="C520" t="str">
            <v>Rehabilitation Hospital of Fredericksburg, Inc.</v>
          </cell>
          <cell r="D520" t="str">
            <v>Establish a 40-Bed Medical Rehabilitation Hospital</v>
          </cell>
          <cell r="E520">
            <v>16</v>
          </cell>
          <cell r="G520" t="str">
            <v>competing</v>
          </cell>
          <cell r="H520" t="str">
            <v>Anderson</v>
          </cell>
          <cell r="I520" t="str">
            <v>deny</v>
          </cell>
          <cell r="J520" t="str">
            <v>approve</v>
          </cell>
          <cell r="K520">
            <v>38246</v>
          </cell>
          <cell r="L520">
            <v>3880</v>
          </cell>
          <cell r="M520" t="str">
            <v>3/F</v>
          </cell>
          <cell r="O520">
            <v>38110</v>
          </cell>
          <cell r="P520">
            <v>38078</v>
          </cell>
          <cell r="Q520">
            <v>20000</v>
          </cell>
          <cell r="R520">
            <v>38388</v>
          </cell>
        </row>
        <row r="521">
          <cell r="B521">
            <v>7009</v>
          </cell>
          <cell r="C521" t="str">
            <v>Medicorp Health System and Sheltering Arms Hospital</v>
          </cell>
          <cell r="D521" t="str">
            <v>Establish a 40-Bed Medical Rehabilitation Hospital</v>
          </cell>
          <cell r="E521">
            <v>16</v>
          </cell>
          <cell r="H521" t="str">
            <v>Anderson</v>
          </cell>
          <cell r="I521" t="str">
            <v>approve</v>
          </cell>
          <cell r="J521" t="str">
            <v>deny</v>
          </cell>
          <cell r="K521">
            <v>38246</v>
          </cell>
          <cell r="L521" t="str">
            <v>Denied</v>
          </cell>
          <cell r="M521" t="str">
            <v>3/F</v>
          </cell>
          <cell r="O521">
            <v>38110</v>
          </cell>
          <cell r="P521">
            <v>38086</v>
          </cell>
          <cell r="Q521">
            <v>20000</v>
          </cell>
          <cell r="R521">
            <v>38388</v>
          </cell>
        </row>
        <row r="522">
          <cell r="B522">
            <v>7006</v>
          </cell>
          <cell r="C522" t="str">
            <v>Rehabilitation Hospital of Petersburg, Inc. (Rehabilitation Hospital of Petersburg, Virginia, Inc.)</v>
          </cell>
          <cell r="D522" t="str">
            <v>Establish a Medical Rehabilitation Hospital</v>
          </cell>
          <cell r="E522">
            <v>19</v>
          </cell>
          <cell r="G522" t="str">
            <v>competing</v>
          </cell>
          <cell r="H522" t="str">
            <v>Bartley</v>
          </cell>
          <cell r="I522" t="str">
            <v>approve</v>
          </cell>
          <cell r="J522" t="str">
            <v>approve</v>
          </cell>
          <cell r="K522">
            <v>38237</v>
          </cell>
          <cell r="L522">
            <v>3879</v>
          </cell>
          <cell r="O522">
            <v>38110</v>
          </cell>
          <cell r="P522">
            <v>38078</v>
          </cell>
          <cell r="Q522">
            <v>20000</v>
          </cell>
          <cell r="R522"/>
        </row>
        <row r="523">
          <cell r="B523">
            <v>7010</v>
          </cell>
          <cell r="C523" t="str">
            <v>Chippenham and Johnston-Willis Hospitals</v>
          </cell>
          <cell r="D523" t="str">
            <v>Addition of Medical Rehabilitation beds at the Johnston-Willis Hospital Campus</v>
          </cell>
          <cell r="E523">
            <v>15</v>
          </cell>
          <cell r="H523" t="str">
            <v>Bartley</v>
          </cell>
          <cell r="I523"/>
          <cell r="J523"/>
          <cell r="K523">
            <v>38237</v>
          </cell>
          <cell r="L523" t="str">
            <v>Withdrawn</v>
          </cell>
          <cell r="O523">
            <v>38110</v>
          </cell>
          <cell r="P523">
            <v>38089</v>
          </cell>
          <cell r="Q523">
            <v>1000</v>
          </cell>
          <cell r="R523"/>
        </row>
        <row r="525">
          <cell r="B525" t="str">
            <v>July 2004 Cycle</v>
          </cell>
          <cell r="D525" t="str">
            <v>Radiation/Gamma Knife/Cancer Care Center</v>
          </cell>
          <cell r="E525" t="str">
            <v>F/G</v>
          </cell>
          <cell r="F525" t="str">
            <v>Rpt Due</v>
          </cell>
          <cell r="G525">
            <v>38250</v>
          </cell>
          <cell r="I525" t="str">
            <v>Recommendation</v>
          </cell>
          <cell r="K525" t="str">
            <v>IFFC</v>
          </cell>
          <cell r="L525" t="str">
            <v>Commissioners</v>
          </cell>
          <cell r="M525" t="str">
            <v>IFFC</v>
          </cell>
          <cell r="N525" t="str">
            <v>IFFC</v>
          </cell>
          <cell r="O525" t="str">
            <v>Application</v>
          </cell>
          <cell r="Q525" t="str">
            <v>Check with</v>
          </cell>
        </row>
        <row r="526">
          <cell r="C526" t="str">
            <v>Applicant</v>
          </cell>
          <cell r="D526" t="str">
            <v>Lithotripsy/Nursing Facility</v>
          </cell>
          <cell r="E526" t="str">
            <v>PD</v>
          </cell>
          <cell r="G526">
            <v>38250</v>
          </cell>
          <cell r="H526" t="str">
            <v>Analyst</v>
          </cell>
          <cell r="I526" t="str">
            <v xml:space="preserve">HSA </v>
          </cell>
          <cell r="J526" t="str">
            <v>DCOPN</v>
          </cell>
          <cell r="K526" t="str">
            <v>Scheduled</v>
          </cell>
          <cell r="L526" t="str">
            <v>Decision</v>
          </cell>
          <cell r="M526" t="str">
            <v>Location</v>
          </cell>
          <cell r="N526" t="str">
            <v>Time</v>
          </cell>
          <cell r="O526" t="str">
            <v>Received</v>
          </cell>
          <cell r="P526" t="str">
            <v>LOI Date</v>
          </cell>
          <cell r="Q526" t="str">
            <v>Application</v>
          </cell>
        </row>
        <row r="527">
          <cell r="B527">
            <v>6857</v>
          </cell>
          <cell r="C527" t="str">
            <v>The Center for Cancer Care of Virginia, LLC</v>
          </cell>
          <cell r="D527" t="str">
            <v>Establish a Specialized Center for Radiation Therapy Services</v>
          </cell>
          <cell r="E527" t="str">
            <v>2/III</v>
          </cell>
          <cell r="F527" t="str">
            <v xml:space="preserve">Delayed to </v>
          </cell>
          <cell r="H527" t="str">
            <v>Burcham</v>
          </cell>
          <cell r="I527"/>
          <cell r="J527"/>
          <cell r="K527" t="str">
            <v>10/5-6/04</v>
          </cell>
          <cell r="O527">
            <v>37774</v>
          </cell>
          <cell r="P527">
            <v>37750</v>
          </cell>
          <cell r="Q527">
            <v>20000</v>
          </cell>
        </row>
        <row r="528">
          <cell r="B528">
            <v>7012</v>
          </cell>
          <cell r="C528" t="str">
            <v>Alleghany Regional Hospital</v>
          </cell>
          <cell r="D528" t="str">
            <v>Introduce Radiation Therapy Services</v>
          </cell>
          <cell r="E528" t="str">
            <v>5/III</v>
          </cell>
          <cell r="H528" t="str">
            <v>Burcham</v>
          </cell>
          <cell r="I528" t="str">
            <v>approve</v>
          </cell>
          <cell r="J528" t="str">
            <v>approve</v>
          </cell>
          <cell r="K528" t="str">
            <v>10/5-6/04</v>
          </cell>
          <cell r="L528">
            <v>3859</v>
          </cell>
          <cell r="O528">
            <v>38135</v>
          </cell>
          <cell r="P528">
            <v>38105</v>
          </cell>
          <cell r="Q528">
            <v>20000</v>
          </cell>
        </row>
        <row r="529">
          <cell r="B529">
            <v>7017</v>
          </cell>
          <cell r="C529" t="str">
            <v>Regional Cancer Services, LLC</v>
          </cell>
          <cell r="D529" t="str">
            <v>Establish a Cancer Care Center Including a Linear Accelerator, a CT, MRI, PET, and Nuclear Medicine</v>
          </cell>
          <cell r="E529" t="str">
            <v>2/III</v>
          </cell>
          <cell r="F529" t="str">
            <v>Delayed</v>
          </cell>
          <cell r="G529" t="str">
            <v>Competing</v>
          </cell>
          <cell r="H529" t="str">
            <v>Burcham</v>
          </cell>
          <cell r="I529"/>
          <cell r="J529"/>
          <cell r="L529" t="str">
            <v>Withdrawn</v>
          </cell>
          <cell r="O529">
            <v>38135</v>
          </cell>
          <cell r="P529">
            <v>38110</v>
          </cell>
          <cell r="Q529">
            <v>0</v>
          </cell>
        </row>
        <row r="530">
          <cell r="B530">
            <v>7019</v>
          </cell>
          <cell r="C530" t="str">
            <v>Breast and Cancer Care Consortium of the Virginias, LLC (d/b/a HealthQuest)</v>
          </cell>
          <cell r="D530" t="str">
            <v>Establish a Cancer Care Center Including a Linear Accelerator, a CT, a MRI, and a PET Scanner</v>
          </cell>
          <cell r="E530" t="str">
            <v>2/III</v>
          </cell>
          <cell r="F530" t="str">
            <v>Delayed</v>
          </cell>
          <cell r="H530" t="str">
            <v>Burcham</v>
          </cell>
          <cell r="I530"/>
          <cell r="J530"/>
          <cell r="L530" t="str">
            <v>Withdrawn</v>
          </cell>
          <cell r="O530">
            <v>38139</v>
          </cell>
          <cell r="P530">
            <v>38110</v>
          </cell>
          <cell r="Q530">
            <v>0</v>
          </cell>
        </row>
        <row r="531">
          <cell r="B531">
            <v>7026</v>
          </cell>
          <cell r="C531" t="str">
            <v>Princeton Community Hospital Cancer Center of the Virginias</v>
          </cell>
          <cell r="D531" t="str">
            <v>Establish a Cancer Care Center Including a Linear Accelerator with CT Simulation, Mobile MRI, Mobile PET/CT and a Fixed SPECT</v>
          </cell>
          <cell r="E531" t="str">
            <v>PD</v>
          </cell>
          <cell r="H531" t="str">
            <v>Burcham</v>
          </cell>
          <cell r="I531"/>
          <cell r="J531"/>
          <cell r="K531" t="str">
            <v>10/5-6/04</v>
          </cell>
          <cell r="L531" t="str">
            <v>Withdrawn</v>
          </cell>
          <cell r="O531">
            <v>38139</v>
          </cell>
          <cell r="P531">
            <v>38114</v>
          </cell>
          <cell r="Q531">
            <v>0</v>
          </cell>
        </row>
        <row r="532">
          <cell r="B532">
            <v>7014</v>
          </cell>
          <cell r="C532" t="str">
            <v>CHS-Southside Regional Medical Center</v>
          </cell>
          <cell r="D532" t="str">
            <v>Addition of a Second Linear Accelerator</v>
          </cell>
          <cell r="E532" t="str">
            <v>19/IV</v>
          </cell>
          <cell r="G532" t="str">
            <v>Competing</v>
          </cell>
          <cell r="H532" t="str">
            <v>Anderson</v>
          </cell>
          <cell r="I532" t="str">
            <v>approve</v>
          </cell>
          <cell r="J532" t="str">
            <v>approve</v>
          </cell>
          <cell r="K532">
            <v>38258</v>
          </cell>
          <cell r="L532">
            <v>3855</v>
          </cell>
          <cell r="O532">
            <v>38135</v>
          </cell>
          <cell r="P532">
            <v>38106</v>
          </cell>
          <cell r="Q532">
            <v>1000</v>
          </cell>
        </row>
        <row r="533">
          <cell r="B533">
            <v>7028</v>
          </cell>
          <cell r="C533" t="str">
            <v>Columbia/HCA John Randolph, Inc. d/b/a John Randolph Medical Center</v>
          </cell>
          <cell r="D533" t="str">
            <v>Introduce Radiation Therapy Services</v>
          </cell>
          <cell r="E533" t="str">
            <v>19/IV</v>
          </cell>
          <cell r="F533" t="str">
            <v>Delayed</v>
          </cell>
          <cell r="H533" t="str">
            <v>Anderson</v>
          </cell>
          <cell r="I533"/>
          <cell r="J533"/>
          <cell r="L533" t="str">
            <v>Withdrawn</v>
          </cell>
          <cell r="O533">
            <v>38139</v>
          </cell>
          <cell r="P533">
            <v>38114</v>
          </cell>
          <cell r="Q533">
            <v>0</v>
          </cell>
        </row>
        <row r="534">
          <cell r="B534">
            <v>7022</v>
          </cell>
          <cell r="C534" t="str">
            <v>Shared Medical Therapies</v>
          </cell>
          <cell r="D534" t="str">
            <v>Establish Mobile Orthopedic Lithotripsy Services</v>
          </cell>
          <cell r="E534" t="str">
            <v>III</v>
          </cell>
          <cell r="F534" t="str">
            <v>Delayed</v>
          </cell>
          <cell r="H534" t="str">
            <v>Anderson</v>
          </cell>
          <cell r="I534"/>
          <cell r="J534"/>
          <cell r="L534" t="str">
            <v>Withdrawn</v>
          </cell>
          <cell r="O534">
            <v>38139</v>
          </cell>
          <cell r="P534">
            <v>38110</v>
          </cell>
          <cell r="Q534">
            <v>0</v>
          </cell>
        </row>
        <row r="535">
          <cell r="B535">
            <v>7023</v>
          </cell>
          <cell r="C535" t="str">
            <v>Shared Medical Therapies</v>
          </cell>
          <cell r="D535" t="str">
            <v>Establish Mobile Orthopedic Lithotripsy Services</v>
          </cell>
          <cell r="E535" t="str">
            <v>IV</v>
          </cell>
          <cell r="F535" t="str">
            <v>Delayed</v>
          </cell>
          <cell r="H535" t="str">
            <v>Anderson</v>
          </cell>
          <cell r="I535"/>
          <cell r="J535"/>
          <cell r="L535" t="str">
            <v>delayed</v>
          </cell>
          <cell r="O535">
            <v>38139</v>
          </cell>
          <cell r="P535">
            <v>38110</v>
          </cell>
          <cell r="Q535">
            <v>0</v>
          </cell>
        </row>
        <row r="536">
          <cell r="B536">
            <v>6985</v>
          </cell>
          <cell r="C536" t="str">
            <v>Inova Health System</v>
          </cell>
          <cell r="D536" t="str">
            <v>Addition of one Linear Accelerator at Inova Fairfax Hospital</v>
          </cell>
          <cell r="E536" t="str">
            <v>8/II</v>
          </cell>
          <cell r="H536" t="str">
            <v>Boswell</v>
          </cell>
          <cell r="I536" t="str">
            <v>approve</v>
          </cell>
          <cell r="J536" t="str">
            <v>approve</v>
          </cell>
          <cell r="K536">
            <v>38261</v>
          </cell>
          <cell r="L536">
            <v>3856</v>
          </cell>
          <cell r="O536">
            <v>38139</v>
          </cell>
          <cell r="P536">
            <v>38047</v>
          </cell>
          <cell r="Q536">
            <v>20000</v>
          </cell>
        </row>
        <row r="537">
          <cell r="B537">
            <v>7025</v>
          </cell>
          <cell r="C537" t="str">
            <v>Virginia Hospital Center</v>
          </cell>
          <cell r="D537" t="str">
            <v>Introduce Mobile Lithotripsy Services</v>
          </cell>
          <cell r="E537" t="str">
            <v>8/II</v>
          </cell>
          <cell r="G537" t="str">
            <v>Competing</v>
          </cell>
          <cell r="H537" t="str">
            <v>Boswell</v>
          </cell>
          <cell r="I537" t="str">
            <v>approve</v>
          </cell>
          <cell r="J537" t="str">
            <v>approve</v>
          </cell>
          <cell r="K537">
            <v>38264</v>
          </cell>
          <cell r="L537">
            <v>3858</v>
          </cell>
          <cell r="O537">
            <v>38135</v>
          </cell>
          <cell r="P537">
            <v>38106</v>
          </cell>
          <cell r="Q537">
            <v>1000</v>
          </cell>
        </row>
        <row r="538">
          <cell r="B538">
            <v>7024</v>
          </cell>
          <cell r="C538" t="str">
            <v>Inova Health System</v>
          </cell>
          <cell r="D538" t="str">
            <v>Introduce Lithotripsy Services at Inova Alexandria Hospital</v>
          </cell>
          <cell r="E538" t="str">
            <v>8/II</v>
          </cell>
          <cell r="H538" t="str">
            <v>Boswell</v>
          </cell>
          <cell r="I538" t="str">
            <v>approve</v>
          </cell>
          <cell r="J538" t="str">
            <v>approve</v>
          </cell>
          <cell r="K538">
            <v>38264</v>
          </cell>
          <cell r="L538">
            <v>3857</v>
          </cell>
          <cell r="O538">
            <v>38139</v>
          </cell>
          <cell r="P538">
            <v>38110</v>
          </cell>
          <cell r="Q538">
            <v>1000</v>
          </cell>
        </row>
        <row r="539">
          <cell r="B539">
            <v>7013</v>
          </cell>
          <cell r="C539" t="str">
            <v>Commonwealth Urologic Serviced, LLC</v>
          </cell>
          <cell r="D539" t="str">
            <v>Addition of Mobile Lithotripsy Equipment</v>
          </cell>
          <cell r="E539" t="str">
            <v>6/I</v>
          </cell>
          <cell r="G539" t="str">
            <v>Competing ?</v>
          </cell>
          <cell r="H539" t="str">
            <v>Bartley</v>
          </cell>
          <cell r="I539"/>
          <cell r="J539"/>
          <cell r="L539" t="str">
            <v>Withdrawn</v>
          </cell>
          <cell r="O539">
            <v>38139</v>
          </cell>
          <cell r="P539">
            <v>38105</v>
          </cell>
          <cell r="Q539">
            <v>1000</v>
          </cell>
        </row>
        <row r="540">
          <cell r="B540">
            <v>7021</v>
          </cell>
          <cell r="C540" t="str">
            <v>Shared Medical Therapies</v>
          </cell>
          <cell r="D540" t="str">
            <v>Establish Mobile Orthopedic Lithotripsy Services</v>
          </cell>
          <cell r="E540" t="str">
            <v>I</v>
          </cell>
          <cell r="F540" t="str">
            <v>Delayed</v>
          </cell>
          <cell r="H540" t="str">
            <v>Bartley</v>
          </cell>
          <cell r="I540"/>
          <cell r="J540"/>
          <cell r="L540" t="str">
            <v>Withdrawn</v>
          </cell>
          <cell r="O540">
            <v>38139</v>
          </cell>
          <cell r="P540">
            <v>38110</v>
          </cell>
          <cell r="Q540">
            <v>0</v>
          </cell>
        </row>
        <row r="541">
          <cell r="B541">
            <v>7018</v>
          </cell>
          <cell r="C541" t="str">
            <v>Bon Secours-St. Mary's Hospital of Richmond, Inc.</v>
          </cell>
          <cell r="D541" t="str">
            <v>Introduce Stereotactic Radiosurgery Services</v>
          </cell>
          <cell r="E541">
            <v>15</v>
          </cell>
          <cell r="H541" t="str">
            <v>Bartley</v>
          </cell>
          <cell r="I541" t="str">
            <v>deny</v>
          </cell>
          <cell r="J541" t="str">
            <v>deny</v>
          </cell>
          <cell r="K541">
            <v>38260</v>
          </cell>
          <cell r="L541" t="str">
            <v>Denied</v>
          </cell>
          <cell r="O541">
            <v>38139</v>
          </cell>
          <cell r="P541">
            <v>38110</v>
          </cell>
          <cell r="Q541">
            <v>20000</v>
          </cell>
        </row>
        <row r="542">
          <cell r="B542">
            <v>7020</v>
          </cell>
          <cell r="C542" t="str">
            <v>Riverside Regional Medical Center</v>
          </cell>
          <cell r="D542" t="str">
            <v>Introduce Stereotactic Radiosurgery Services</v>
          </cell>
          <cell r="E542">
            <v>21</v>
          </cell>
          <cell r="H542" t="str">
            <v>Bartley</v>
          </cell>
          <cell r="I542" t="str">
            <v>approve</v>
          </cell>
          <cell r="J542" t="str">
            <v>approve</v>
          </cell>
          <cell r="K542">
            <v>38259</v>
          </cell>
          <cell r="L542">
            <v>3860</v>
          </cell>
          <cell r="O542">
            <v>38135</v>
          </cell>
          <cell r="P542">
            <v>38110</v>
          </cell>
          <cell r="Q542">
            <v>20000</v>
          </cell>
        </row>
        <row r="544">
          <cell r="B544" t="str">
            <v>August 2004 Cycle</v>
          </cell>
          <cell r="D544" t="str">
            <v>Hospitals/Beds/NICUs/Ob/Capital Expenditures</v>
          </cell>
          <cell r="E544" t="str">
            <v>A</v>
          </cell>
          <cell r="F544" t="str">
            <v>Rpt Due</v>
          </cell>
          <cell r="G544">
            <v>38279</v>
          </cell>
          <cell r="I544" t="str">
            <v>Recommendation</v>
          </cell>
          <cell r="K544" t="str">
            <v>IFFC</v>
          </cell>
          <cell r="L544" t="str">
            <v>Commissioners</v>
          </cell>
          <cell r="M544" t="str">
            <v>IFFC</v>
          </cell>
          <cell r="N544" t="str">
            <v>IFFC</v>
          </cell>
          <cell r="O544" t="str">
            <v>Application</v>
          </cell>
          <cell r="Q544" t="str">
            <v>Check with</v>
          </cell>
          <cell r="S544" t="str">
            <v>Existing Conditions</v>
          </cell>
        </row>
        <row r="545">
          <cell r="C545" t="str">
            <v>Applicant</v>
          </cell>
          <cell r="D545" t="str">
            <v>Project</v>
          </cell>
          <cell r="E545" t="str">
            <v>PD</v>
          </cell>
          <cell r="G545">
            <v>38279</v>
          </cell>
          <cell r="H545" t="str">
            <v>Analyst</v>
          </cell>
          <cell r="I545" t="str">
            <v xml:space="preserve">HSA </v>
          </cell>
          <cell r="J545" t="str">
            <v>DCOPN</v>
          </cell>
          <cell r="K545" t="str">
            <v>Scheduled</v>
          </cell>
          <cell r="L545" t="str">
            <v>Decision</v>
          </cell>
          <cell r="M545" t="str">
            <v>Location</v>
          </cell>
          <cell r="N545" t="str">
            <v>Time</v>
          </cell>
          <cell r="O545" t="str">
            <v>Received</v>
          </cell>
          <cell r="P545" t="str">
            <v>LOI Date</v>
          </cell>
          <cell r="Q545" t="str">
            <v>Application</v>
          </cell>
        </row>
        <row r="546">
          <cell r="B546">
            <v>6993</v>
          </cell>
          <cell r="C546" t="str">
            <v>Riverside Health System</v>
          </cell>
          <cell r="D546" t="str">
            <v>Establish a Long Term Acute Care Hospital at Riverside Rehabilitation Institute</v>
          </cell>
          <cell r="E546">
            <v>21</v>
          </cell>
          <cell r="H546" t="str">
            <v>Anderson</v>
          </cell>
          <cell r="I546" t="str">
            <v>approve</v>
          </cell>
          <cell r="J546" t="str">
            <v>approve</v>
          </cell>
          <cell r="K546">
            <v>38295</v>
          </cell>
          <cell r="L546">
            <v>3870</v>
          </cell>
          <cell r="O546">
            <v>38167</v>
          </cell>
          <cell r="P546">
            <v>38050</v>
          </cell>
          <cell r="Q546">
            <v>5283.9</v>
          </cell>
          <cell r="R546"/>
        </row>
        <row r="547">
          <cell r="B547">
            <v>7029</v>
          </cell>
          <cell r="C547" t="str">
            <v>University of Virginia Health System</v>
          </cell>
          <cell r="D547" t="str">
            <v>Capital Expenditure of $5M or More</v>
          </cell>
          <cell r="E547">
            <v>10</v>
          </cell>
          <cell r="H547" t="str">
            <v>Anderson</v>
          </cell>
          <cell r="I547" t="str">
            <v>approve</v>
          </cell>
          <cell r="J547" t="str">
            <v>approve</v>
          </cell>
          <cell r="K547">
            <v>38293</v>
          </cell>
          <cell r="L547">
            <v>3869</v>
          </cell>
          <cell r="O547">
            <v>38168</v>
          </cell>
          <cell r="P547">
            <v>38128</v>
          </cell>
          <cell r="Q547">
            <v>20000</v>
          </cell>
          <cell r="R547"/>
        </row>
        <row r="548">
          <cell r="B548">
            <v>7031</v>
          </cell>
          <cell r="C548" t="str">
            <v>Virginia Commonwealth University Health System</v>
          </cell>
          <cell r="D548" t="str">
            <v>Capital Expenditure of $5M or More (Improvements to Infrastructure)</v>
          </cell>
          <cell r="E548">
            <v>15</v>
          </cell>
          <cell r="H548" t="str">
            <v>Bartley</v>
          </cell>
          <cell r="I548" t="str">
            <v>approve</v>
          </cell>
          <cell r="J548" t="str">
            <v>approve</v>
          </cell>
          <cell r="K548">
            <v>38289</v>
          </cell>
          <cell r="L548">
            <v>3867</v>
          </cell>
          <cell r="O548">
            <v>38169</v>
          </cell>
          <cell r="P548">
            <v>38133</v>
          </cell>
          <cell r="Q548">
            <v>20000</v>
          </cell>
          <cell r="R548"/>
        </row>
        <row r="549">
          <cell r="B549">
            <v>7033</v>
          </cell>
          <cell r="C549" t="str">
            <v>Virginia Commonwealth University Health System</v>
          </cell>
          <cell r="D549" t="str">
            <v>Capital Expenditure of $5M or More (Replace Clinical Information System)</v>
          </cell>
          <cell r="E549">
            <v>15</v>
          </cell>
          <cell r="H549" t="str">
            <v>Bartley</v>
          </cell>
          <cell r="I549" t="str">
            <v>approve</v>
          </cell>
          <cell r="J549" t="str">
            <v>approve</v>
          </cell>
          <cell r="K549">
            <v>38289</v>
          </cell>
          <cell r="L549">
            <v>3868</v>
          </cell>
          <cell r="O549">
            <v>38169</v>
          </cell>
          <cell r="P549">
            <v>38133</v>
          </cell>
          <cell r="Q549">
            <v>20000</v>
          </cell>
          <cell r="R549"/>
        </row>
        <row r="550">
          <cell r="B550">
            <v>7032</v>
          </cell>
          <cell r="C550" t="str">
            <v>Virginia Commonwealth University Health System</v>
          </cell>
          <cell r="D550" t="str">
            <v>Capital Expenditure of $5M or More (Replace Bed Tower)</v>
          </cell>
          <cell r="E550">
            <v>15</v>
          </cell>
          <cell r="H550" t="str">
            <v>Burcham</v>
          </cell>
          <cell r="I550" t="str">
            <v>approve</v>
          </cell>
          <cell r="J550" t="str">
            <v>approve</v>
          </cell>
          <cell r="K550">
            <v>38294</v>
          </cell>
          <cell r="L550">
            <v>3871</v>
          </cell>
          <cell r="O550">
            <v>38169</v>
          </cell>
          <cell r="P550">
            <v>38133</v>
          </cell>
          <cell r="Q550">
            <v>20000</v>
          </cell>
          <cell r="R550"/>
        </row>
        <row r="551">
          <cell r="B551">
            <v>7036</v>
          </cell>
          <cell r="C551" t="str">
            <v>Chippenham &amp; Johnston-Willis Hospitals, Inc</v>
          </cell>
          <cell r="D551" t="str">
            <v>Capital Expenditure of $5M or More (New Construction Patient Rooms and Parking Deck)</v>
          </cell>
          <cell r="E551">
            <v>15</v>
          </cell>
          <cell r="G551" t="str">
            <v>Competing</v>
          </cell>
          <cell r="H551" t="str">
            <v>Burcham</v>
          </cell>
          <cell r="I551" t="str">
            <v>approve</v>
          </cell>
          <cell r="J551" t="str">
            <v>approve</v>
          </cell>
          <cell r="K551">
            <v>38294</v>
          </cell>
          <cell r="L551">
            <v>3873</v>
          </cell>
          <cell r="O551">
            <v>38169</v>
          </cell>
          <cell r="P551">
            <v>38135</v>
          </cell>
          <cell r="Q551">
            <v>20000</v>
          </cell>
          <cell r="R551"/>
        </row>
        <row r="552">
          <cell r="B552">
            <v>7038</v>
          </cell>
          <cell r="C552" t="str">
            <v>Bon Secours-St. Mary's Hospital of Richmond, Inc.</v>
          </cell>
          <cell r="D552" t="str">
            <v>Capital Expenditure of $5M or More (New Construction Increasing Number of Private Patient Rooms)</v>
          </cell>
          <cell r="E552">
            <v>15</v>
          </cell>
          <cell r="H552" t="str">
            <v>Burcham</v>
          </cell>
          <cell r="I552" t="str">
            <v>approve</v>
          </cell>
          <cell r="J552" t="str">
            <v>approve</v>
          </cell>
          <cell r="K552">
            <v>38294</v>
          </cell>
          <cell r="L552">
            <v>3872</v>
          </cell>
          <cell r="O552">
            <v>38169</v>
          </cell>
          <cell r="P552">
            <v>38140</v>
          </cell>
          <cell r="Q552">
            <v>20000</v>
          </cell>
          <cell r="R552"/>
        </row>
        <row r="554">
          <cell r="B554" t="str">
            <v>September 2004 Cycle</v>
          </cell>
          <cell r="D554" t="str">
            <v>OSHs/ORs/Cath Labs/Transplant/Nursing Facility</v>
          </cell>
          <cell r="E554" t="str">
            <v>B/G</v>
          </cell>
          <cell r="F554" t="str">
            <v>Rpt Due</v>
          </cell>
          <cell r="G554">
            <v>38310</v>
          </cell>
          <cell r="I554" t="str">
            <v>Recommendation</v>
          </cell>
          <cell r="K554" t="str">
            <v>IFFC</v>
          </cell>
          <cell r="L554" t="str">
            <v>Commissioners</v>
          </cell>
          <cell r="M554" t="str">
            <v>IFFC</v>
          </cell>
          <cell r="N554" t="str">
            <v>IFFC</v>
          </cell>
          <cell r="O554" t="str">
            <v>Application</v>
          </cell>
          <cell r="Q554" t="str">
            <v>Check with</v>
          </cell>
        </row>
        <row r="555">
          <cell r="C555" t="str">
            <v>Applicant</v>
          </cell>
          <cell r="D555" t="str">
            <v>Project</v>
          </cell>
          <cell r="E555" t="str">
            <v>PD</v>
          </cell>
          <cell r="G555">
            <v>38310</v>
          </cell>
          <cell r="H555" t="str">
            <v>Analyst</v>
          </cell>
          <cell r="I555" t="str">
            <v xml:space="preserve">HSA </v>
          </cell>
          <cell r="J555" t="str">
            <v>DCOPN</v>
          </cell>
          <cell r="K555" t="str">
            <v>Scheduled</v>
          </cell>
          <cell r="L555" t="str">
            <v>Decision</v>
          </cell>
          <cell r="M555" t="str">
            <v>Location</v>
          </cell>
          <cell r="N555" t="str">
            <v>Time</v>
          </cell>
          <cell r="O555" t="str">
            <v>Received</v>
          </cell>
          <cell r="P555" t="str">
            <v>LOI Date</v>
          </cell>
          <cell r="Q555" t="str">
            <v>Application</v>
          </cell>
        </row>
        <row r="556">
          <cell r="B556">
            <v>7045</v>
          </cell>
          <cell r="C556" t="str">
            <v>Inova Health System</v>
          </cell>
          <cell r="D556" t="str">
            <v>Establish a 4 OR Outpatient Surgical Hospital (on Behalf of Northern Virginia Surgery II, LLC)</v>
          </cell>
          <cell r="E556">
            <v>8</v>
          </cell>
          <cell r="H556" t="str">
            <v>Bartley</v>
          </cell>
          <cell r="I556" t="str">
            <v>approve</v>
          </cell>
          <cell r="J556" t="str">
            <v>approve</v>
          </cell>
          <cell r="L556">
            <v>3877</v>
          </cell>
          <cell r="O556">
            <v>38201</v>
          </cell>
          <cell r="P556">
            <v>38169</v>
          </cell>
          <cell r="Q556">
            <v>20000</v>
          </cell>
          <cell r="R556"/>
        </row>
        <row r="557">
          <cell r="B557">
            <v>7046</v>
          </cell>
          <cell r="C557" t="str">
            <v>Inova Health System</v>
          </cell>
          <cell r="D557" t="str">
            <v>Addition of 4 Operating Rooms (At Inova Fairfax Hospital)</v>
          </cell>
          <cell r="E557">
            <v>8</v>
          </cell>
          <cell r="G557" t="str">
            <v>Competing</v>
          </cell>
          <cell r="H557" t="str">
            <v>Bartley</v>
          </cell>
          <cell r="I557" t="str">
            <v>approve</v>
          </cell>
          <cell r="J557" t="str">
            <v>approve</v>
          </cell>
          <cell r="L557">
            <v>3878</v>
          </cell>
          <cell r="O557">
            <v>38201</v>
          </cell>
          <cell r="P557">
            <v>38169</v>
          </cell>
          <cell r="Q557">
            <v>19385.080000000002</v>
          </cell>
          <cell r="R557"/>
        </row>
        <row r="558">
          <cell r="B558">
            <v>7054</v>
          </cell>
          <cell r="C558" t="str">
            <v>Loudoun Hospital Center</v>
          </cell>
          <cell r="D558" t="str">
            <v>Establish an Outpatient Surgical Hospital (Loudoun County)</v>
          </cell>
          <cell r="E558">
            <v>8</v>
          </cell>
          <cell r="H558" t="str">
            <v>Bartley</v>
          </cell>
          <cell r="I558"/>
          <cell r="J558"/>
          <cell r="L558" t="str">
            <v>Withdrawn</v>
          </cell>
          <cell r="O558">
            <v>38201</v>
          </cell>
          <cell r="P558">
            <v>38177</v>
          </cell>
          <cell r="Q558">
            <v>0</v>
          </cell>
          <cell r="R558"/>
        </row>
        <row r="559">
          <cell r="B559">
            <v>7055</v>
          </cell>
          <cell r="C559" t="str">
            <v>Loudoun Surgery Center, LP</v>
          </cell>
          <cell r="D559" t="str">
            <v>Establish an Outpatient Surgical Hospital (Loudoun County)</v>
          </cell>
          <cell r="E559">
            <v>8</v>
          </cell>
          <cell r="H559" t="str">
            <v>Bartley</v>
          </cell>
          <cell r="I559"/>
          <cell r="J559"/>
          <cell r="L559" t="str">
            <v>Withdrawn</v>
          </cell>
          <cell r="O559">
            <v>38198</v>
          </cell>
          <cell r="P559">
            <v>38177</v>
          </cell>
          <cell r="Q559">
            <v>0</v>
          </cell>
          <cell r="R559"/>
        </row>
        <row r="560">
          <cell r="B560">
            <v>7050</v>
          </cell>
          <cell r="C560" t="str">
            <v>Osteopathic Surgical Centers, LLC</v>
          </cell>
          <cell r="D560" t="str">
            <v>Establish an Outpatient Surgical Hospital (Charlottesville)</v>
          </cell>
          <cell r="E560">
            <v>10</v>
          </cell>
          <cell r="H560" t="str">
            <v>Boswell</v>
          </cell>
          <cell r="I560" t="str">
            <v>approve</v>
          </cell>
          <cell r="J560" t="str">
            <v>approve</v>
          </cell>
          <cell r="L560">
            <v>3876</v>
          </cell>
          <cell r="O560">
            <v>38201</v>
          </cell>
          <cell r="P560">
            <v>38170</v>
          </cell>
          <cell r="Q560">
            <v>4682.2700000000004</v>
          </cell>
          <cell r="R560"/>
        </row>
        <row r="561">
          <cell r="B561">
            <v>7037</v>
          </cell>
          <cell r="C561" t="str">
            <v>The Family Maternity Center of the Northern Neck</v>
          </cell>
          <cell r="D561" t="str">
            <v>Establish an Obstetric and Pediatric Hospital Including One General OR</v>
          </cell>
          <cell r="E561">
            <v>17</v>
          </cell>
          <cell r="F561" t="str">
            <v>Delayed on 9/1/04</v>
          </cell>
          <cell r="H561" t="str">
            <v>Boswell</v>
          </cell>
          <cell r="I561"/>
          <cell r="J561"/>
          <cell r="L561" t="str">
            <v>Withdrawn</v>
          </cell>
          <cell r="O561">
            <v>38187</v>
          </cell>
          <cell r="P561">
            <v>38127</v>
          </cell>
          <cell r="Q561">
            <v>0</v>
          </cell>
          <cell r="R561"/>
        </row>
        <row r="562">
          <cell r="B562">
            <v>7030</v>
          </cell>
          <cell r="C562" t="str">
            <v>Riverside Walter Reed Hospital</v>
          </cell>
          <cell r="D562" t="str">
            <v>Addition of 1 Operating Room</v>
          </cell>
          <cell r="E562">
            <v>18</v>
          </cell>
          <cell r="H562" t="str">
            <v>Burcham</v>
          </cell>
          <cell r="I562" t="str">
            <v>approve</v>
          </cell>
          <cell r="J562" t="str">
            <v>approve</v>
          </cell>
          <cell r="L562">
            <v>3875</v>
          </cell>
          <cell r="O562">
            <v>38201</v>
          </cell>
          <cell r="P562">
            <v>38134</v>
          </cell>
          <cell r="Q562">
            <v>9625</v>
          </cell>
          <cell r="R562"/>
        </row>
        <row r="563">
          <cell r="B563">
            <v>7035</v>
          </cell>
          <cell r="C563" t="str">
            <v>Petersburg Hospital Company, LLC d/b/a Southside Regional Medical Center</v>
          </cell>
          <cell r="D563" t="str">
            <v>Establishment of a General Acute Care Hospital through the Replacement and Relocation of Southside Regional Medical Center</v>
          </cell>
          <cell r="E563">
            <v>19</v>
          </cell>
          <cell r="H563" t="str">
            <v>Anderson</v>
          </cell>
          <cell r="I563" t="str">
            <v>approve</v>
          </cell>
          <cell r="J563" t="str">
            <v>approve</v>
          </cell>
          <cell r="L563">
            <v>3874</v>
          </cell>
          <cell r="O563">
            <v>38201</v>
          </cell>
          <cell r="P563">
            <v>38135</v>
          </cell>
          <cell r="Q563">
            <v>20000</v>
          </cell>
          <cell r="R563"/>
        </row>
        <row r="564">
          <cell r="B564">
            <v>6919</v>
          </cell>
          <cell r="C564" t="str">
            <v>Virginia Beach Eye Center</v>
          </cell>
          <cell r="D564" t="str">
            <v>Establish a 1-OR Outpatient Surgical Hospital</v>
          </cell>
          <cell r="E564">
            <v>20</v>
          </cell>
          <cell r="H564" t="str">
            <v>Burcham</v>
          </cell>
          <cell r="I564" t="str">
            <v>approve</v>
          </cell>
          <cell r="J564" t="str">
            <v>approve</v>
          </cell>
          <cell r="L564">
            <v>3893</v>
          </cell>
          <cell r="O564">
            <v>38201</v>
          </cell>
          <cell r="P564">
            <v>37894</v>
          </cell>
          <cell r="Q564">
            <v>2622</v>
          </cell>
          <cell r="R564"/>
        </row>
        <row r="565">
          <cell r="B565">
            <v>7043</v>
          </cell>
          <cell r="C565" t="str">
            <v>Atlantic Eye Consultants, P.C.</v>
          </cell>
          <cell r="D565" t="str">
            <v>Establish an Outpatient Surgical Hospital</v>
          </cell>
          <cell r="E565">
            <v>20</v>
          </cell>
          <cell r="G565" t="str">
            <v>Competing</v>
          </cell>
          <cell r="H565" t="str">
            <v>Burcham</v>
          </cell>
          <cell r="I565" t="str">
            <v>approve</v>
          </cell>
          <cell r="J565" t="str">
            <v>approve</v>
          </cell>
          <cell r="L565">
            <v>3892</v>
          </cell>
          <cell r="O565">
            <v>38201</v>
          </cell>
          <cell r="P565">
            <v>38167</v>
          </cell>
          <cell r="Q565">
            <v>7798</v>
          </cell>
          <cell r="R565"/>
        </row>
        <row r="566">
          <cell r="B566">
            <v>7052</v>
          </cell>
          <cell r="C566" t="str">
            <v>Sentara Healthcare</v>
          </cell>
          <cell r="D566" t="str">
            <v>Establish an Outpatient Surgical Hospital</v>
          </cell>
          <cell r="E566">
            <v>20</v>
          </cell>
          <cell r="H566" t="str">
            <v>Burcham</v>
          </cell>
          <cell r="I566" t="str">
            <v>deny</v>
          </cell>
          <cell r="J566" t="str">
            <v>deny</v>
          </cell>
          <cell r="L566">
            <v>3938</v>
          </cell>
          <cell r="O566">
            <v>38201</v>
          </cell>
          <cell r="P566">
            <v>38170</v>
          </cell>
          <cell r="Q566">
            <v>20000</v>
          </cell>
          <cell r="R566"/>
        </row>
        <row r="567">
          <cell r="B567">
            <v>7039</v>
          </cell>
          <cell r="C567" t="str">
            <v>Riverside Regional Medical Center (Peninsula Surgery Center III)</v>
          </cell>
          <cell r="D567" t="str">
            <v xml:space="preserve">Relocate two Operating Rooms from Riverside Surgery Center-Warwick to a Location in Hampton
</v>
          </cell>
          <cell r="E567">
            <v>21</v>
          </cell>
          <cell r="G567" t="str">
            <v>Competing</v>
          </cell>
          <cell r="H567" t="str">
            <v>Anderson</v>
          </cell>
          <cell r="I567" t="str">
            <v>approve</v>
          </cell>
          <cell r="J567" t="str">
            <v>approve</v>
          </cell>
          <cell r="L567">
            <v>3884</v>
          </cell>
          <cell r="O567">
            <v>38201</v>
          </cell>
          <cell r="P567">
            <v>38167</v>
          </cell>
          <cell r="Q567">
            <v>20000</v>
          </cell>
          <cell r="R567"/>
        </row>
        <row r="568">
          <cell r="B568">
            <v>7051</v>
          </cell>
          <cell r="C568" t="str">
            <v>Sentara CarePlex Hospital</v>
          </cell>
          <cell r="D568" t="str">
            <v>Addition of Operating Rooms</v>
          </cell>
          <cell r="E568">
            <v>21</v>
          </cell>
          <cell r="H568" t="str">
            <v>Anderson</v>
          </cell>
          <cell r="I568" t="str">
            <v>deny</v>
          </cell>
          <cell r="J568" t="str">
            <v>deny</v>
          </cell>
          <cell r="L568" t="str">
            <v>Denied</v>
          </cell>
          <cell r="O568">
            <v>38201</v>
          </cell>
          <cell r="P568">
            <v>38170</v>
          </cell>
          <cell r="Q568">
            <v>1000</v>
          </cell>
          <cell r="R568"/>
        </row>
        <row r="569">
          <cell r="B569">
            <v>6894</v>
          </cell>
          <cell r="C569" t="str">
            <v>Autumn Care of Great Bridge</v>
          </cell>
          <cell r="D569" t="str">
            <v>Replace a 55-Bed Nursing Home and add 62 Beds to be Transferred from an Existing Facility</v>
          </cell>
          <cell r="E569">
            <v>20</v>
          </cell>
          <cell r="F569" t="str">
            <v>To be reviewed in the 1/10/05 cycle</v>
          </cell>
          <cell r="H569" t="str">
            <v>Clement</v>
          </cell>
          <cell r="I569" t="str">
            <v>approve</v>
          </cell>
          <cell r="J569" t="str">
            <v>approve</v>
          </cell>
          <cell r="L569">
            <v>3922</v>
          </cell>
          <cell r="O569">
            <v>38177</v>
          </cell>
          <cell r="P569">
            <v>37837</v>
          </cell>
          <cell r="Q569">
            <v>20000</v>
          </cell>
          <cell r="R569"/>
        </row>
        <row r="570">
          <cell r="B570">
            <v>7016</v>
          </cell>
          <cell r="C570" t="str">
            <v>Smith Packett Med–Com, LLC</v>
          </cell>
          <cell r="D570" t="str">
            <v>Establish a 120 Bed Nursing Home</v>
          </cell>
          <cell r="E570">
            <v>12</v>
          </cell>
          <cell r="H570" t="str">
            <v>Clement</v>
          </cell>
          <cell r="I570"/>
          <cell r="J570"/>
          <cell r="L570" t="str">
            <v>Not Accepted for Review</v>
          </cell>
          <cell r="O570">
            <v>38201</v>
          </cell>
          <cell r="P570">
            <v>38110</v>
          </cell>
          <cell r="Q570">
            <v>0</v>
          </cell>
          <cell r="R570">
            <v>38267</v>
          </cell>
        </row>
        <row r="571">
          <cell r="B571">
            <v>7040</v>
          </cell>
          <cell r="C571" t="str">
            <v>Riverside Health System</v>
          </cell>
          <cell r="D571" t="str">
            <v>Relocate 120 Nursing Home Beds from Riverside Convalescent Center to a Location in Williamsburg/James City County Area</v>
          </cell>
          <cell r="E571">
            <v>21</v>
          </cell>
          <cell r="H571" t="str">
            <v>Clement</v>
          </cell>
          <cell r="I571" t="str">
            <v>approve</v>
          </cell>
          <cell r="J571" t="str">
            <v>approve</v>
          </cell>
          <cell r="L571">
            <v>3881</v>
          </cell>
          <cell r="O571">
            <v>38201</v>
          </cell>
          <cell r="P571">
            <v>38167</v>
          </cell>
          <cell r="Q571">
            <v>20000</v>
          </cell>
          <cell r="R571"/>
        </row>
        <row r="573">
          <cell r="B573" t="str">
            <v>October 2004 Cycle</v>
          </cell>
          <cell r="D573" t="str">
            <v>Psych and Substance Abuse Services</v>
          </cell>
          <cell r="E573" t="str">
            <v>C</v>
          </cell>
          <cell r="F573" t="str">
            <v>Rtp Due</v>
          </cell>
          <cell r="G573">
            <v>38341</v>
          </cell>
          <cell r="I573" t="str">
            <v>Recommendation</v>
          </cell>
          <cell r="K573" t="str">
            <v>IFFC</v>
          </cell>
          <cell r="L573" t="str">
            <v>Commissioners</v>
          </cell>
          <cell r="M573" t="str">
            <v>IFFC</v>
          </cell>
          <cell r="O573" t="str">
            <v>Application</v>
          </cell>
          <cell r="Q573" t="str">
            <v>Check with</v>
          </cell>
        </row>
        <row r="574">
          <cell r="C574" t="str">
            <v>Applicant</v>
          </cell>
          <cell r="D574" t="str">
            <v>Project</v>
          </cell>
          <cell r="E574" t="str">
            <v>PD</v>
          </cell>
          <cell r="G574">
            <v>38341</v>
          </cell>
          <cell r="H574" t="str">
            <v>Analyst</v>
          </cell>
          <cell r="I574" t="str">
            <v xml:space="preserve">HSA </v>
          </cell>
          <cell r="J574" t="str">
            <v>DCOPN</v>
          </cell>
          <cell r="K574" t="str">
            <v>Scheduled</v>
          </cell>
          <cell r="L574" t="str">
            <v>Decision</v>
          </cell>
          <cell r="M574" t="str">
            <v>Location</v>
          </cell>
          <cell r="N574" t="str">
            <v>Time</v>
          </cell>
          <cell r="O574" t="str">
            <v>Received</v>
          </cell>
          <cell r="P574" t="str">
            <v>LOI Date</v>
          </cell>
          <cell r="Q574" t="str">
            <v>Application</v>
          </cell>
          <cell r="R574"/>
        </row>
        <row r="575">
          <cell r="B575">
            <v>7058</v>
          </cell>
          <cell r="C575" t="str">
            <v>First Hospital Corporation of Virginia Beach d/b/a Virginia Beach Psychiatric Center</v>
          </cell>
          <cell r="D575" t="str">
            <v>Add 24 Psychiatric Beds at Kempsville Center</v>
          </cell>
          <cell r="E575">
            <v>20</v>
          </cell>
          <cell r="H575" t="str">
            <v>Bartley</v>
          </cell>
          <cell r="I575" t="str">
            <v>approve</v>
          </cell>
          <cell r="J575" t="str">
            <v>approve</v>
          </cell>
          <cell r="L575">
            <v>3919</v>
          </cell>
          <cell r="O575">
            <v>38223</v>
          </cell>
          <cell r="P575">
            <v>38182</v>
          </cell>
          <cell r="Q575">
            <v>2303</v>
          </cell>
          <cell r="R575"/>
        </row>
        <row r="576">
          <cell r="B576">
            <v>7057</v>
          </cell>
          <cell r="C576" t="str">
            <v>The City of Virginia Beach</v>
          </cell>
          <cell r="D576" t="str">
            <v>Establish a 24-Bed ICF/MR</v>
          </cell>
          <cell r="E576">
            <v>20</v>
          </cell>
          <cell r="H576" t="str">
            <v>Burcham</v>
          </cell>
          <cell r="I576" t="str">
            <v>approve</v>
          </cell>
          <cell r="J576" t="str">
            <v>approve</v>
          </cell>
          <cell r="L576">
            <v>3891</v>
          </cell>
          <cell r="O576">
            <v>38230</v>
          </cell>
          <cell r="P576">
            <v>38175</v>
          </cell>
          <cell r="Q576">
            <v>1000</v>
          </cell>
          <cell r="R576"/>
        </row>
        <row r="578">
          <cell r="B578" t="str">
            <v>November 2004 Cycle</v>
          </cell>
          <cell r="D578" t="str">
            <v>Diagnostic Imaging and Nursing Facilities</v>
          </cell>
          <cell r="E578" t="str">
            <v>D/G</v>
          </cell>
          <cell r="F578" t="str">
            <v>Rtp Due</v>
          </cell>
          <cell r="G578">
            <v>38371</v>
          </cell>
          <cell r="I578" t="str">
            <v>Recommendation</v>
          </cell>
          <cell r="K578" t="str">
            <v>IFFC</v>
          </cell>
          <cell r="L578" t="str">
            <v>Commissioners</v>
          </cell>
          <cell r="M578" t="str">
            <v>IFFC</v>
          </cell>
          <cell r="O578" t="str">
            <v>Application</v>
          </cell>
          <cell r="Q578" t="str">
            <v>Check with</v>
          </cell>
        </row>
        <row r="579">
          <cell r="B579" t="str">
            <v>#</v>
          </cell>
          <cell r="C579" t="str">
            <v>Applicant</v>
          </cell>
          <cell r="D579" t="str">
            <v>Project</v>
          </cell>
          <cell r="E579" t="str">
            <v>PD</v>
          </cell>
          <cell r="G579">
            <v>38371</v>
          </cell>
          <cell r="H579" t="str">
            <v>Analyst</v>
          </cell>
          <cell r="I579" t="str">
            <v xml:space="preserve">HSA </v>
          </cell>
          <cell r="J579" t="str">
            <v>DCOPN</v>
          </cell>
          <cell r="K579" t="str">
            <v>Scheduled</v>
          </cell>
          <cell r="L579" t="str">
            <v>Decision</v>
          </cell>
          <cell r="M579" t="str">
            <v>Location</v>
          </cell>
          <cell r="N579" t="str">
            <v>Time</v>
          </cell>
          <cell r="O579" t="str">
            <v>Received</v>
          </cell>
          <cell r="P579" t="str">
            <v>LOI Date</v>
          </cell>
          <cell r="Q579" t="str">
            <v>Application</v>
          </cell>
        </row>
        <row r="580">
          <cell r="B580">
            <v>7002</v>
          </cell>
          <cell r="C580" t="str">
            <v>Lewis Gale Medical Center</v>
          </cell>
          <cell r="D580" t="str">
            <v>Addition of one CT Scanner</v>
          </cell>
          <cell r="E580">
            <v>5</v>
          </cell>
          <cell r="G580" t="str">
            <v>Competing</v>
          </cell>
          <cell r="H580" t="str">
            <v>Clement</v>
          </cell>
          <cell r="I580" t="str">
            <v>approve</v>
          </cell>
          <cell r="J580" t="str">
            <v>approve</v>
          </cell>
          <cell r="K580">
            <v>38387</v>
          </cell>
          <cell r="L580">
            <v>3903</v>
          </cell>
          <cell r="O580">
            <v>38260</v>
          </cell>
          <cell r="P580">
            <v>38055</v>
          </cell>
          <cell r="Q580">
            <v>20000</v>
          </cell>
          <cell r="R580"/>
        </row>
        <row r="581">
          <cell r="B581">
            <v>7065</v>
          </cell>
          <cell r="C581" t="str">
            <v>Lewis Gale Medical Center</v>
          </cell>
          <cell r="D581" t="str">
            <v>Add CT Equipment for Radiation Therapy Simulation</v>
          </cell>
          <cell r="E581">
            <v>5</v>
          </cell>
          <cell r="H581" t="str">
            <v>Clement</v>
          </cell>
          <cell r="I581" t="str">
            <v>approve</v>
          </cell>
          <cell r="J581" t="str">
            <v>approve</v>
          </cell>
          <cell r="K581">
            <v>38387</v>
          </cell>
          <cell r="L581">
            <v>3904</v>
          </cell>
          <cell r="O581">
            <v>38260</v>
          </cell>
          <cell r="P581">
            <v>38224</v>
          </cell>
          <cell r="Q581">
            <v>10134.19</v>
          </cell>
          <cell r="R581"/>
        </row>
        <row r="582">
          <cell r="B582">
            <v>7056</v>
          </cell>
          <cell r="C582" t="str">
            <v>Odyssey IV, LLC, dba the Center for Advanced Imaging</v>
          </cell>
          <cell r="D582" t="str">
            <v>Addition of 1 MRI Scanner</v>
          </cell>
          <cell r="E582">
            <v>5</v>
          </cell>
          <cell r="G582" t="str">
            <v>Competing</v>
          </cell>
          <cell r="H582" t="str">
            <v>Clement</v>
          </cell>
          <cell r="I582" t="str">
            <v>approve</v>
          </cell>
          <cell r="J582" t="str">
            <v>approve</v>
          </cell>
          <cell r="K582">
            <v>38386</v>
          </cell>
          <cell r="L582">
            <v>3906</v>
          </cell>
          <cell r="O582">
            <v>38260</v>
          </cell>
          <cell r="P582">
            <v>38181</v>
          </cell>
          <cell r="Q582">
            <v>15985.5</v>
          </cell>
          <cell r="R582"/>
        </row>
        <row r="583">
          <cell r="B583">
            <v>7064</v>
          </cell>
          <cell r="C583" t="str">
            <v>Lewis Gale Medical Center</v>
          </cell>
          <cell r="D583" t="str">
            <v>Add One MRI Scanner</v>
          </cell>
          <cell r="E583">
            <v>5</v>
          </cell>
          <cell r="H583" t="str">
            <v>Clement</v>
          </cell>
          <cell r="I583" t="str">
            <v>approve</v>
          </cell>
          <cell r="J583" t="str">
            <v>deny</v>
          </cell>
          <cell r="K583">
            <v>38386</v>
          </cell>
          <cell r="L583">
            <v>3929</v>
          </cell>
          <cell r="O583">
            <v>38260</v>
          </cell>
          <cell r="P583">
            <v>38224</v>
          </cell>
          <cell r="Q583">
            <v>20000</v>
          </cell>
          <cell r="R583"/>
        </row>
        <row r="584">
          <cell r="B584">
            <v>7062</v>
          </cell>
          <cell r="C584" t="str">
            <v>Carilion Roanoke Memorial  Hospital</v>
          </cell>
          <cell r="D584" t="str">
            <v>Add third mobile MRI to Serve Existing Sites and Add the Lewis Gale Clinic as a New Site</v>
          </cell>
          <cell r="E584">
            <v>5</v>
          </cell>
          <cell r="H584" t="str">
            <v>Clement</v>
          </cell>
          <cell r="I584" t="str">
            <v>approve</v>
          </cell>
          <cell r="J584" t="str">
            <v>approve</v>
          </cell>
          <cell r="K584">
            <v>38386</v>
          </cell>
          <cell r="L584">
            <v>3905</v>
          </cell>
          <cell r="O584">
            <v>38261</v>
          </cell>
          <cell r="P584">
            <v>38223</v>
          </cell>
          <cell r="Q584">
            <v>15300</v>
          </cell>
          <cell r="R584"/>
        </row>
        <row r="585">
          <cell r="B585">
            <v>7069</v>
          </cell>
          <cell r="C585" t="str">
            <v>AOR Management Company of VA (formally Associates in Radiation Oncology, P.C.) (originally Dr. Gupta)</v>
          </cell>
          <cell r="D585" t="str">
            <v>Introduce CT Equipment for Radiation Therapy Simulation</v>
          </cell>
          <cell r="E585">
            <v>8</v>
          </cell>
          <cell r="H585" t="str">
            <v>Burcham</v>
          </cell>
          <cell r="I585" t="str">
            <v>approve</v>
          </cell>
          <cell r="J585" t="str">
            <v>approve</v>
          </cell>
          <cell r="K585" t="str">
            <v>1/31-2/2</v>
          </cell>
          <cell r="L585">
            <v>3911</v>
          </cell>
          <cell r="O585">
            <v>38260</v>
          </cell>
          <cell r="P585">
            <v>38229</v>
          </cell>
          <cell r="Q585">
            <v>7376</v>
          </cell>
          <cell r="R585"/>
        </row>
        <row r="586">
          <cell r="B586">
            <v>7070</v>
          </cell>
          <cell r="C586" t="str">
            <v>Virginia Hospital Center</v>
          </cell>
          <cell r="D586" t="str">
            <v>Add CT Equipment for Radiation Therapy Simulation</v>
          </cell>
          <cell r="E586">
            <v>8</v>
          </cell>
          <cell r="H586" t="str">
            <v>Burcham</v>
          </cell>
          <cell r="I586" t="str">
            <v>approve</v>
          </cell>
          <cell r="J586" t="str">
            <v>approve</v>
          </cell>
          <cell r="K586" t="str">
            <v>1/31-2/2</v>
          </cell>
          <cell r="L586">
            <v>3912</v>
          </cell>
          <cell r="O586">
            <v>38260</v>
          </cell>
          <cell r="P586">
            <v>38226</v>
          </cell>
          <cell r="Q586">
            <v>12740</v>
          </cell>
          <cell r="R586"/>
        </row>
        <row r="587">
          <cell r="B587">
            <v>7071</v>
          </cell>
          <cell r="C587" t="str">
            <v>Tyson's Corner Diagnostic Imaging, Inc.</v>
          </cell>
          <cell r="D587" t="str">
            <v>Add One MRI Scanner</v>
          </cell>
          <cell r="E587">
            <v>8</v>
          </cell>
          <cell r="H587" t="str">
            <v>Burcham</v>
          </cell>
          <cell r="I587" t="str">
            <v>deny</v>
          </cell>
          <cell r="J587" t="str">
            <v>approve</v>
          </cell>
          <cell r="K587" t="str">
            <v>1/31-2/2</v>
          </cell>
          <cell r="L587" t="str">
            <v>Denied</v>
          </cell>
          <cell r="O587">
            <v>38264</v>
          </cell>
          <cell r="P587">
            <v>38225</v>
          </cell>
          <cell r="Q587">
            <v>20000</v>
          </cell>
          <cell r="R587"/>
        </row>
        <row r="588">
          <cell r="B588">
            <v>7074</v>
          </cell>
          <cell r="C588" t="str">
            <v>Association of Alexandria Radiologists, PC</v>
          </cell>
          <cell r="D588" t="str">
            <v>Establish a Specialized Center for CT Imaging</v>
          </cell>
          <cell r="E588">
            <v>8</v>
          </cell>
          <cell r="H588" t="str">
            <v>Burcham</v>
          </cell>
          <cell r="I588"/>
          <cell r="J588"/>
          <cell r="K588" t="str">
            <v>1/31-2/2</v>
          </cell>
          <cell r="L588" t="str">
            <v>Withdrawn</v>
          </cell>
          <cell r="O588">
            <v>38261</v>
          </cell>
          <cell r="P588">
            <v>38230</v>
          </cell>
          <cell r="Q588">
            <v>0</v>
          </cell>
          <cell r="R588"/>
        </row>
        <row r="589">
          <cell r="B589">
            <v>7079</v>
          </cell>
          <cell r="C589" t="str">
            <v>Reston Hospital Center</v>
          </cell>
          <cell r="D589" t="str">
            <v>Add one CT Scanner</v>
          </cell>
          <cell r="E589">
            <v>8</v>
          </cell>
          <cell r="H589" t="str">
            <v>Burcham</v>
          </cell>
          <cell r="I589" t="str">
            <v>approve</v>
          </cell>
          <cell r="J589" t="str">
            <v>approve</v>
          </cell>
          <cell r="K589" t="str">
            <v>1/31-2/2</v>
          </cell>
          <cell r="L589">
            <v>3913</v>
          </cell>
          <cell r="O589">
            <v>38261</v>
          </cell>
          <cell r="P589">
            <v>38230</v>
          </cell>
          <cell r="Q589">
            <v>19708</v>
          </cell>
          <cell r="R589"/>
        </row>
        <row r="590">
          <cell r="B590">
            <v>7081</v>
          </cell>
          <cell r="C590" t="str">
            <v>Washington Radiology Associates, P.C.</v>
          </cell>
          <cell r="D590" t="str">
            <v>Establish a Specialized Center for MRI and CT Imaging (Sterling)</v>
          </cell>
          <cell r="E590">
            <v>8</v>
          </cell>
          <cell r="H590" t="str">
            <v>Burcham</v>
          </cell>
          <cell r="I590" t="str">
            <v>approve</v>
          </cell>
          <cell r="J590" t="str">
            <v>deny</v>
          </cell>
          <cell r="K590" t="str">
            <v>1/31-2/2</v>
          </cell>
          <cell r="L590">
            <v>3923</v>
          </cell>
          <cell r="O590">
            <v>38259</v>
          </cell>
          <cell r="P590">
            <v>38230</v>
          </cell>
          <cell r="Q590">
            <v>14251</v>
          </cell>
          <cell r="R590"/>
        </row>
        <row r="591">
          <cell r="B591">
            <v>7082</v>
          </cell>
          <cell r="C591" t="str">
            <v>Washington Radiology Associates, P.C.</v>
          </cell>
          <cell r="D591" t="str">
            <v>Establish a Specialized Center for MRI and CT Imaging (Fairfax)</v>
          </cell>
          <cell r="E591">
            <v>8</v>
          </cell>
          <cell r="G591" t="str">
            <v>Competing</v>
          </cell>
          <cell r="H591" t="str">
            <v>Burcham</v>
          </cell>
          <cell r="I591" t="str">
            <v>approve</v>
          </cell>
          <cell r="J591" t="str">
            <v>deny</v>
          </cell>
          <cell r="K591" t="str">
            <v>1/31-2/2</v>
          </cell>
          <cell r="L591">
            <v>3920</v>
          </cell>
          <cell r="O591">
            <v>38259</v>
          </cell>
          <cell r="P591">
            <v>38230</v>
          </cell>
          <cell r="Q591">
            <v>15251</v>
          </cell>
          <cell r="R591"/>
        </row>
        <row r="592">
          <cell r="B592">
            <v>7090</v>
          </cell>
          <cell r="C592" t="str">
            <v>Inova Health System</v>
          </cell>
          <cell r="D592" t="str">
            <v>Introduce MRI Services at Reston Emergency Care Center</v>
          </cell>
          <cell r="E592">
            <v>8</v>
          </cell>
          <cell r="H592" t="str">
            <v>Burcham</v>
          </cell>
          <cell r="I592" t="str">
            <v>approve</v>
          </cell>
          <cell r="J592" t="str">
            <v>deny</v>
          </cell>
          <cell r="K592" t="str">
            <v>1/31-2/2</v>
          </cell>
          <cell r="L592">
            <v>3921</v>
          </cell>
          <cell r="O592">
            <v>38261</v>
          </cell>
          <cell r="P592">
            <v>38231</v>
          </cell>
          <cell r="Q592">
            <v>20000</v>
          </cell>
          <cell r="R592"/>
        </row>
        <row r="593">
          <cell r="B593">
            <v>7091</v>
          </cell>
          <cell r="C593" t="str">
            <v>Inova Health System</v>
          </cell>
          <cell r="D593" t="str">
            <v>Establish a Specialized Center for CT Imaging at Fairfax Emergency Care Center</v>
          </cell>
          <cell r="E593">
            <v>8</v>
          </cell>
          <cell r="H593" t="str">
            <v>Burcham</v>
          </cell>
          <cell r="I593" t="str">
            <v>approve</v>
          </cell>
          <cell r="J593" t="str">
            <v>approve</v>
          </cell>
          <cell r="K593" t="str">
            <v>1/31-2/2</v>
          </cell>
          <cell r="L593">
            <v>3914</v>
          </cell>
          <cell r="O593">
            <v>38261</v>
          </cell>
          <cell r="P593">
            <v>38231</v>
          </cell>
          <cell r="Q593">
            <v>16485.96</v>
          </cell>
          <cell r="R593"/>
        </row>
        <row r="594">
          <cell r="B594">
            <v>7092</v>
          </cell>
          <cell r="C594" t="str">
            <v>Inova Health System</v>
          </cell>
          <cell r="D594" t="str">
            <v>Add One CT Scanner and One MRI Scanner at Inova Fairfax Hospital</v>
          </cell>
          <cell r="E594">
            <v>8</v>
          </cell>
          <cell r="H594" t="str">
            <v>Burcham</v>
          </cell>
          <cell r="I594" t="str">
            <v>approve</v>
          </cell>
          <cell r="J594" t="str">
            <v>approve</v>
          </cell>
          <cell r="K594" t="str">
            <v>1/31-2/2</v>
          </cell>
          <cell r="L594">
            <v>3915</v>
          </cell>
          <cell r="O594">
            <v>38261</v>
          </cell>
          <cell r="P594">
            <v>38231</v>
          </cell>
          <cell r="Q594">
            <v>20000</v>
          </cell>
          <cell r="R594"/>
        </row>
        <row r="595">
          <cell r="B595">
            <v>7093</v>
          </cell>
          <cell r="C595" t="str">
            <v>Inova Health System</v>
          </cell>
          <cell r="D595" t="str">
            <v>Add One CT Scanner at Inova Fair Oaks Hospital</v>
          </cell>
          <cell r="E595">
            <v>8</v>
          </cell>
          <cell r="H595" t="str">
            <v>Burcham</v>
          </cell>
          <cell r="I595" t="str">
            <v>approve</v>
          </cell>
          <cell r="J595" t="str">
            <v>approve</v>
          </cell>
          <cell r="K595" t="str">
            <v>1/31-2/2</v>
          </cell>
          <cell r="L595">
            <v>3916</v>
          </cell>
          <cell r="O595">
            <v>38261</v>
          </cell>
          <cell r="P595">
            <v>38231</v>
          </cell>
          <cell r="Q595">
            <v>12121.2</v>
          </cell>
          <cell r="R595"/>
        </row>
        <row r="596">
          <cell r="B596">
            <v>7094</v>
          </cell>
          <cell r="C596" t="str">
            <v>Inova Health System</v>
          </cell>
          <cell r="D596" t="str">
            <v>Add One Fixed PET/CT Scanner at Inova Fairfax Hospital</v>
          </cell>
          <cell r="E596">
            <v>8</v>
          </cell>
          <cell r="H596" t="str">
            <v>Burcham</v>
          </cell>
          <cell r="I596" t="str">
            <v>approve</v>
          </cell>
          <cell r="J596" t="str">
            <v>deny</v>
          </cell>
          <cell r="K596" t="str">
            <v>1/31-2/2</v>
          </cell>
          <cell r="L596">
            <v>3924</v>
          </cell>
          <cell r="O596">
            <v>38261</v>
          </cell>
          <cell r="P596">
            <v>38231</v>
          </cell>
          <cell r="Q596">
            <v>20000</v>
          </cell>
          <cell r="R596"/>
        </row>
        <row r="597">
          <cell r="B597">
            <v>7099</v>
          </cell>
          <cell r="C597" t="str">
            <v>Potomac Inova Health Alliance</v>
          </cell>
          <cell r="D597" t="str">
            <v>Establish a Specialized Center for PET (Mobile Site) Imaging.</v>
          </cell>
          <cell r="E597">
            <v>8</v>
          </cell>
          <cell r="H597" t="str">
            <v>Burcham</v>
          </cell>
          <cell r="I597" t="str">
            <v>approve</v>
          </cell>
          <cell r="J597" t="str">
            <v>approve</v>
          </cell>
          <cell r="K597" t="str">
            <v>1/31-2/2</v>
          </cell>
          <cell r="L597">
            <v>3917</v>
          </cell>
          <cell r="O597">
            <v>38261</v>
          </cell>
          <cell r="P597">
            <v>38231</v>
          </cell>
          <cell r="Q597">
            <v>1000</v>
          </cell>
          <cell r="R597"/>
        </row>
        <row r="598">
          <cell r="B598">
            <v>7107</v>
          </cell>
          <cell r="C598" t="str">
            <v>Potomac Inova Health Alliance</v>
          </cell>
          <cell r="D598" t="str">
            <v>Establish a Specialized Center for CT (Fixed) Imaging.</v>
          </cell>
          <cell r="E598">
            <v>8</v>
          </cell>
          <cell r="H598" t="str">
            <v>Burcham</v>
          </cell>
          <cell r="I598" t="str">
            <v>approve</v>
          </cell>
          <cell r="J598" t="str">
            <v>approve</v>
          </cell>
          <cell r="K598" t="str">
            <v>1/31-2/2</v>
          </cell>
          <cell r="L598">
            <v>3918</v>
          </cell>
          <cell r="O598">
            <v>38261</v>
          </cell>
          <cell r="P598">
            <v>38231</v>
          </cell>
          <cell r="Q598">
            <v>13639.800000000001</v>
          </cell>
          <cell r="R598"/>
        </row>
        <row r="599">
          <cell r="B599">
            <v>6982</v>
          </cell>
          <cell r="C599" t="str">
            <v>Virginia Commonwealth University Health System</v>
          </cell>
          <cell r="D599" t="str">
            <v>Addition of one MRI Scanner</v>
          </cell>
          <cell r="E599">
            <v>15</v>
          </cell>
          <cell r="H599" t="str">
            <v>Bartley</v>
          </cell>
          <cell r="I599" t="str">
            <v>approve</v>
          </cell>
          <cell r="J599" t="str">
            <v>approve</v>
          </cell>
          <cell r="K599">
            <v>38385</v>
          </cell>
          <cell r="L599">
            <v>3897</v>
          </cell>
          <cell r="O599">
            <v>38260</v>
          </cell>
          <cell r="P599">
            <v>38047</v>
          </cell>
          <cell r="Q599">
            <v>20000</v>
          </cell>
          <cell r="R599"/>
        </row>
        <row r="600">
          <cell r="B600">
            <v>7066</v>
          </cell>
          <cell r="C600" t="str">
            <v>Short Pump Imaging, LLC</v>
          </cell>
          <cell r="D600" t="str">
            <v>Establish a Specialized Center for CT Imaging</v>
          </cell>
          <cell r="E600">
            <v>15</v>
          </cell>
          <cell r="H600" t="str">
            <v>Bartley</v>
          </cell>
          <cell r="I600" t="str">
            <v>approve</v>
          </cell>
          <cell r="J600" t="str">
            <v>approve</v>
          </cell>
          <cell r="K600">
            <v>38385</v>
          </cell>
          <cell r="L600">
            <v>3898</v>
          </cell>
          <cell r="O600">
            <v>38260</v>
          </cell>
          <cell r="P600">
            <v>38224</v>
          </cell>
          <cell r="Q600">
            <v>16770.87</v>
          </cell>
          <cell r="R600"/>
        </row>
        <row r="601">
          <cell r="B601">
            <v>7067</v>
          </cell>
          <cell r="C601" t="str">
            <v>Chesterfield Imaging, LLC</v>
          </cell>
          <cell r="D601" t="str">
            <v>Establish a Specialized Center for CT Imaging</v>
          </cell>
          <cell r="E601">
            <v>15</v>
          </cell>
          <cell r="H601" t="str">
            <v>Bartley</v>
          </cell>
          <cell r="I601" t="str">
            <v>approve</v>
          </cell>
          <cell r="J601" t="str">
            <v>approve</v>
          </cell>
          <cell r="K601">
            <v>38385</v>
          </cell>
          <cell r="L601">
            <v>3899</v>
          </cell>
          <cell r="O601">
            <v>38260</v>
          </cell>
          <cell r="P601">
            <v>38224</v>
          </cell>
          <cell r="Q601">
            <v>14683.48</v>
          </cell>
          <cell r="R601"/>
        </row>
        <row r="602">
          <cell r="B602">
            <v>7068</v>
          </cell>
          <cell r="C602" t="str">
            <v>Chippenham &amp; Johnston-Willis Hospitals, Inc</v>
          </cell>
          <cell r="D602" t="str">
            <v>Add CT Equipment for Radiation Therapy Simulation at the Johnston-Willis Campus</v>
          </cell>
          <cell r="E602">
            <v>15</v>
          </cell>
          <cell r="G602" t="str">
            <v>Competing</v>
          </cell>
          <cell r="H602" t="str">
            <v>Bartley</v>
          </cell>
          <cell r="I602" t="str">
            <v>approve</v>
          </cell>
          <cell r="J602" t="str">
            <v>approve</v>
          </cell>
          <cell r="K602">
            <v>38385</v>
          </cell>
          <cell r="L602">
            <v>3900</v>
          </cell>
          <cell r="O602">
            <v>38260</v>
          </cell>
          <cell r="P602">
            <v>38224</v>
          </cell>
          <cell r="Q602">
            <v>9262.4</v>
          </cell>
          <cell r="R602"/>
        </row>
        <row r="603">
          <cell r="B603">
            <v>7089</v>
          </cell>
          <cell r="C603" t="str">
            <v>Bon Secours Richmond Community Hospital</v>
          </cell>
          <cell r="D603" t="str">
            <v>Replace Mobile MRI Service with Fixed MRI Equipment</v>
          </cell>
          <cell r="E603">
            <v>15</v>
          </cell>
          <cell r="H603" t="str">
            <v>Bartley</v>
          </cell>
          <cell r="I603" t="str">
            <v>approve</v>
          </cell>
          <cell r="J603" t="str">
            <v>approve</v>
          </cell>
          <cell r="K603">
            <v>38385</v>
          </cell>
          <cell r="L603">
            <v>3901</v>
          </cell>
          <cell r="O603">
            <v>38261</v>
          </cell>
          <cell r="P603">
            <v>38231</v>
          </cell>
          <cell r="Q603">
            <v>9961</v>
          </cell>
          <cell r="R603"/>
        </row>
        <row r="604">
          <cell r="B604">
            <v>7098</v>
          </cell>
          <cell r="C604" t="str">
            <v>Virginia Physicians, Inc.</v>
          </cell>
          <cell r="D604" t="str">
            <v>Relocate CT and MRI Services</v>
          </cell>
          <cell r="E604">
            <v>15</v>
          </cell>
          <cell r="H604" t="str">
            <v>Bartley</v>
          </cell>
          <cell r="I604" t="str">
            <v>approve</v>
          </cell>
          <cell r="J604" t="str">
            <v>approve</v>
          </cell>
          <cell r="K604">
            <v>38385</v>
          </cell>
          <cell r="L604">
            <v>3902</v>
          </cell>
          <cell r="O604">
            <v>38261</v>
          </cell>
          <cell r="P604">
            <v>38231</v>
          </cell>
          <cell r="Q604">
            <v>3040</v>
          </cell>
          <cell r="R604"/>
        </row>
        <row r="605">
          <cell r="B605">
            <v>7085</v>
          </cell>
          <cell r="C605" t="str">
            <v>Sentara Norfolk General Hospital</v>
          </cell>
          <cell r="D605" t="str">
            <v>Add One CT Scanner</v>
          </cell>
          <cell r="E605">
            <v>20</v>
          </cell>
          <cell r="H605" t="str">
            <v>Anderson</v>
          </cell>
          <cell r="I605" t="str">
            <v>approve</v>
          </cell>
          <cell r="J605" t="str">
            <v>approve</v>
          </cell>
          <cell r="K605">
            <v>38390</v>
          </cell>
          <cell r="L605">
            <v>3894</v>
          </cell>
          <cell r="O605">
            <v>38261</v>
          </cell>
          <cell r="P605">
            <v>38230</v>
          </cell>
          <cell r="Q605">
            <v>20000</v>
          </cell>
          <cell r="R605"/>
        </row>
        <row r="606">
          <cell r="B606">
            <v>7086</v>
          </cell>
          <cell r="C606" t="str">
            <v>Sentara Leigh Hospital</v>
          </cell>
          <cell r="D606" t="str">
            <v>Add One CT Scanner</v>
          </cell>
          <cell r="E606">
            <v>20</v>
          </cell>
          <cell r="G606" t="str">
            <v>Competing</v>
          </cell>
          <cell r="H606" t="str">
            <v>Anderson</v>
          </cell>
          <cell r="I606" t="str">
            <v>approve</v>
          </cell>
          <cell r="J606" t="str">
            <v>approve</v>
          </cell>
          <cell r="K606">
            <v>38390</v>
          </cell>
          <cell r="L606">
            <v>3896</v>
          </cell>
          <cell r="O606">
            <v>38261</v>
          </cell>
          <cell r="P606">
            <v>38230</v>
          </cell>
          <cell r="Q606">
            <v>14950</v>
          </cell>
          <cell r="R606"/>
        </row>
        <row r="607">
          <cell r="B607">
            <v>7101</v>
          </cell>
          <cell r="C607" t="str">
            <v>Bon Secours Hampton Roads</v>
          </cell>
          <cell r="D607" t="str">
            <v>Establish a Specialized Center for CT Imaging</v>
          </cell>
          <cell r="E607">
            <v>20</v>
          </cell>
          <cell r="H607" t="str">
            <v>Anderson</v>
          </cell>
          <cell r="I607" t="str">
            <v>approve</v>
          </cell>
          <cell r="J607" t="str">
            <v>approve</v>
          </cell>
          <cell r="K607">
            <v>38390</v>
          </cell>
          <cell r="L607">
            <v>3895</v>
          </cell>
          <cell r="O607">
            <v>38261</v>
          </cell>
          <cell r="P607">
            <v>38231</v>
          </cell>
          <cell r="Q607">
            <v>12500</v>
          </cell>
          <cell r="R607"/>
        </row>
        <row r="608">
          <cell r="B608">
            <v>7084</v>
          </cell>
          <cell r="C608" t="str">
            <v>Sentara Virginia Beach General Hospital</v>
          </cell>
          <cell r="D608" t="str">
            <v>Add One MRI Scanner</v>
          </cell>
          <cell r="E608">
            <v>20</v>
          </cell>
          <cell r="G608" t="str">
            <v>Competing</v>
          </cell>
          <cell r="H608" t="str">
            <v>Anderson</v>
          </cell>
          <cell r="I608" t="str">
            <v>approve</v>
          </cell>
          <cell r="J608" t="str">
            <v>deny</v>
          </cell>
          <cell r="K608">
            <v>38390</v>
          </cell>
          <cell r="L608">
            <v>3930</v>
          </cell>
          <cell r="O608">
            <v>38261</v>
          </cell>
          <cell r="P608">
            <v>38230</v>
          </cell>
          <cell r="Q608">
            <v>19000</v>
          </cell>
          <cell r="R608"/>
        </row>
        <row r="609">
          <cell r="B609">
            <v>7100</v>
          </cell>
          <cell r="C609" t="str">
            <v>Bon Secours Hampton Roads</v>
          </cell>
          <cell r="D609" t="str">
            <v>Establish a Specialized Center for MRI Imaging</v>
          </cell>
          <cell r="E609">
            <v>20</v>
          </cell>
          <cell r="H609" t="str">
            <v>Anderson</v>
          </cell>
          <cell r="I609" t="str">
            <v>deny</v>
          </cell>
          <cell r="J609" t="str">
            <v>deny</v>
          </cell>
          <cell r="K609">
            <v>38390</v>
          </cell>
          <cell r="L609" t="str">
            <v>Denied</v>
          </cell>
          <cell r="O609">
            <v>38261</v>
          </cell>
          <cell r="P609">
            <v>38231</v>
          </cell>
          <cell r="Q609">
            <v>17500</v>
          </cell>
          <cell r="R609"/>
        </row>
        <row r="610">
          <cell r="B610">
            <v>7087</v>
          </cell>
          <cell r="C610" t="str">
            <v>Sentara CarePlex Hospital</v>
          </cell>
          <cell r="D610" t="str">
            <v>Add One (4th) CT Scanner</v>
          </cell>
          <cell r="E610">
            <v>21</v>
          </cell>
          <cell r="H610" t="str">
            <v>Anderson</v>
          </cell>
          <cell r="I610" t="str">
            <v>approve</v>
          </cell>
          <cell r="J610" t="str">
            <v>approve</v>
          </cell>
          <cell r="K610">
            <v>38387</v>
          </cell>
          <cell r="L610">
            <v>3889</v>
          </cell>
          <cell r="O610">
            <v>38261</v>
          </cell>
          <cell r="P610">
            <v>38230</v>
          </cell>
          <cell r="Q610">
            <v>18500</v>
          </cell>
          <cell r="R610"/>
        </row>
        <row r="611">
          <cell r="B611">
            <v>7088</v>
          </cell>
          <cell r="C611" t="str">
            <v>PET Scans of America Corp.</v>
          </cell>
          <cell r="D611" t="str">
            <v>Add a Second Mobile PET Scanner to an Existing Mobile PET Service</v>
          </cell>
          <cell r="E611" t="str">
            <v>III</v>
          </cell>
          <cell r="H611" t="str">
            <v>Boswell</v>
          </cell>
          <cell r="I611" t="str">
            <v>approve</v>
          </cell>
          <cell r="J611" t="str">
            <v>approve</v>
          </cell>
          <cell r="K611">
            <v>38391</v>
          </cell>
          <cell r="L611">
            <v>3910</v>
          </cell>
          <cell r="M611">
            <v>3600</v>
          </cell>
          <cell r="N611" t="str">
            <v>10:00AM</v>
          </cell>
          <cell r="O611">
            <v>38261</v>
          </cell>
          <cell r="P611">
            <v>38238</v>
          </cell>
          <cell r="Q611">
            <v>3278.6</v>
          </cell>
          <cell r="R611"/>
        </row>
        <row r="612">
          <cell r="B612">
            <v>7078</v>
          </cell>
          <cell r="C612" t="str">
            <v>Bath County Community Hospital</v>
          </cell>
          <cell r="D612" t="str">
            <v>Introduce Mobile MRI Services (Site) Using Existing Mobile Vendor</v>
          </cell>
          <cell r="E612">
            <v>6</v>
          </cell>
          <cell r="H612" t="str">
            <v>Boswell</v>
          </cell>
          <cell r="I612" t="str">
            <v>approve</v>
          </cell>
          <cell r="J612" t="str">
            <v>approve</v>
          </cell>
          <cell r="K612">
            <v>38385</v>
          </cell>
          <cell r="L612">
            <v>3908</v>
          </cell>
          <cell r="O612">
            <v>38261</v>
          </cell>
          <cell r="P612">
            <v>38230</v>
          </cell>
          <cell r="Q612">
            <v>1000</v>
          </cell>
          <cell r="R612"/>
        </row>
        <row r="613">
          <cell r="B613">
            <v>7083</v>
          </cell>
          <cell r="C613" t="str">
            <v>Fauquier Hospital</v>
          </cell>
          <cell r="D613" t="str">
            <v>Add Second CT Scanner</v>
          </cell>
          <cell r="E613">
            <v>9</v>
          </cell>
          <cell r="H613" t="str">
            <v>Boswell</v>
          </cell>
          <cell r="I613" t="str">
            <v>approve</v>
          </cell>
          <cell r="J613" t="str">
            <v>approve</v>
          </cell>
          <cell r="K613">
            <v>38385</v>
          </cell>
          <cell r="L613">
            <v>3909</v>
          </cell>
          <cell r="M613">
            <v>3600</v>
          </cell>
          <cell r="N613" t="str">
            <v>10:00AM</v>
          </cell>
          <cell r="O613">
            <v>38261</v>
          </cell>
          <cell r="P613">
            <v>38230</v>
          </cell>
          <cell r="Q613">
            <v>15240</v>
          </cell>
          <cell r="R613"/>
        </row>
        <row r="614">
          <cell r="B614">
            <v>7076</v>
          </cell>
          <cell r="C614" t="str">
            <v>Medical Imaging of Fredericksburg, LLC</v>
          </cell>
          <cell r="D614" t="str">
            <v>Introduce Computed Tomography Services</v>
          </cell>
          <cell r="E614">
            <v>16</v>
          </cell>
          <cell r="H614" t="str">
            <v>Boswell</v>
          </cell>
          <cell r="I614" t="str">
            <v>approve</v>
          </cell>
          <cell r="J614" t="str">
            <v>approve</v>
          </cell>
          <cell r="K614">
            <v>38387</v>
          </cell>
          <cell r="L614">
            <v>3907</v>
          </cell>
          <cell r="M614">
            <v>3600</v>
          </cell>
          <cell r="N614" t="str">
            <v>10:00AM</v>
          </cell>
          <cell r="O614">
            <v>38261</v>
          </cell>
          <cell r="P614">
            <v>38230</v>
          </cell>
          <cell r="Q614">
            <v>15552.85</v>
          </cell>
          <cell r="R614"/>
        </row>
        <row r="616">
          <cell r="B616" t="str">
            <v>December 2004 Cycle</v>
          </cell>
          <cell r="D616" t="str">
            <v>Rehab Services</v>
          </cell>
          <cell r="E616" t="str">
            <v>E</v>
          </cell>
          <cell r="F616" t="str">
            <v>Rpt Due</v>
          </cell>
          <cell r="G616">
            <v>38401</v>
          </cell>
          <cell r="I616" t="str">
            <v>Recommendation</v>
          </cell>
          <cell r="K616" t="str">
            <v>IFFC</v>
          </cell>
          <cell r="L616" t="str">
            <v>Commissioners</v>
          </cell>
          <cell r="M616" t="str">
            <v>IFFC</v>
          </cell>
          <cell r="N616" t="str">
            <v>IFFC</v>
          </cell>
          <cell r="O616" t="str">
            <v>Application</v>
          </cell>
          <cell r="Q616" t="str">
            <v>Check with</v>
          </cell>
        </row>
        <row r="617">
          <cell r="C617" t="str">
            <v>Applicant</v>
          </cell>
          <cell r="D617" t="str">
            <v>Project</v>
          </cell>
          <cell r="E617" t="str">
            <v>PD</v>
          </cell>
          <cell r="G617">
            <v>38401</v>
          </cell>
          <cell r="H617" t="str">
            <v>Analyst</v>
          </cell>
          <cell r="I617" t="str">
            <v xml:space="preserve">HSA </v>
          </cell>
          <cell r="J617" t="str">
            <v>DCOPN</v>
          </cell>
          <cell r="K617" t="str">
            <v>Scheduled</v>
          </cell>
          <cell r="L617" t="str">
            <v>Decision</v>
          </cell>
          <cell r="M617" t="str">
            <v>Location</v>
          </cell>
          <cell r="N617" t="str">
            <v>Time</v>
          </cell>
          <cell r="O617" t="str">
            <v>Received</v>
          </cell>
          <cell r="P617" t="str">
            <v>LOI Date</v>
          </cell>
          <cell r="Q617" t="str">
            <v>Application</v>
          </cell>
        </row>
        <row r="618">
          <cell r="C618" t="str">
            <v>No applications</v>
          </cell>
          <cell r="D618"/>
          <cell r="E618"/>
          <cell r="I618"/>
          <cell r="J618"/>
          <cell r="L618"/>
          <cell r="O618">
            <v>0</v>
          </cell>
          <cell r="P618">
            <v>0</v>
          </cell>
          <cell r="Q618">
            <v>0</v>
          </cell>
          <cell r="R618"/>
        </row>
        <row r="620">
          <cell r="B620" t="str">
            <v>January 2005 Cycle</v>
          </cell>
          <cell r="D620" t="str">
            <v>Radiation/Gamma Knife/Cancer Care Center</v>
          </cell>
          <cell r="E620" t="str">
            <v>F/G</v>
          </cell>
          <cell r="F620" t="str">
            <v>Rpt Due</v>
          </cell>
          <cell r="G620">
            <v>38432</v>
          </cell>
          <cell r="I620" t="str">
            <v>Recommendation</v>
          </cell>
          <cell r="K620" t="str">
            <v>IFFC</v>
          </cell>
          <cell r="L620" t="str">
            <v>Commissioners</v>
          </cell>
          <cell r="M620" t="str">
            <v>IFFC</v>
          </cell>
          <cell r="N620" t="str">
            <v>IFFC</v>
          </cell>
          <cell r="O620" t="str">
            <v>Application</v>
          </cell>
          <cell r="Q620" t="str">
            <v>Check with</v>
          </cell>
        </row>
        <row r="621">
          <cell r="C621" t="str">
            <v>Applicant</v>
          </cell>
          <cell r="D621" t="str">
            <v>Lithotripsy/Nursing Facility</v>
          </cell>
          <cell r="E621" t="str">
            <v>PD</v>
          </cell>
          <cell r="G621">
            <v>38432</v>
          </cell>
          <cell r="H621" t="str">
            <v>Analyst</v>
          </cell>
          <cell r="I621" t="str">
            <v xml:space="preserve">HSA </v>
          </cell>
          <cell r="J621" t="str">
            <v>DCOPN</v>
          </cell>
          <cell r="K621" t="str">
            <v>Scheduled</v>
          </cell>
          <cell r="L621" t="str">
            <v>Decision</v>
          </cell>
          <cell r="M621" t="str">
            <v>Location</v>
          </cell>
          <cell r="N621" t="str">
            <v>Time</v>
          </cell>
          <cell r="O621" t="str">
            <v>Received</v>
          </cell>
          <cell r="P621" t="str">
            <v>LOI Date</v>
          </cell>
          <cell r="Q621" t="str">
            <v>Application</v>
          </cell>
        </row>
        <row r="622">
          <cell r="B622">
            <v>6894</v>
          </cell>
          <cell r="C622" t="str">
            <v>Autumn Care of Great Bridge</v>
          </cell>
          <cell r="D622" t="str">
            <v>Replace a 55-Bed Nursing Home and add 62 Beds to be Transferred from an Existing Facility</v>
          </cell>
          <cell r="E622">
            <v>20</v>
          </cell>
          <cell r="F622" t="str">
            <v>Reactivated from 9/04 cycle</v>
          </cell>
          <cell r="H622" t="str">
            <v>Clement</v>
          </cell>
          <cell r="I622" t="str">
            <v>approve</v>
          </cell>
          <cell r="J622" t="str">
            <v>approve</v>
          </cell>
          <cell r="L622">
            <v>3922</v>
          </cell>
          <cell r="O622">
            <v>38177</v>
          </cell>
          <cell r="P622">
            <v>37837</v>
          </cell>
          <cell r="Q622">
            <v>20000</v>
          </cell>
          <cell r="R622"/>
        </row>
        <row r="623">
          <cell r="B623">
            <v>7108</v>
          </cell>
          <cell r="C623" t="str">
            <v>Lewis Gale Medical Center</v>
          </cell>
          <cell r="D623" t="str">
            <v>Introduce Stereotactic Radiosurgery Services</v>
          </cell>
          <cell r="E623">
            <v>5</v>
          </cell>
          <cell r="H623" t="str">
            <v>Bartley</v>
          </cell>
          <cell r="I623" t="str">
            <v>approve</v>
          </cell>
          <cell r="J623" t="str">
            <v>deny</v>
          </cell>
          <cell r="K623">
            <v>38447</v>
          </cell>
          <cell r="L623">
            <v>3939</v>
          </cell>
          <cell r="M623">
            <v>3600</v>
          </cell>
          <cell r="N623" t="str">
            <v>10:00AM</v>
          </cell>
          <cell r="O623">
            <v>38322</v>
          </cell>
          <cell r="P623">
            <v>38282</v>
          </cell>
          <cell r="Q623">
            <v>20000</v>
          </cell>
        </row>
        <row r="624">
          <cell r="B624">
            <v>6857</v>
          </cell>
          <cell r="C624" t="str">
            <v>The Center for Cancer Care of Virginia, LLC</v>
          </cell>
          <cell r="D624" t="str">
            <v>Establish a Specialized Center for Radiation Therapy Services</v>
          </cell>
          <cell r="E624" t="str">
            <v>2/III</v>
          </cell>
          <cell r="I624"/>
          <cell r="J624"/>
          <cell r="L624" t="str">
            <v>Review Delayed</v>
          </cell>
          <cell r="O624">
            <v>37774</v>
          </cell>
          <cell r="P624">
            <v>37750</v>
          </cell>
          <cell r="Q624">
            <v>20000</v>
          </cell>
          <cell r="R624"/>
        </row>
        <row r="625">
          <cell r="B625">
            <v>7017</v>
          </cell>
          <cell r="C625" t="str">
            <v>Regional Cancer Services, LLC</v>
          </cell>
          <cell r="D625" t="str">
            <v>Establish a Cancer Care Center Including a Linear Accelerator, a CT, MRI, PET, and Nuclear Medicine</v>
          </cell>
          <cell r="E625" t="str">
            <v>2/III</v>
          </cell>
          <cell r="F625" t="str">
            <v>reactivate from 7/04 cycle</v>
          </cell>
          <cell r="G625" t="str">
            <v>Competing</v>
          </cell>
          <cell r="H625" t="str">
            <v>Burcham</v>
          </cell>
          <cell r="I625"/>
          <cell r="J625"/>
          <cell r="L625" t="str">
            <v>Withdrawn</v>
          </cell>
          <cell r="O625">
            <v>38135</v>
          </cell>
          <cell r="P625">
            <v>38110</v>
          </cell>
          <cell r="Q625">
            <v>0</v>
          </cell>
          <cell r="R625"/>
        </row>
        <row r="626">
          <cell r="B626">
            <v>7019</v>
          </cell>
          <cell r="C626" t="str">
            <v>Breast and Cancer Care Consortium of the Virginias, LLC (d/b/a HealthQuest)</v>
          </cell>
          <cell r="D626" t="str">
            <v>Establish a Cancer Care Center Including a Linear Accelerator, a CT, a MRI, and a PET Scanner</v>
          </cell>
          <cell r="E626" t="str">
            <v>2/III</v>
          </cell>
          <cell r="I626"/>
          <cell r="J626"/>
          <cell r="L626" t="str">
            <v>Withdrawn</v>
          </cell>
          <cell r="O626">
            <v>38139</v>
          </cell>
          <cell r="P626">
            <v>38110</v>
          </cell>
          <cell r="Q626">
            <v>0</v>
          </cell>
          <cell r="R626"/>
        </row>
        <row r="627">
          <cell r="B627">
            <v>7026</v>
          </cell>
          <cell r="C627" t="str">
            <v>Princeton Community Hospital Cancer Center of the Virginias</v>
          </cell>
          <cell r="D627" t="str">
            <v>Establish a Cancer Care Center Including a Linear Accelerator with CT Simulation, Mobile MRI, Mobile PET/CT and a Fixed SPECT</v>
          </cell>
          <cell r="E627" t="str">
            <v>2/III</v>
          </cell>
          <cell r="I627"/>
          <cell r="J627"/>
          <cell r="L627" t="str">
            <v>Withdrawn</v>
          </cell>
          <cell r="O627">
            <v>38139</v>
          </cell>
          <cell r="P627">
            <v>38114</v>
          </cell>
          <cell r="Q627">
            <v>0</v>
          </cell>
          <cell r="R627"/>
        </row>
        <row r="629">
          <cell r="B629" t="str">
            <v>February 2005 Cycle</v>
          </cell>
          <cell r="D629" t="str">
            <v>Hospitals/Beds/NICUs/Ob/Capital Expenditures</v>
          </cell>
          <cell r="E629" t="str">
            <v>A</v>
          </cell>
          <cell r="F629" t="str">
            <v>Rpt Due</v>
          </cell>
          <cell r="G629">
            <v>38463</v>
          </cell>
          <cell r="I629" t="str">
            <v>Recommendation</v>
          </cell>
          <cell r="K629" t="str">
            <v>IFFC</v>
          </cell>
          <cell r="L629" t="str">
            <v>Commissioners</v>
          </cell>
          <cell r="M629" t="str">
            <v>IFFC</v>
          </cell>
          <cell r="N629" t="str">
            <v>IFFC</v>
          </cell>
          <cell r="O629" t="str">
            <v>Application</v>
          </cell>
          <cell r="Q629" t="str">
            <v>Check with</v>
          </cell>
        </row>
        <row r="630">
          <cell r="C630" t="str">
            <v>Applicant</v>
          </cell>
          <cell r="D630" t="str">
            <v>Project</v>
          </cell>
          <cell r="E630" t="str">
            <v>PD</v>
          </cell>
          <cell r="G630">
            <v>38463</v>
          </cell>
          <cell r="H630" t="str">
            <v>Analyst</v>
          </cell>
          <cell r="I630" t="str">
            <v xml:space="preserve">HSA </v>
          </cell>
          <cell r="J630" t="str">
            <v>DCOPN</v>
          </cell>
          <cell r="K630" t="str">
            <v>Scheduled</v>
          </cell>
          <cell r="L630" t="str">
            <v>Decision</v>
          </cell>
          <cell r="M630" t="str">
            <v>Location</v>
          </cell>
          <cell r="N630" t="str">
            <v>Time</v>
          </cell>
          <cell r="O630" t="str">
            <v>Received</v>
          </cell>
          <cell r="P630" t="str">
            <v>LOI Date</v>
          </cell>
          <cell r="Q630" t="str">
            <v>Application</v>
          </cell>
          <cell r="T630" t="str">
            <v>Previous Conditions</v>
          </cell>
        </row>
        <row r="631">
          <cell r="B631">
            <v>7113</v>
          </cell>
          <cell r="C631" t="str">
            <v>Winchester Medical Center</v>
          </cell>
          <cell r="D631" t="str">
            <v>Capital Expenditure of More Than $5 Million (Nutritional Services)</v>
          </cell>
          <cell r="E631">
            <v>7</v>
          </cell>
          <cell r="G631" t="str">
            <v>Competing</v>
          </cell>
          <cell r="H631" t="str">
            <v>Bartley</v>
          </cell>
          <cell r="I631" t="str">
            <v>approve</v>
          </cell>
          <cell r="J631" t="str">
            <v>approve</v>
          </cell>
          <cell r="K631">
            <v>38476</v>
          </cell>
          <cell r="L631">
            <v>3927</v>
          </cell>
          <cell r="O631">
            <v>38348</v>
          </cell>
          <cell r="P631">
            <v>38308</v>
          </cell>
          <cell r="Q631">
            <v>20000</v>
          </cell>
          <cell r="R631"/>
          <cell r="S631">
            <v>3551</v>
          </cell>
          <cell r="T631">
            <v>3730</v>
          </cell>
          <cell r="U631">
            <v>3821</v>
          </cell>
        </row>
        <row r="632">
          <cell r="B632">
            <v>7119</v>
          </cell>
          <cell r="C632" t="str">
            <v>Shenandoah Memorial Hospital</v>
          </cell>
          <cell r="D632" t="str">
            <v>Capital Expenditure of More Than $5 Million (Expansion &amp; Renovation)</v>
          </cell>
          <cell r="E632">
            <v>7</v>
          </cell>
          <cell r="H632" t="str">
            <v>Bartley</v>
          </cell>
          <cell r="I632" t="str">
            <v>approve</v>
          </cell>
          <cell r="J632" t="str">
            <v>approve</v>
          </cell>
          <cell r="K632">
            <v>38476</v>
          </cell>
          <cell r="L632">
            <v>3928</v>
          </cell>
          <cell r="O632">
            <v>38349</v>
          </cell>
          <cell r="P632">
            <v>38309</v>
          </cell>
          <cell r="Q632">
            <v>20000</v>
          </cell>
          <cell r="R632"/>
        </row>
        <row r="633">
          <cell r="B633">
            <v>7114</v>
          </cell>
          <cell r="C633" t="str">
            <v>Augusta Medical Center</v>
          </cell>
          <cell r="D633" t="str">
            <v>Capital Expenditure of More Than $5 Million (Support Space Addition)</v>
          </cell>
          <cell r="E633">
            <v>6</v>
          </cell>
          <cell r="G633" t="str">
            <v>Competing</v>
          </cell>
          <cell r="H633" t="str">
            <v>Burcham</v>
          </cell>
          <cell r="I633" t="str">
            <v>approve</v>
          </cell>
          <cell r="J633" t="str">
            <v>approve</v>
          </cell>
          <cell r="K633">
            <v>38475</v>
          </cell>
          <cell r="L633">
            <v>3925</v>
          </cell>
          <cell r="O633">
            <v>38355</v>
          </cell>
          <cell r="P633">
            <v>38320</v>
          </cell>
          <cell r="Q633">
            <v>20000</v>
          </cell>
          <cell r="R633"/>
          <cell r="S633">
            <v>3502</v>
          </cell>
          <cell r="T633">
            <v>3613</v>
          </cell>
        </row>
        <row r="634">
          <cell r="B634">
            <v>7115</v>
          </cell>
          <cell r="C634" t="str">
            <v>Augusta Medical Center</v>
          </cell>
          <cell r="D634" t="str">
            <v>Capital Expenditure of More Than $5 Million (OR Support Space)</v>
          </cell>
          <cell r="E634">
            <v>6</v>
          </cell>
          <cell r="H634" t="str">
            <v>Burcham</v>
          </cell>
          <cell r="I634" t="str">
            <v>approve</v>
          </cell>
          <cell r="J634" t="str">
            <v>approve</v>
          </cell>
          <cell r="K634">
            <v>38475</v>
          </cell>
          <cell r="L634">
            <v>3926</v>
          </cell>
          <cell r="O634">
            <v>38355</v>
          </cell>
          <cell r="P634">
            <v>38320</v>
          </cell>
          <cell r="Q634">
            <v>20000</v>
          </cell>
          <cell r="R634"/>
          <cell r="S634">
            <v>3502</v>
          </cell>
          <cell r="T634">
            <v>3613</v>
          </cell>
        </row>
        <row r="635">
          <cell r="B635">
            <v>7116</v>
          </cell>
          <cell r="C635" t="str">
            <v>Kindred Hospitals East, LLC</v>
          </cell>
          <cell r="D635" t="str">
            <v>Establish a 70-Bed Long Term Acute Care Hospital  (60 beds approved)</v>
          </cell>
          <cell r="E635">
            <v>15</v>
          </cell>
          <cell r="H635" t="str">
            <v>Anderson</v>
          </cell>
          <cell r="I635" t="str">
            <v>deny</v>
          </cell>
          <cell r="J635" t="str">
            <v>approve</v>
          </cell>
          <cell r="K635">
            <v>38477</v>
          </cell>
          <cell r="L635">
            <v>3960</v>
          </cell>
          <cell r="O635">
            <v>38355</v>
          </cell>
          <cell r="P635">
            <v>38315</v>
          </cell>
          <cell r="Q635">
            <v>20000</v>
          </cell>
          <cell r="R635"/>
        </row>
        <row r="639">
          <cell r="B639" t="str">
            <v>March 2005 Cycle</v>
          </cell>
          <cell r="D639" t="str">
            <v>OSHs/ORs/Cath Labs/Transplant/Nursing Facility</v>
          </cell>
          <cell r="E639" t="str">
            <v>B/G</v>
          </cell>
          <cell r="F639" t="str">
            <v>Rpt Due</v>
          </cell>
          <cell r="G639">
            <v>38491</v>
          </cell>
          <cell r="I639" t="str">
            <v>Recommendation</v>
          </cell>
          <cell r="K639" t="str">
            <v>IFFC</v>
          </cell>
          <cell r="L639" t="str">
            <v>Commissioners</v>
          </cell>
          <cell r="M639" t="str">
            <v>IFFC</v>
          </cell>
          <cell r="N639" t="str">
            <v>IFFC</v>
          </cell>
          <cell r="O639" t="str">
            <v>Application</v>
          </cell>
          <cell r="Q639" t="str">
            <v>Check with</v>
          </cell>
        </row>
        <row r="640">
          <cell r="C640" t="str">
            <v>Applicant</v>
          </cell>
          <cell r="D640" t="str">
            <v>Project</v>
          </cell>
          <cell r="E640" t="str">
            <v>PD</v>
          </cell>
          <cell r="G640">
            <v>38491</v>
          </cell>
          <cell r="H640" t="str">
            <v>Analyst</v>
          </cell>
          <cell r="I640" t="str">
            <v xml:space="preserve">HSA </v>
          </cell>
          <cell r="J640" t="str">
            <v>DCOPN</v>
          </cell>
          <cell r="K640" t="str">
            <v>Scheduled</v>
          </cell>
          <cell r="L640" t="str">
            <v>Decision</v>
          </cell>
          <cell r="M640" t="str">
            <v>Location</v>
          </cell>
          <cell r="N640" t="str">
            <v>Time</v>
          </cell>
          <cell r="O640" t="str">
            <v>Received</v>
          </cell>
          <cell r="P640" t="str">
            <v>LOI Date</v>
          </cell>
          <cell r="Q640" t="str">
            <v>Application</v>
          </cell>
          <cell r="T640" t="str">
            <v>Previous Conditions</v>
          </cell>
        </row>
        <row r="641">
          <cell r="B641">
            <v>7123</v>
          </cell>
          <cell r="C641" t="str">
            <v>Fredericksburg Ambulatory Surgery Center, LLC</v>
          </cell>
          <cell r="D641" t="str">
            <v>Add Two Operating Rooms</v>
          </cell>
          <cell r="E641">
            <v>16</v>
          </cell>
          <cell r="G641" t="str">
            <v>Competing</v>
          </cell>
          <cell r="H641" t="str">
            <v>Anderson</v>
          </cell>
          <cell r="I641" t="str">
            <v>deny</v>
          </cell>
          <cell r="J641" t="str">
            <v>deny</v>
          </cell>
          <cell r="K641">
            <v>38505</v>
          </cell>
          <cell r="L641" t="str">
            <v>Denied</v>
          </cell>
          <cell r="M641">
            <v>3600</v>
          </cell>
          <cell r="N641" t="str">
            <v>10:00am</v>
          </cell>
          <cell r="O641">
            <v>38383</v>
          </cell>
          <cell r="P641">
            <v>38341</v>
          </cell>
          <cell r="Q641">
            <v>20000</v>
          </cell>
          <cell r="R641"/>
          <cell r="S641">
            <v>3682</v>
          </cell>
          <cell r="T641">
            <v>3681</v>
          </cell>
          <cell r="U641">
            <v>3826</v>
          </cell>
          <cell r="V641">
            <v>3907</v>
          </cell>
        </row>
        <row r="642">
          <cell r="B642">
            <v>7124</v>
          </cell>
          <cell r="C642" t="str">
            <v>Mary Washington Hospital, Inc.</v>
          </cell>
          <cell r="D642" t="str">
            <v>Add Four Operating Rooms</v>
          </cell>
          <cell r="E642">
            <v>16</v>
          </cell>
          <cell r="H642" t="str">
            <v>Anderson</v>
          </cell>
          <cell r="I642" t="str">
            <v>approve</v>
          </cell>
          <cell r="J642" t="str">
            <v>approve</v>
          </cell>
          <cell r="K642">
            <v>38505</v>
          </cell>
          <cell r="L642">
            <v>3956</v>
          </cell>
          <cell r="M642">
            <v>3600</v>
          </cell>
          <cell r="N642" t="str">
            <v>10:00am</v>
          </cell>
          <cell r="O642">
            <v>38383</v>
          </cell>
          <cell r="P642">
            <v>38341</v>
          </cell>
          <cell r="Q642">
            <v>20000</v>
          </cell>
          <cell r="R642"/>
          <cell r="S642">
            <v>3682</v>
          </cell>
          <cell r="T642">
            <v>3681</v>
          </cell>
          <cell r="U642">
            <v>3826</v>
          </cell>
          <cell r="V642">
            <v>3907</v>
          </cell>
        </row>
        <row r="643">
          <cell r="B643">
            <v>7125</v>
          </cell>
          <cell r="C643" t="str">
            <v>Mary Washington Hospital, Inc.</v>
          </cell>
          <cell r="D643" t="str">
            <v>Add One Cardiac Catheterization Lab</v>
          </cell>
          <cell r="E643">
            <v>16</v>
          </cell>
          <cell r="H643" t="str">
            <v>Anderson</v>
          </cell>
          <cell r="I643" t="str">
            <v>approve</v>
          </cell>
          <cell r="J643" t="str">
            <v>approve</v>
          </cell>
          <cell r="K643">
            <v>38506</v>
          </cell>
          <cell r="L643">
            <v>3937</v>
          </cell>
          <cell r="M643">
            <v>3600</v>
          </cell>
          <cell r="N643" t="str">
            <v>10:00am</v>
          </cell>
          <cell r="O643">
            <v>38383</v>
          </cell>
          <cell r="P643">
            <v>38341</v>
          </cell>
          <cell r="Q643">
            <v>20000</v>
          </cell>
          <cell r="R643"/>
          <cell r="S643">
            <v>3682</v>
          </cell>
          <cell r="T643">
            <v>3681</v>
          </cell>
          <cell r="U643">
            <v>3826</v>
          </cell>
          <cell r="V643">
            <v>3907</v>
          </cell>
        </row>
        <row r="644">
          <cell r="B644">
            <v>7126</v>
          </cell>
          <cell r="C644" t="str">
            <v>Centra Health, Inc. and Gastroenterology Associates of Central Virginia</v>
          </cell>
          <cell r="D644" t="str">
            <v>Establish an Outpatient Surgical Hospital for Endoscopy</v>
          </cell>
          <cell r="E644">
            <v>11</v>
          </cell>
          <cell r="H644" t="str">
            <v>Burcham</v>
          </cell>
          <cell r="I644"/>
          <cell r="J644"/>
          <cell r="K644" t="str">
            <v>Not accepted for review</v>
          </cell>
          <cell r="L644" t="str">
            <v>Not accepted for review</v>
          </cell>
          <cell r="O644">
            <v>38378</v>
          </cell>
          <cell r="P644">
            <v>38350</v>
          </cell>
          <cell r="Q644">
            <v>0</v>
          </cell>
          <cell r="R644"/>
          <cell r="S644">
            <v>3637</v>
          </cell>
          <cell r="T644">
            <v>3681</v>
          </cell>
          <cell r="U644">
            <v>3826</v>
          </cell>
          <cell r="V644">
            <v>3907</v>
          </cell>
        </row>
        <row r="645">
          <cell r="B645">
            <v>7127</v>
          </cell>
          <cell r="C645" t="str">
            <v>Alexandria Endoscopy Center, LLC</v>
          </cell>
          <cell r="D645" t="str">
            <v>Establish an Outpatient Surgical Hospital for Endoscopy</v>
          </cell>
          <cell r="E645">
            <v>8</v>
          </cell>
          <cell r="H645" t="str">
            <v>Burcham</v>
          </cell>
          <cell r="I645" t="str">
            <v>deny</v>
          </cell>
          <cell r="J645" t="str">
            <v>deny</v>
          </cell>
          <cell r="K645">
            <v>38511</v>
          </cell>
          <cell r="L645" t="str">
            <v>Withdrawn</v>
          </cell>
          <cell r="M645">
            <v>3600</v>
          </cell>
          <cell r="N645" t="str">
            <v>10:00am</v>
          </cell>
          <cell r="O645">
            <v>38383</v>
          </cell>
          <cell r="P645">
            <v>38350</v>
          </cell>
          <cell r="Q645">
            <v>20000</v>
          </cell>
          <cell r="R645"/>
        </row>
        <row r="646">
          <cell r="B646">
            <v>7135</v>
          </cell>
          <cell r="C646" t="str">
            <v>Inova Health System</v>
          </cell>
          <cell r="D646" t="str">
            <v>Establish an Outpatient Surgical Hospital for Endoscopy</v>
          </cell>
          <cell r="E646">
            <v>8</v>
          </cell>
          <cell r="G646" t="str">
            <v>Competing</v>
          </cell>
          <cell r="H646" t="str">
            <v>Burcham</v>
          </cell>
          <cell r="I646" t="str">
            <v>deny</v>
          </cell>
          <cell r="J646" t="str">
            <v>deny</v>
          </cell>
          <cell r="K646">
            <v>38511</v>
          </cell>
          <cell r="L646" t="str">
            <v>Withdrawn</v>
          </cell>
          <cell r="M646">
            <v>3600</v>
          </cell>
          <cell r="N646" t="str">
            <v>10:00am</v>
          </cell>
          <cell r="O646">
            <v>38383</v>
          </cell>
          <cell r="P646">
            <v>38362</v>
          </cell>
          <cell r="Q646">
            <v>7504</v>
          </cell>
          <cell r="R646"/>
          <cell r="S646">
            <v>3497</v>
          </cell>
          <cell r="T646">
            <v>3657</v>
          </cell>
          <cell r="U646">
            <v>3684</v>
          </cell>
          <cell r="V646">
            <v>3783</v>
          </cell>
          <cell r="W646">
            <v>3847</v>
          </cell>
        </row>
        <row r="647">
          <cell r="B647">
            <v>7139</v>
          </cell>
          <cell r="C647" t="str">
            <v>Digestive Center of Northern Virginia, Inc.</v>
          </cell>
          <cell r="D647" t="str">
            <v>Establish an Outpatient Surgical Hospital for Endoscopy</v>
          </cell>
          <cell r="E647">
            <v>8</v>
          </cell>
          <cell r="H647" t="str">
            <v>Burcham</v>
          </cell>
          <cell r="I647"/>
          <cell r="J647"/>
          <cell r="K647">
            <v>38511</v>
          </cell>
          <cell r="L647" t="str">
            <v>Withdrawn</v>
          </cell>
          <cell r="M647">
            <v>3600</v>
          </cell>
          <cell r="N647" t="str">
            <v>10:00am</v>
          </cell>
          <cell r="O647">
            <v>38383</v>
          </cell>
          <cell r="P647">
            <v>38362</v>
          </cell>
          <cell r="Q647">
            <v>0</v>
          </cell>
          <cell r="R647"/>
        </row>
        <row r="648">
          <cell r="B648">
            <v>7132</v>
          </cell>
          <cell r="C648" t="str">
            <v>Riverside Health System</v>
          </cell>
          <cell r="D648" t="str">
            <v>Establish an Outpatient Surgical Hospital</v>
          </cell>
          <cell r="E648">
            <v>20</v>
          </cell>
          <cell r="G648" t="str">
            <v>Competing</v>
          </cell>
          <cell r="H648" t="str">
            <v>Burcham</v>
          </cell>
          <cell r="I648" t="str">
            <v>deny</v>
          </cell>
          <cell r="J648" t="str">
            <v>approve</v>
          </cell>
          <cell r="K648">
            <v>38509</v>
          </cell>
          <cell r="L648" t="str">
            <v>Denied</v>
          </cell>
          <cell r="M648">
            <v>3600</v>
          </cell>
          <cell r="N648" t="str">
            <v>10:00am</v>
          </cell>
          <cell r="O648">
            <v>38383</v>
          </cell>
          <cell r="P648">
            <v>38355</v>
          </cell>
          <cell r="Q648">
            <v>20000</v>
          </cell>
          <cell r="R648"/>
          <cell r="S648">
            <v>3741</v>
          </cell>
          <cell r="T648">
            <v>3870</v>
          </cell>
          <cell r="U648">
            <v>3599</v>
          </cell>
          <cell r="V648">
            <v>3559</v>
          </cell>
          <cell r="W648">
            <v>3733</v>
          </cell>
        </row>
        <row r="649">
          <cell r="B649">
            <v>7133</v>
          </cell>
          <cell r="C649" t="str">
            <v>Louise Obici Memorial Hospital</v>
          </cell>
          <cell r="D649" t="str">
            <v>Establish an Outpatient Surgical Hospital, 2 ORs</v>
          </cell>
          <cell r="E649">
            <v>20</v>
          </cell>
          <cell r="H649" t="str">
            <v>Burcham</v>
          </cell>
          <cell r="I649" t="str">
            <v>approve</v>
          </cell>
          <cell r="J649" t="str">
            <v>approve</v>
          </cell>
          <cell r="K649">
            <v>38509</v>
          </cell>
          <cell r="L649">
            <v>3962</v>
          </cell>
          <cell r="M649">
            <v>3600</v>
          </cell>
          <cell r="N649" t="str">
            <v>10:00am</v>
          </cell>
          <cell r="O649">
            <v>38383</v>
          </cell>
          <cell r="P649">
            <v>38357</v>
          </cell>
          <cell r="Q649">
            <v>20000</v>
          </cell>
          <cell r="R649"/>
        </row>
        <row r="650">
          <cell r="B650">
            <v>7121</v>
          </cell>
          <cell r="C650" t="str">
            <v>Westminster-Canterbury on Chesapeake Bay (CCRC)</v>
          </cell>
          <cell r="D650" t="str">
            <v>Add 21 Nursing Home Beds</v>
          </cell>
          <cell r="E650">
            <v>20</v>
          </cell>
          <cell r="H650" t="str">
            <v>Clement</v>
          </cell>
          <cell r="I650" t="str">
            <v>approve</v>
          </cell>
          <cell r="J650" t="str">
            <v>approve</v>
          </cell>
          <cell r="K650">
            <v>38504</v>
          </cell>
          <cell r="L650">
            <v>3933</v>
          </cell>
          <cell r="M650">
            <v>3600</v>
          </cell>
          <cell r="N650" t="str">
            <v>10:00am</v>
          </cell>
          <cell r="O650">
            <v>38383</v>
          </cell>
          <cell r="P650">
            <v>38341</v>
          </cell>
          <cell r="Q650">
            <v>14332.65</v>
          </cell>
          <cell r="R650"/>
        </row>
        <row r="651">
          <cell r="B651">
            <v>7128</v>
          </cell>
          <cell r="C651" t="str">
            <v>Memorial Hospital of Martinsville and Henry County</v>
          </cell>
          <cell r="D651" t="str">
            <v>Add One Cardiac Catheterization Laboratory</v>
          </cell>
          <cell r="E651">
            <v>12</v>
          </cell>
          <cell r="H651" t="str">
            <v>Clement</v>
          </cell>
          <cell r="I651" t="str">
            <v>approve</v>
          </cell>
          <cell r="J651" t="str">
            <v>approve</v>
          </cell>
          <cell r="K651">
            <v>38504</v>
          </cell>
          <cell r="L651">
            <v>3934</v>
          </cell>
          <cell r="M651">
            <v>3600</v>
          </cell>
          <cell r="N651" t="str">
            <v>10:00am</v>
          </cell>
          <cell r="O651">
            <v>38383</v>
          </cell>
          <cell r="P651">
            <v>38351</v>
          </cell>
          <cell r="Q651">
            <v>20000</v>
          </cell>
          <cell r="R651"/>
          <cell r="S651">
            <v>3727</v>
          </cell>
          <cell r="T651">
            <v>3825</v>
          </cell>
        </row>
        <row r="652">
          <cell r="B652">
            <v>7129</v>
          </cell>
          <cell r="C652" t="str">
            <v>Atrium Surgery Center, LP</v>
          </cell>
          <cell r="D652" t="str">
            <v>Establish an Outpatient Surgical Hospital</v>
          </cell>
          <cell r="E652">
            <v>15</v>
          </cell>
          <cell r="G652" t="str">
            <v>Competing</v>
          </cell>
          <cell r="H652" t="str">
            <v>Bartley</v>
          </cell>
          <cell r="I652" t="str">
            <v>approve</v>
          </cell>
          <cell r="J652" t="str">
            <v>approve</v>
          </cell>
          <cell r="K652">
            <v>38510</v>
          </cell>
          <cell r="L652">
            <v>3935</v>
          </cell>
          <cell r="M652">
            <v>3600</v>
          </cell>
          <cell r="N652" t="str">
            <v>10:00am</v>
          </cell>
          <cell r="O652">
            <v>38383</v>
          </cell>
          <cell r="P652">
            <v>38351</v>
          </cell>
          <cell r="Q652">
            <v>20000</v>
          </cell>
          <cell r="R652"/>
        </row>
        <row r="653">
          <cell r="B653">
            <v>7130</v>
          </cell>
          <cell r="C653" t="str">
            <v>Tuckahoe Surgery Center, LP</v>
          </cell>
          <cell r="D653" t="str">
            <v>Establish a 4-OR Outpatient Surgical Hospital</v>
          </cell>
          <cell r="E653">
            <v>15</v>
          </cell>
          <cell r="H653" t="str">
            <v>Bartley</v>
          </cell>
          <cell r="I653" t="str">
            <v>approve</v>
          </cell>
          <cell r="J653" t="str">
            <v>approve</v>
          </cell>
          <cell r="K653">
            <v>38510</v>
          </cell>
          <cell r="L653">
            <v>3936</v>
          </cell>
          <cell r="M653">
            <v>3600</v>
          </cell>
          <cell r="N653" t="str">
            <v>10:00am</v>
          </cell>
          <cell r="O653">
            <v>38383</v>
          </cell>
          <cell r="P653">
            <v>38351</v>
          </cell>
          <cell r="Q653">
            <v>20000</v>
          </cell>
          <cell r="R653"/>
        </row>
        <row r="655">
          <cell r="B655" t="str">
            <v>April 2005 Cycle</v>
          </cell>
          <cell r="D655" t="str">
            <v>Psych and Substance Abuse Services</v>
          </cell>
          <cell r="E655" t="str">
            <v>C</v>
          </cell>
          <cell r="F655" t="str">
            <v>Rtp Due</v>
          </cell>
          <cell r="G655">
            <v>38523</v>
          </cell>
          <cell r="I655" t="str">
            <v>Recommendation</v>
          </cell>
          <cell r="K655" t="str">
            <v>IFFC</v>
          </cell>
          <cell r="L655" t="str">
            <v>Commissioners</v>
          </cell>
          <cell r="M655" t="str">
            <v>IFFC</v>
          </cell>
          <cell r="O655" t="str">
            <v>Application</v>
          </cell>
          <cell r="Q655" t="str">
            <v>Check with</v>
          </cell>
        </row>
        <row r="656">
          <cell r="C656" t="str">
            <v>Applicant</v>
          </cell>
          <cell r="D656" t="str">
            <v>Project</v>
          </cell>
          <cell r="E656" t="str">
            <v>PD</v>
          </cell>
          <cell r="G656">
            <v>38523</v>
          </cell>
          <cell r="H656" t="str">
            <v>Analyst</v>
          </cell>
          <cell r="I656" t="str">
            <v xml:space="preserve">HSA </v>
          </cell>
          <cell r="J656" t="str">
            <v>DCOPN</v>
          </cell>
          <cell r="K656" t="str">
            <v>Scheduled</v>
          </cell>
          <cell r="L656" t="str">
            <v>Decision</v>
          </cell>
          <cell r="M656" t="str">
            <v>Location</v>
          </cell>
          <cell r="N656" t="str">
            <v>Time</v>
          </cell>
          <cell r="O656" t="str">
            <v>Received</v>
          </cell>
          <cell r="P656" t="str">
            <v>LOI Date</v>
          </cell>
          <cell r="Q656" t="str">
            <v>Application</v>
          </cell>
          <cell r="R656"/>
        </row>
        <row r="657">
          <cell r="C657" t="str">
            <v>No applications filed</v>
          </cell>
          <cell r="D657"/>
          <cell r="E657"/>
          <cell r="I657"/>
          <cell r="J657"/>
          <cell r="L657"/>
          <cell r="O657">
            <v>0</v>
          </cell>
          <cell r="P657">
            <v>0</v>
          </cell>
          <cell r="Q657">
            <v>0</v>
          </cell>
          <cell r="R657"/>
        </row>
        <row r="660">
          <cell r="B660" t="str">
            <v>May 2005 Cycle</v>
          </cell>
          <cell r="D660" t="str">
            <v>Diagnostic Imaging and Nursing Facilities</v>
          </cell>
          <cell r="E660" t="str">
            <v>D/G</v>
          </cell>
          <cell r="F660" t="str">
            <v>Rtp Due</v>
          </cell>
          <cell r="G660">
            <v>38552</v>
          </cell>
          <cell r="I660" t="str">
            <v>Recommendation</v>
          </cell>
          <cell r="K660" t="str">
            <v>IFFC</v>
          </cell>
          <cell r="L660" t="str">
            <v>Commissioners</v>
          </cell>
          <cell r="M660" t="str">
            <v>IFFC</v>
          </cell>
          <cell r="O660" t="str">
            <v>Application</v>
          </cell>
          <cell r="Q660" t="str">
            <v>Check with</v>
          </cell>
          <cell r="S660" t="str">
            <v>Previous</v>
          </cell>
        </row>
        <row r="661">
          <cell r="B661" t="str">
            <v>#</v>
          </cell>
          <cell r="C661" t="str">
            <v>Applicant</v>
          </cell>
          <cell r="D661" t="str">
            <v>Project</v>
          </cell>
          <cell r="E661" t="str">
            <v>PD</v>
          </cell>
          <cell r="G661">
            <v>38552</v>
          </cell>
          <cell r="H661" t="str">
            <v>Analyst</v>
          </cell>
          <cell r="I661" t="str">
            <v xml:space="preserve">HSA </v>
          </cell>
          <cell r="J661" t="str">
            <v>DCOPN</v>
          </cell>
          <cell r="K661" t="str">
            <v>Scheduled</v>
          </cell>
          <cell r="L661" t="str">
            <v>Decision</v>
          </cell>
          <cell r="M661" t="str">
            <v>Location</v>
          </cell>
          <cell r="N661" t="str">
            <v>Time</v>
          </cell>
          <cell r="O661" t="str">
            <v>Received</v>
          </cell>
          <cell r="P661" t="str">
            <v>LOI Date</v>
          </cell>
          <cell r="Q661" t="str">
            <v>Application</v>
          </cell>
          <cell r="S661" t="str">
            <v>Conditions</v>
          </cell>
          <cell r="T661" t="str">
            <v>old loi</v>
          </cell>
        </row>
        <row r="662">
          <cell r="B662">
            <v>7157</v>
          </cell>
          <cell r="C662" t="str">
            <v>Bon Secours Maryview Medical Center</v>
          </cell>
          <cell r="D662" t="str">
            <v>Add CT Equipment for Radiation Therapy Simulation</v>
          </cell>
          <cell r="E662">
            <v>20</v>
          </cell>
          <cell r="H662" t="str">
            <v>Anderson</v>
          </cell>
          <cell r="I662" t="str">
            <v>approve</v>
          </cell>
          <cell r="J662" t="str">
            <v>approve</v>
          </cell>
          <cell r="L662">
            <v>3958</v>
          </cell>
          <cell r="O662">
            <v>38442</v>
          </cell>
          <cell r="P662">
            <v>38411</v>
          </cell>
          <cell r="Q662">
            <v>8589.2999999999993</v>
          </cell>
          <cell r="R662"/>
          <cell r="S662" t="str">
            <v>yes</v>
          </cell>
          <cell r="U662" t="str">
            <v>y</v>
          </cell>
        </row>
        <row r="663">
          <cell r="B663">
            <v>7158</v>
          </cell>
          <cell r="C663" t="str">
            <v>Bon Secours DePaul Medical Center</v>
          </cell>
          <cell r="D663" t="str">
            <v>Add CT Equipment for Radiation Therapy Simulation</v>
          </cell>
          <cell r="E663">
            <v>20</v>
          </cell>
          <cell r="H663" t="str">
            <v>Anderson</v>
          </cell>
          <cell r="I663" t="str">
            <v>approve</v>
          </cell>
          <cell r="J663" t="str">
            <v>approve</v>
          </cell>
          <cell r="L663">
            <v>3959</v>
          </cell>
          <cell r="O663">
            <v>38442</v>
          </cell>
          <cell r="P663">
            <v>38411</v>
          </cell>
          <cell r="Q663">
            <v>2740.4900000000002</v>
          </cell>
          <cell r="R663"/>
          <cell r="U663" t="str">
            <v>y</v>
          </cell>
        </row>
        <row r="664">
          <cell r="B664">
            <v>7160</v>
          </cell>
          <cell r="C664" t="str">
            <v>Bon Secours Maryview Medical Center</v>
          </cell>
          <cell r="D664" t="str">
            <v>Addition of a CT Scanner at Bon Secours Health Center at Harbour View</v>
          </cell>
          <cell r="E664">
            <v>20</v>
          </cell>
          <cell r="H664" t="str">
            <v>Anderson</v>
          </cell>
          <cell r="I664" t="str">
            <v>approve</v>
          </cell>
          <cell r="J664" t="str">
            <v>approve</v>
          </cell>
          <cell r="L664">
            <v>3979</v>
          </cell>
          <cell r="O664">
            <v>38442</v>
          </cell>
          <cell r="P664">
            <v>38411</v>
          </cell>
          <cell r="Q664">
            <v>21155.170000000002</v>
          </cell>
          <cell r="R664"/>
          <cell r="S664" t="str">
            <v>yes</v>
          </cell>
          <cell r="U664" t="str">
            <v>y</v>
          </cell>
        </row>
        <row r="665">
          <cell r="B665">
            <v>7168</v>
          </cell>
          <cell r="C665" t="str">
            <v>Sentara Virginia Beach General Hospital</v>
          </cell>
          <cell r="D665" t="str">
            <v>Establish a Specialized Center for CT Services, Princess Anne Advanced Imaging Center</v>
          </cell>
          <cell r="E665">
            <v>20</v>
          </cell>
          <cell r="H665" t="str">
            <v>Anderson</v>
          </cell>
          <cell r="I665" t="str">
            <v>approve</v>
          </cell>
          <cell r="J665" t="str">
            <v>approve</v>
          </cell>
          <cell r="L665">
            <v>3978</v>
          </cell>
          <cell r="O665">
            <v>38442</v>
          </cell>
          <cell r="P665">
            <v>38411</v>
          </cell>
          <cell r="Q665">
            <v>18652</v>
          </cell>
          <cell r="R665"/>
          <cell r="S665" t="str">
            <v>yes</v>
          </cell>
          <cell r="U665" t="str">
            <v>y</v>
          </cell>
        </row>
        <row r="666">
          <cell r="B666">
            <v>7173</v>
          </cell>
          <cell r="C666" t="str">
            <v>Louise Obici Memorial Hospital</v>
          </cell>
          <cell r="D666" t="str">
            <v>Addition of a CT Scanner</v>
          </cell>
          <cell r="E666">
            <v>20</v>
          </cell>
          <cell r="H666" t="str">
            <v>Anderson</v>
          </cell>
          <cell r="I666" t="str">
            <v>approve</v>
          </cell>
          <cell r="J666" t="str">
            <v>approve</v>
          </cell>
          <cell r="L666">
            <v>3981</v>
          </cell>
          <cell r="O666">
            <v>38442</v>
          </cell>
          <cell r="P666">
            <v>38412</v>
          </cell>
          <cell r="Q666">
            <v>16142</v>
          </cell>
          <cell r="R666"/>
          <cell r="S666" t="str">
            <v>yes</v>
          </cell>
          <cell r="U666" t="str">
            <v>y</v>
          </cell>
        </row>
        <row r="667">
          <cell r="B667">
            <v>7141</v>
          </cell>
          <cell r="C667" t="str">
            <v>Louise Obici Memorial Hospital</v>
          </cell>
          <cell r="D667" t="str">
            <v>Add one MRI and one CT</v>
          </cell>
          <cell r="E667">
            <v>20</v>
          </cell>
          <cell r="H667" t="str">
            <v>Anderson</v>
          </cell>
          <cell r="I667" t="str">
            <v>approve</v>
          </cell>
          <cell r="J667" t="str">
            <v>approve</v>
          </cell>
          <cell r="K667">
            <v>38572</v>
          </cell>
          <cell r="L667">
            <v>3980</v>
          </cell>
          <cell r="O667">
            <v>38442</v>
          </cell>
          <cell r="P667">
            <v>38364</v>
          </cell>
          <cell r="Q667">
            <v>20000</v>
          </cell>
          <cell r="R667"/>
          <cell r="S667" t="str">
            <v>yes</v>
          </cell>
          <cell r="T667" t="str">
            <v>old loi</v>
          </cell>
          <cell r="U667" t="str">
            <v>y</v>
          </cell>
        </row>
        <row r="668">
          <cell r="B668">
            <v>7167</v>
          </cell>
          <cell r="C668" t="str">
            <v>Riverside Regional Medical Center</v>
          </cell>
          <cell r="D668" t="str">
            <v xml:space="preserve">Establish a Specialized Center for MRI (mobile site) and CT (fixed ) Services
</v>
          </cell>
          <cell r="E668">
            <v>20</v>
          </cell>
          <cell r="H668" t="str">
            <v>Anderson</v>
          </cell>
          <cell r="I668" t="str">
            <v>approve</v>
          </cell>
          <cell r="J668" t="str">
            <v>approve</v>
          </cell>
          <cell r="L668">
            <v>3983</v>
          </cell>
          <cell r="O668">
            <v>38442</v>
          </cell>
          <cell r="P668">
            <v>38411</v>
          </cell>
          <cell r="Q668">
            <v>20000</v>
          </cell>
          <cell r="R668"/>
          <cell r="U668" t="str">
            <v>y</v>
          </cell>
        </row>
        <row r="669">
          <cell r="B669">
            <v>7181</v>
          </cell>
          <cell r="C669" t="str">
            <v>Lakeview Medical Center</v>
          </cell>
          <cell r="D669" t="str">
            <v>Establish a Specialized Center for MRI and CT Services</v>
          </cell>
          <cell r="E669">
            <v>20</v>
          </cell>
          <cell r="H669" t="str">
            <v>Anderson</v>
          </cell>
          <cell r="I669" t="str">
            <v>approve</v>
          </cell>
          <cell r="J669" t="str">
            <v>approve</v>
          </cell>
          <cell r="L669">
            <v>3982</v>
          </cell>
          <cell r="O669">
            <v>38442</v>
          </cell>
          <cell r="P669">
            <v>38412</v>
          </cell>
          <cell r="Q669">
            <v>20000</v>
          </cell>
          <cell r="R669"/>
          <cell r="U669" t="str">
            <v>y</v>
          </cell>
        </row>
        <row r="670">
          <cell r="B670">
            <v>7159</v>
          </cell>
          <cell r="C670" t="str">
            <v>Bon Secours Maryview Medical Center</v>
          </cell>
          <cell r="D670" t="str">
            <v>Addition of a MRI Scanner at Bon Secours Health Center at Harbour View</v>
          </cell>
          <cell r="E670">
            <v>20</v>
          </cell>
          <cell r="H670" t="str">
            <v>Anderson</v>
          </cell>
          <cell r="I670" t="str">
            <v>approve</v>
          </cell>
          <cell r="J670" t="str">
            <v>deny</v>
          </cell>
          <cell r="L670">
            <v>3966</v>
          </cell>
          <cell r="O670">
            <v>38442</v>
          </cell>
          <cell r="P670">
            <v>38411</v>
          </cell>
          <cell r="Q670">
            <v>18355.170000000002</v>
          </cell>
          <cell r="R670"/>
          <cell r="U670" t="str">
            <v>y</v>
          </cell>
        </row>
        <row r="671">
          <cell r="B671">
            <v>7172</v>
          </cell>
          <cell r="C671" t="str">
            <v>Louise Obici Memorial Hospital</v>
          </cell>
          <cell r="D671" t="str">
            <v>Addition of a MRI Scanner</v>
          </cell>
          <cell r="E671">
            <v>20</v>
          </cell>
          <cell r="H671" t="str">
            <v>Anderson</v>
          </cell>
          <cell r="I671"/>
          <cell r="J671"/>
          <cell r="L671"/>
          <cell r="O671">
            <v>38442</v>
          </cell>
          <cell r="P671">
            <v>38412</v>
          </cell>
          <cell r="Q671">
            <v>0</v>
          </cell>
          <cell r="R671"/>
          <cell r="U671" t="str">
            <v>n</v>
          </cell>
        </row>
        <row r="672">
          <cell r="B672">
            <v>7200</v>
          </cell>
          <cell r="C672" t="str">
            <v>Orthopaedic Surgery Centers, PC II</v>
          </cell>
          <cell r="D672" t="str">
            <v>Establish a Specialized Center for MRI Services</v>
          </cell>
          <cell r="E672">
            <v>20</v>
          </cell>
          <cell r="H672" t="str">
            <v>Anderson</v>
          </cell>
          <cell r="I672" t="str">
            <v>approve</v>
          </cell>
          <cell r="J672" t="str">
            <v>deny</v>
          </cell>
          <cell r="L672" t="str">
            <v>Denied</v>
          </cell>
          <cell r="O672">
            <v>38442</v>
          </cell>
          <cell r="P672">
            <v>38412</v>
          </cell>
          <cell r="Q672">
            <v>17915</v>
          </cell>
          <cell r="R672"/>
          <cell r="S672" t="str">
            <v>yes</v>
          </cell>
          <cell r="U672" t="str">
            <v>y</v>
          </cell>
        </row>
        <row r="673">
          <cell r="B673">
            <v>7162</v>
          </cell>
          <cell r="C673" t="str">
            <v>Riverside Walter Reed Hospital</v>
          </cell>
          <cell r="D673" t="str">
            <v>Replace Mobile MRI Service with Fixed Equipment</v>
          </cell>
          <cell r="E673">
            <v>18</v>
          </cell>
          <cell r="H673" t="str">
            <v>Anderson</v>
          </cell>
          <cell r="I673" t="str">
            <v>approve</v>
          </cell>
          <cell r="J673" t="str">
            <v>approve</v>
          </cell>
          <cell r="K673">
            <v>38568</v>
          </cell>
          <cell r="L673">
            <v>3944</v>
          </cell>
          <cell r="O673">
            <v>38442</v>
          </cell>
          <cell r="P673">
            <v>38411</v>
          </cell>
          <cell r="Q673">
            <v>20000</v>
          </cell>
          <cell r="R673"/>
          <cell r="S673" t="str">
            <v>yes</v>
          </cell>
          <cell r="T673" t="str">
            <v>old loi</v>
          </cell>
          <cell r="U673" t="str">
            <v>y</v>
          </cell>
        </row>
        <row r="674">
          <cell r="B674">
            <v>7199</v>
          </cell>
          <cell r="C674" t="str">
            <v>Riverside Health System</v>
          </cell>
          <cell r="D674" t="str">
            <v>Establish a Specialized Center for CT Imaging by Relocating a CT Scanner within PD 21</v>
          </cell>
          <cell r="E674">
            <v>21</v>
          </cell>
          <cell r="H674" t="str">
            <v>Anderson</v>
          </cell>
          <cell r="I674" t="str">
            <v>approve</v>
          </cell>
          <cell r="J674" t="str">
            <v>approve</v>
          </cell>
          <cell r="K674">
            <v>38569</v>
          </cell>
          <cell r="L674">
            <v>3943</v>
          </cell>
          <cell r="O674">
            <v>38442</v>
          </cell>
          <cell r="P674">
            <v>38414</v>
          </cell>
          <cell r="Q674">
            <v>19783.3</v>
          </cell>
          <cell r="R674"/>
          <cell r="S674" t="str">
            <v>yes</v>
          </cell>
          <cell r="U674" t="str">
            <v>y</v>
          </cell>
        </row>
        <row r="675">
          <cell r="B675">
            <v>7148</v>
          </cell>
          <cell r="C675" t="str">
            <v xml:space="preserve">University of Virginia Imaging, LLC </v>
          </cell>
          <cell r="D675" t="str">
            <v>Addition of a CT Scanner</v>
          </cell>
          <cell r="E675">
            <v>10</v>
          </cell>
          <cell r="H675" t="str">
            <v>Bartley</v>
          </cell>
          <cell r="I675" t="str">
            <v>approve</v>
          </cell>
          <cell r="J675" t="str">
            <v>approve</v>
          </cell>
          <cell r="K675">
            <v>38562</v>
          </cell>
          <cell r="L675">
            <v>3941</v>
          </cell>
          <cell r="O675">
            <v>38441</v>
          </cell>
          <cell r="P675">
            <v>38407</v>
          </cell>
          <cell r="Q675">
            <v>20000</v>
          </cell>
          <cell r="R675"/>
          <cell r="U675" t="str">
            <v>y</v>
          </cell>
        </row>
        <row r="676">
          <cell r="B676">
            <v>7155</v>
          </cell>
          <cell r="C676" t="str">
            <v>Martha Jefferson Hospital</v>
          </cell>
          <cell r="D676" t="str">
            <v>Add CT Equipment for Radiation Therapy Simulation</v>
          </cell>
          <cell r="E676">
            <v>10</v>
          </cell>
          <cell r="H676" t="str">
            <v>Bartley</v>
          </cell>
          <cell r="I676" t="str">
            <v>approve</v>
          </cell>
          <cell r="J676" t="str">
            <v>approve</v>
          </cell>
          <cell r="L676">
            <v>3942</v>
          </cell>
          <cell r="O676">
            <v>38442</v>
          </cell>
          <cell r="P676">
            <v>38401</v>
          </cell>
          <cell r="Q676">
            <v>11806.31</v>
          </cell>
          <cell r="R676"/>
          <cell r="U676" t="str">
            <v>y</v>
          </cell>
        </row>
        <row r="677">
          <cell r="B677">
            <v>7201</v>
          </cell>
          <cell r="C677" t="str">
            <v>Martha Jefferson Hospital</v>
          </cell>
          <cell r="D677" t="str">
            <v>Addition of a MRI Scanner</v>
          </cell>
          <cell r="E677">
            <v>10</v>
          </cell>
          <cell r="H677" t="str">
            <v>Bartley</v>
          </cell>
          <cell r="I677" t="str">
            <v>approve</v>
          </cell>
          <cell r="J677" t="str">
            <v>deny</v>
          </cell>
          <cell r="K677">
            <v>38565</v>
          </cell>
          <cell r="L677">
            <v>3989</v>
          </cell>
          <cell r="O677">
            <v>38442</v>
          </cell>
          <cell r="P677">
            <v>38415</v>
          </cell>
          <cell r="Q677">
            <v>20000</v>
          </cell>
          <cell r="R677"/>
          <cell r="S677" t="str">
            <v>yes</v>
          </cell>
          <cell r="U677" t="str">
            <v>y</v>
          </cell>
        </row>
        <row r="678">
          <cell r="B678">
            <v>7147</v>
          </cell>
          <cell r="C678" t="str">
            <v>Tuckahoe Orthopaedic Associates, LTD</v>
          </cell>
          <cell r="D678" t="str">
            <v>Establish a Specialized Center for MRI Services</v>
          </cell>
          <cell r="E678">
            <v>15</v>
          </cell>
          <cell r="H678" t="str">
            <v>Bartley</v>
          </cell>
          <cell r="I678" t="str">
            <v>deny</v>
          </cell>
          <cell r="J678" t="str">
            <v>deny</v>
          </cell>
          <cell r="L678">
            <v>3965</v>
          </cell>
          <cell r="O678">
            <v>38442</v>
          </cell>
          <cell r="P678">
            <v>38406</v>
          </cell>
          <cell r="Q678">
            <v>20000</v>
          </cell>
          <cell r="R678"/>
          <cell r="T678" t="str">
            <v>old loi</v>
          </cell>
          <cell r="U678" t="str">
            <v>y</v>
          </cell>
        </row>
        <row r="679">
          <cell r="B679">
            <v>7182</v>
          </cell>
          <cell r="C679" t="str">
            <v>RI, L.P., d/b/a Bon Secours St. Francis Imaging Center</v>
          </cell>
          <cell r="D679" t="str">
            <v>Addition of a MRI Scanner</v>
          </cell>
          <cell r="E679">
            <v>15</v>
          </cell>
          <cell r="H679" t="str">
            <v>Bartley</v>
          </cell>
          <cell r="I679" t="str">
            <v>deny</v>
          </cell>
          <cell r="J679" t="str">
            <v>deny</v>
          </cell>
          <cell r="K679">
            <v>38566</v>
          </cell>
          <cell r="L679" t="str">
            <v>Denied</v>
          </cell>
          <cell r="O679">
            <v>38442</v>
          </cell>
          <cell r="P679">
            <v>38412</v>
          </cell>
          <cell r="Q679">
            <v>20000</v>
          </cell>
          <cell r="R679"/>
          <cell r="T679" t="str">
            <v>old loi</v>
          </cell>
          <cell r="U679" t="str">
            <v>y</v>
          </cell>
        </row>
        <row r="680">
          <cell r="B680">
            <v>7185</v>
          </cell>
          <cell r="C680" t="str">
            <v>Buford Road Imaging, L.L.C.</v>
          </cell>
          <cell r="D680" t="str">
            <v>Introduce MRI Services</v>
          </cell>
          <cell r="E680">
            <v>15</v>
          </cell>
          <cell r="H680" t="str">
            <v>Bartley</v>
          </cell>
          <cell r="I680" t="str">
            <v>deny</v>
          </cell>
          <cell r="J680" t="str">
            <v>deny</v>
          </cell>
          <cell r="L680" t="str">
            <v>Denied</v>
          </cell>
          <cell r="O680">
            <v>38442</v>
          </cell>
          <cell r="P680">
            <v>38412</v>
          </cell>
          <cell r="Q680">
            <v>20000</v>
          </cell>
          <cell r="R680"/>
          <cell r="S680" t="str">
            <v>yes</v>
          </cell>
          <cell r="U680" t="str">
            <v>y</v>
          </cell>
        </row>
        <row r="681">
          <cell r="B681">
            <v>7202</v>
          </cell>
          <cell r="C681" t="str">
            <v>Towne Center  MRI</v>
          </cell>
          <cell r="D681" t="str">
            <v>Addition of a MRI Scanner</v>
          </cell>
          <cell r="E681">
            <v>15</v>
          </cell>
          <cell r="H681" t="str">
            <v>Bartley</v>
          </cell>
          <cell r="I681" t="str">
            <v>deny</v>
          </cell>
          <cell r="J681" t="str">
            <v>deny</v>
          </cell>
          <cell r="L681" t="str">
            <v>Denied</v>
          </cell>
          <cell r="O681">
            <v>38442</v>
          </cell>
          <cell r="P681">
            <v>38415</v>
          </cell>
          <cell r="Q681">
            <v>20000</v>
          </cell>
          <cell r="R681"/>
          <cell r="U681" t="str">
            <v>y</v>
          </cell>
        </row>
        <row r="682">
          <cell r="B682">
            <v>7187</v>
          </cell>
          <cell r="C682" t="str">
            <v>Appomattox Imaging changed from John Randolph Medical Center (Columbia/HCA John Randolph, Inc.)</v>
          </cell>
          <cell r="D682" t="str">
            <v>Addition of a 2nd CT and a 2nd MRI Scanner (cng to est cntr)</v>
          </cell>
          <cell r="E682">
            <v>19</v>
          </cell>
          <cell r="H682" t="str">
            <v>Bartley</v>
          </cell>
          <cell r="I682" t="str">
            <v>approve</v>
          </cell>
          <cell r="J682" t="str">
            <v>approve</v>
          </cell>
          <cell r="K682">
            <v>38565</v>
          </cell>
          <cell r="L682">
            <v>3940</v>
          </cell>
          <cell r="O682">
            <v>38442</v>
          </cell>
          <cell r="P682">
            <v>38412</v>
          </cell>
          <cell r="Q682">
            <v>20000</v>
          </cell>
          <cell r="R682"/>
          <cell r="U682" t="str">
            <v>y</v>
          </cell>
        </row>
        <row r="683">
          <cell r="B683">
            <v>7143</v>
          </cell>
          <cell r="C683" t="str">
            <v>Rockingham Memorial Hospital</v>
          </cell>
          <cell r="D683" t="str">
            <v>Addition of a 3rd CT Scanner</v>
          </cell>
          <cell r="E683">
            <v>6</v>
          </cell>
          <cell r="H683" t="str">
            <v>Boswell</v>
          </cell>
          <cell r="I683" t="str">
            <v>approve</v>
          </cell>
          <cell r="J683" t="str">
            <v>approve</v>
          </cell>
          <cell r="K683">
            <v>38562</v>
          </cell>
          <cell r="L683">
            <v>3951</v>
          </cell>
          <cell r="O683">
            <v>38441</v>
          </cell>
          <cell r="P683">
            <v>38397</v>
          </cell>
          <cell r="Q683">
            <v>19673.48</v>
          </cell>
          <cell r="R683"/>
          <cell r="U683" t="str">
            <v>y</v>
          </cell>
        </row>
        <row r="684">
          <cell r="B684">
            <v>7161</v>
          </cell>
          <cell r="C684" t="str">
            <v>New Generation Imaging, LLC</v>
          </cell>
          <cell r="D684" t="str">
            <v>Establish a Specialized Center for MRI Services (Stafford)</v>
          </cell>
          <cell r="E684">
            <v>16</v>
          </cell>
          <cell r="H684" t="str">
            <v>Boswell</v>
          </cell>
          <cell r="I684" t="str">
            <v>deny</v>
          </cell>
          <cell r="J684" t="str">
            <v>deny</v>
          </cell>
          <cell r="L684" t="str">
            <v>Withdrawn</v>
          </cell>
          <cell r="O684">
            <v>38442</v>
          </cell>
          <cell r="P684">
            <v>38411</v>
          </cell>
          <cell r="Q684">
            <v>20000</v>
          </cell>
          <cell r="R684"/>
          <cell r="U684" t="str">
            <v>y</v>
          </cell>
        </row>
        <row r="685">
          <cell r="B685">
            <v>7211</v>
          </cell>
          <cell r="C685" t="str">
            <v>Commonwealth Imaging, LLC</v>
          </cell>
          <cell r="D685" t="str">
            <v>Establish a Specialized Center for MRI Services</v>
          </cell>
          <cell r="E685">
            <v>16</v>
          </cell>
          <cell r="H685" t="str">
            <v>Boswell</v>
          </cell>
          <cell r="I685" t="str">
            <v>deny</v>
          </cell>
          <cell r="J685" t="str">
            <v>deny</v>
          </cell>
          <cell r="K685">
            <v>38565</v>
          </cell>
          <cell r="L685">
            <v>3964</v>
          </cell>
          <cell r="O685">
            <v>38442</v>
          </cell>
          <cell r="P685">
            <v>38421</v>
          </cell>
          <cell r="Q685">
            <v>20000</v>
          </cell>
          <cell r="R685"/>
          <cell r="S685" t="str">
            <v>yes</v>
          </cell>
          <cell r="U685" t="str">
            <v>y</v>
          </cell>
        </row>
        <row r="686">
          <cell r="B686">
            <v>7212</v>
          </cell>
          <cell r="C686" t="str">
            <v>Virginia Medical Imaging, Inc.</v>
          </cell>
          <cell r="D686" t="str">
            <v>Establish a Specialized Center for CT Imaging</v>
          </cell>
          <cell r="E686">
            <v>16</v>
          </cell>
          <cell r="H686" t="str">
            <v>Boswell</v>
          </cell>
          <cell r="I686" t="str">
            <v>approve</v>
          </cell>
          <cell r="J686" t="str">
            <v>approve</v>
          </cell>
          <cell r="L686">
            <v>3952</v>
          </cell>
          <cell r="O686">
            <v>38442</v>
          </cell>
          <cell r="P686">
            <v>38422</v>
          </cell>
          <cell r="Q686">
            <v>9865.24</v>
          </cell>
          <cell r="R686"/>
          <cell r="U686" t="str">
            <v>y</v>
          </cell>
        </row>
        <row r="687">
          <cell r="B687">
            <v>7176</v>
          </cell>
          <cell r="C687" t="str">
            <v>Medical Imaging of Fredericksburg, LLC</v>
          </cell>
          <cell r="D687" t="str">
            <v>Replace Mobile PET Service and Fixed CT Scanner with a Fixed PET/CT (Use CT for General Imaging)</v>
          </cell>
          <cell r="E687">
            <v>16</v>
          </cell>
          <cell r="H687" t="str">
            <v>Boswell</v>
          </cell>
          <cell r="I687" t="str">
            <v>approve</v>
          </cell>
          <cell r="J687" t="str">
            <v>approve</v>
          </cell>
          <cell r="K687">
            <v>38562</v>
          </cell>
          <cell r="L687">
            <v>3953</v>
          </cell>
          <cell r="O687">
            <v>38442</v>
          </cell>
          <cell r="P687">
            <v>38412</v>
          </cell>
          <cell r="Q687">
            <v>20000</v>
          </cell>
          <cell r="R687"/>
          <cell r="U687" t="str">
            <v>y</v>
          </cell>
        </row>
        <row r="688">
          <cell r="B688">
            <v>7102</v>
          </cell>
          <cell r="C688" t="str">
            <v>Insight Health Corporation</v>
          </cell>
          <cell r="D688" t="str">
            <v>Add One PET Unit to an Existing Mobile PET Service</v>
          </cell>
          <cell r="E688" t="str">
            <v>I</v>
          </cell>
          <cell r="H688" t="str">
            <v>Boswell</v>
          </cell>
          <cell r="I688" t="str">
            <v>approve</v>
          </cell>
          <cell r="J688" t="str">
            <v>deny</v>
          </cell>
          <cell r="L688">
            <v>3963</v>
          </cell>
          <cell r="O688">
            <v>38442</v>
          </cell>
          <cell r="P688">
            <v>38257</v>
          </cell>
          <cell r="Q688">
            <v>20000</v>
          </cell>
          <cell r="R688"/>
          <cell r="T688" t="str">
            <v>old loi</v>
          </cell>
          <cell r="U688" t="str">
            <v>y</v>
          </cell>
        </row>
        <row r="689">
          <cell r="B689">
            <v>7110</v>
          </cell>
          <cell r="C689" t="str">
            <v>Carilion Roanoke Memorial  Hospital</v>
          </cell>
          <cell r="D689" t="str">
            <v>Add One Fixed PET Scanner</v>
          </cell>
          <cell r="E689">
            <v>5</v>
          </cell>
          <cell r="H689" t="str">
            <v>Boswell</v>
          </cell>
          <cell r="I689" t="str">
            <v>approve</v>
          </cell>
          <cell r="J689" t="str">
            <v>approve</v>
          </cell>
          <cell r="K689">
            <v>38569</v>
          </cell>
          <cell r="L689">
            <v>3954</v>
          </cell>
          <cell r="O689">
            <v>38441</v>
          </cell>
          <cell r="P689">
            <v>38292</v>
          </cell>
          <cell r="Q689">
            <v>20000</v>
          </cell>
          <cell r="R689"/>
          <cell r="U689" t="str">
            <v>y</v>
          </cell>
        </row>
        <row r="690">
          <cell r="B690">
            <v>7153</v>
          </cell>
          <cell r="C690" t="str">
            <v>PET Scans of America Corporation and Alleghany Regional Hospital</v>
          </cell>
          <cell r="D690" t="str">
            <v>Introduce Mobile PET Services at Alleghany Regional Hospital (Site)</v>
          </cell>
          <cell r="E690">
            <v>5</v>
          </cell>
          <cell r="H690" t="str">
            <v>Boswell</v>
          </cell>
          <cell r="I690" t="str">
            <v>approve</v>
          </cell>
          <cell r="J690" t="str">
            <v>approve</v>
          </cell>
          <cell r="L690">
            <v>3955</v>
          </cell>
          <cell r="O690">
            <v>38442</v>
          </cell>
          <cell r="P690">
            <v>38408</v>
          </cell>
          <cell r="Q690">
            <v>1000</v>
          </cell>
          <cell r="R690"/>
          <cell r="U690" t="str">
            <v>y</v>
          </cell>
        </row>
        <row r="691">
          <cell r="B691">
            <v>7146</v>
          </cell>
          <cell r="C691" t="str">
            <v>Washington Radiology Associates, P.C.</v>
          </cell>
          <cell r="D691" t="str">
            <v>Establish a Specialized Center for CT Imaging (Sterling)</v>
          </cell>
          <cell r="E691">
            <v>8</v>
          </cell>
          <cell r="H691" t="str">
            <v>Burcham</v>
          </cell>
          <cell r="I691" t="str">
            <v>Delayed</v>
          </cell>
          <cell r="J691"/>
          <cell r="L691" t="str">
            <v>Withdrawn</v>
          </cell>
          <cell r="O691">
            <v>38436</v>
          </cell>
          <cell r="P691">
            <v>38405</v>
          </cell>
          <cell r="Q691">
            <v>0</v>
          </cell>
          <cell r="R691"/>
          <cell r="T691" t="str">
            <v>old loi</v>
          </cell>
          <cell r="U691">
            <v>0</v>
          </cell>
        </row>
        <row r="692">
          <cell r="B692">
            <v>7154</v>
          </cell>
          <cell r="C692" t="str">
            <v>Loudoun Hospital Center</v>
          </cell>
          <cell r="D692" t="str">
            <v>Addition of a CT Scanner at the Western Loudoun Medical Center Campus</v>
          </cell>
          <cell r="E692">
            <v>8</v>
          </cell>
          <cell r="G692" t="str">
            <v>Delayed to Nov '05 Cycle</v>
          </cell>
          <cell r="H692" t="str">
            <v>Burcham</v>
          </cell>
          <cell r="I692" t="str">
            <v>Delayed to Nov '05</v>
          </cell>
          <cell r="L692" t="str">
            <v>Delayed</v>
          </cell>
          <cell r="O692">
            <v>38442</v>
          </cell>
          <cell r="P692">
            <v>38411</v>
          </cell>
          <cell r="Q692">
            <v>0</v>
          </cell>
          <cell r="R692"/>
          <cell r="T692" t="str">
            <v>old loi</v>
          </cell>
          <cell r="U692">
            <v>0</v>
          </cell>
        </row>
        <row r="693">
          <cell r="B693">
            <v>7059</v>
          </cell>
          <cell r="C693" t="str">
            <v>Healthsouth Diagnostic Center - Tysons</v>
          </cell>
          <cell r="D693" t="str">
            <v>Addition of Second MRI Scanner</v>
          </cell>
          <cell r="E693">
            <v>8</v>
          </cell>
          <cell r="H693" t="str">
            <v>Burcham</v>
          </cell>
          <cell r="I693" t="str">
            <v>Delayed to Nov '05</v>
          </cell>
          <cell r="L693" t="str">
            <v>Denied</v>
          </cell>
          <cell r="O693">
            <v>38442</v>
          </cell>
          <cell r="P693">
            <v>38197</v>
          </cell>
          <cell r="Q693">
            <v>20000</v>
          </cell>
          <cell r="R693">
            <v>38859</v>
          </cell>
          <cell r="U693" t="str">
            <v>y</v>
          </cell>
        </row>
        <row r="694">
          <cell r="B694">
            <v>7073</v>
          </cell>
          <cell r="C694" t="str">
            <v>Insight Health Corp. d/b/a Medical Imaging Center of Arlington</v>
          </cell>
          <cell r="D694" t="str">
            <v>Add One MRI Scanner</v>
          </cell>
          <cell r="E694">
            <v>8</v>
          </cell>
          <cell r="H694" t="str">
            <v>Burcham</v>
          </cell>
          <cell r="I694" t="str">
            <v>approve</v>
          </cell>
          <cell r="J694" t="str">
            <v>approve</v>
          </cell>
          <cell r="L694">
            <v>3961</v>
          </cell>
          <cell r="O694">
            <v>38442</v>
          </cell>
          <cell r="P694">
            <v>38230</v>
          </cell>
          <cell r="Q694">
            <v>20000</v>
          </cell>
          <cell r="R694"/>
          <cell r="T694" t="str">
            <v>old loi</v>
          </cell>
          <cell r="U694" t="str">
            <v>y</v>
          </cell>
        </row>
        <row r="695">
          <cell r="B695">
            <v>7149</v>
          </cell>
          <cell r="C695" t="str">
            <v>New Generation Imaging, LLC</v>
          </cell>
          <cell r="D695" t="str">
            <v>Establish a Specialized Center for MRI Services (Loudoun)</v>
          </cell>
          <cell r="E695">
            <v>8</v>
          </cell>
          <cell r="H695" t="str">
            <v>Burcham</v>
          </cell>
          <cell r="I695" t="str">
            <v>deny</v>
          </cell>
          <cell r="J695" t="str">
            <v>deny</v>
          </cell>
          <cell r="K695">
            <v>38574</v>
          </cell>
          <cell r="L695" t="str">
            <v>Denied</v>
          </cell>
          <cell r="O695">
            <v>38442</v>
          </cell>
          <cell r="P695">
            <v>38407</v>
          </cell>
          <cell r="Q695">
            <v>20000</v>
          </cell>
          <cell r="R695"/>
          <cell r="U695" t="str">
            <v>y</v>
          </cell>
        </row>
        <row r="696">
          <cell r="B696">
            <v>7150</v>
          </cell>
          <cell r="C696" t="str">
            <v>New Generation Imaging, LLC</v>
          </cell>
          <cell r="D696" t="str">
            <v>Establish a Specialized Center for MRI Services (Prince William)</v>
          </cell>
          <cell r="E696">
            <v>8</v>
          </cell>
          <cell r="H696" t="str">
            <v>Burcham</v>
          </cell>
          <cell r="I696" t="str">
            <v>deny</v>
          </cell>
          <cell r="J696" t="str">
            <v>deny</v>
          </cell>
          <cell r="L696" t="str">
            <v>Denied</v>
          </cell>
          <cell r="O696">
            <v>38442</v>
          </cell>
          <cell r="P696">
            <v>38407</v>
          </cell>
          <cell r="Q696">
            <v>20000</v>
          </cell>
          <cell r="R696"/>
          <cell r="U696" t="str">
            <v>y</v>
          </cell>
        </row>
        <row r="697">
          <cell r="B697">
            <v>7170</v>
          </cell>
          <cell r="C697" t="str">
            <v>Northern Virginia Imaging, L.L.C.</v>
          </cell>
          <cell r="D697" t="str">
            <v>Relocate MRI Services Within Loudoun County</v>
          </cell>
          <cell r="E697">
            <v>8</v>
          </cell>
          <cell r="H697" t="str">
            <v>Burcham</v>
          </cell>
          <cell r="I697" t="str">
            <v>approve</v>
          </cell>
          <cell r="J697" t="str">
            <v>approve</v>
          </cell>
          <cell r="L697">
            <v>3987</v>
          </cell>
          <cell r="O697">
            <v>38442</v>
          </cell>
          <cell r="P697">
            <v>38411</v>
          </cell>
          <cell r="Q697">
            <v>14660.73</v>
          </cell>
          <cell r="R697"/>
          <cell r="U697" t="str">
            <v>y</v>
          </cell>
        </row>
        <row r="698">
          <cell r="B698">
            <v>7171</v>
          </cell>
          <cell r="C698" t="str">
            <v>Northern Virginia Imaging, L.L.C.</v>
          </cell>
          <cell r="D698" t="str">
            <v>Addition of a MRI Scanner</v>
          </cell>
          <cell r="E698">
            <v>8</v>
          </cell>
          <cell r="H698" t="str">
            <v>Burcham</v>
          </cell>
          <cell r="I698" t="str">
            <v>deny</v>
          </cell>
          <cell r="J698" t="str">
            <v>approve</v>
          </cell>
          <cell r="L698">
            <v>3988</v>
          </cell>
          <cell r="O698">
            <v>38442</v>
          </cell>
          <cell r="P698">
            <v>38411</v>
          </cell>
          <cell r="Q698">
            <v>20000</v>
          </cell>
          <cell r="R698"/>
          <cell r="S698" t="str">
            <v>yes</v>
          </cell>
          <cell r="U698" t="str">
            <v>y</v>
          </cell>
        </row>
        <row r="699">
          <cell r="B699">
            <v>7191</v>
          </cell>
          <cell r="C699" t="str">
            <v>Virginia Hospital Center (Virginia Hospital Center Arlington Health System)</v>
          </cell>
          <cell r="D699" t="str">
            <v>Addition of a Fixed PET/CT Scanner</v>
          </cell>
          <cell r="E699">
            <v>8</v>
          </cell>
          <cell r="F699" t="str">
            <v>On Hold</v>
          </cell>
          <cell r="H699" t="str">
            <v>Burcham</v>
          </cell>
          <cell r="I699" t="str">
            <v>Delayed</v>
          </cell>
          <cell r="J699" t="str">
            <v>deny</v>
          </cell>
          <cell r="L699">
            <v>4151</v>
          </cell>
          <cell r="O699">
            <v>38442</v>
          </cell>
          <cell r="P699">
            <v>38412</v>
          </cell>
          <cell r="Q699">
            <v>20000</v>
          </cell>
          <cell r="R699"/>
          <cell r="U699" t="str">
            <v>y</v>
          </cell>
        </row>
        <row r="700">
          <cell r="B700">
            <v>7152</v>
          </cell>
          <cell r="C700" t="str">
            <v>Richard A. Smith, M.D.</v>
          </cell>
          <cell r="D700" t="str">
            <v>Establish a Specialized Center for MRI Services</v>
          </cell>
          <cell r="E700">
            <v>5</v>
          </cell>
          <cell r="H700" t="str">
            <v>Burcham</v>
          </cell>
          <cell r="I700"/>
          <cell r="J700" t="str">
            <v>deny</v>
          </cell>
          <cell r="K700">
            <v>38568</v>
          </cell>
          <cell r="L700" t="str">
            <v>Withdrawn</v>
          </cell>
          <cell r="O700">
            <v>38442</v>
          </cell>
          <cell r="P700">
            <v>38407</v>
          </cell>
          <cell r="Q700">
            <v>1000</v>
          </cell>
          <cell r="R700"/>
          <cell r="T700" t="str">
            <v>old loi</v>
          </cell>
          <cell r="U700" t="str">
            <v>y</v>
          </cell>
        </row>
        <row r="701">
          <cell r="B701">
            <v>7142</v>
          </cell>
          <cell r="C701" t="str">
            <v>Shore Health Services, Inc.</v>
          </cell>
          <cell r="D701" t="str">
            <v>Introduce PET Services (Mobile Site)</v>
          </cell>
          <cell r="E701">
            <v>22</v>
          </cell>
          <cell r="H701" t="str">
            <v>Burcham</v>
          </cell>
          <cell r="I701" t="str">
            <v>approve</v>
          </cell>
          <cell r="J701" t="str">
            <v>approve</v>
          </cell>
          <cell r="K701">
            <v>38568</v>
          </cell>
          <cell r="L701">
            <v>3957</v>
          </cell>
          <cell r="O701">
            <v>38441</v>
          </cell>
          <cell r="P701">
            <v>38377</v>
          </cell>
          <cell r="Q701">
            <v>1000</v>
          </cell>
          <cell r="R701"/>
          <cell r="U701" t="str">
            <v>y</v>
          </cell>
        </row>
        <row r="702">
          <cell r="B702">
            <v>7156</v>
          </cell>
          <cell r="C702" t="str">
            <v>Central Virginia Imaging</v>
          </cell>
          <cell r="D702" t="str">
            <v>Addition of an MRI Scanner</v>
          </cell>
          <cell r="E702">
            <v>11</v>
          </cell>
          <cell r="H702" t="str">
            <v>Clement</v>
          </cell>
          <cell r="I702" t="str">
            <v>approve</v>
          </cell>
          <cell r="J702" t="str">
            <v>approve</v>
          </cell>
          <cell r="L702">
            <v>3947</v>
          </cell>
          <cell r="O702">
            <v>38441</v>
          </cell>
          <cell r="P702">
            <v>38411</v>
          </cell>
          <cell r="Q702">
            <v>18137.93</v>
          </cell>
          <cell r="R702"/>
          <cell r="U702" t="str">
            <v>y</v>
          </cell>
        </row>
        <row r="703">
          <cell r="B703">
            <v>7204</v>
          </cell>
          <cell r="C703" t="str">
            <v>The Orthopaedic Center of Central Virginia, Inc.</v>
          </cell>
          <cell r="D703" t="str">
            <v>Establish a Specialized Center for MRI Services</v>
          </cell>
          <cell r="E703">
            <v>11</v>
          </cell>
          <cell r="H703" t="str">
            <v>Clement</v>
          </cell>
          <cell r="I703" t="str">
            <v>approve</v>
          </cell>
          <cell r="J703" t="str">
            <v>approve</v>
          </cell>
          <cell r="L703">
            <v>3948</v>
          </cell>
          <cell r="O703">
            <v>38442</v>
          </cell>
          <cell r="P703">
            <v>38418</v>
          </cell>
          <cell r="Q703">
            <v>18620</v>
          </cell>
          <cell r="R703"/>
          <cell r="S703" t="str">
            <v>yes</v>
          </cell>
          <cell r="U703" t="str">
            <v>y</v>
          </cell>
        </row>
        <row r="704">
          <cell r="B704">
            <v>7183</v>
          </cell>
          <cell r="C704" t="str">
            <v>PHC-Martinsville, Inc., d/b/a Memorial Hospital of Martinsville and Henry County</v>
          </cell>
          <cell r="D704" t="str">
            <v>Addition of a MRI Scanner</v>
          </cell>
          <cell r="E704">
            <v>12</v>
          </cell>
          <cell r="H704" t="str">
            <v>Clement</v>
          </cell>
          <cell r="I704" t="str">
            <v>approve</v>
          </cell>
          <cell r="J704" t="str">
            <v>approve</v>
          </cell>
          <cell r="L704">
            <v>3946</v>
          </cell>
          <cell r="O704">
            <v>38442</v>
          </cell>
          <cell r="P704">
            <v>38412</v>
          </cell>
          <cell r="Q704">
            <v>20000</v>
          </cell>
          <cell r="R704"/>
          <cell r="S704" t="str">
            <v>yes</v>
          </cell>
          <cell r="U704" t="str">
            <v>y</v>
          </cell>
        </row>
        <row r="705">
          <cell r="B705">
            <v>7184</v>
          </cell>
          <cell r="C705" t="str">
            <v>PHC-Martinsville, Inc., d/b/a Memorial Hospital of Martinsville and Henry County</v>
          </cell>
          <cell r="D705" t="str">
            <v>Addition of a CT Scanner</v>
          </cell>
          <cell r="E705">
            <v>12</v>
          </cell>
          <cell r="H705" t="str">
            <v>Clement</v>
          </cell>
          <cell r="I705" t="str">
            <v>approve</v>
          </cell>
          <cell r="J705" t="str">
            <v>approve</v>
          </cell>
          <cell r="L705">
            <v>3945</v>
          </cell>
          <cell r="O705">
            <v>38442</v>
          </cell>
          <cell r="P705">
            <v>38412</v>
          </cell>
          <cell r="Q705">
            <v>20000</v>
          </cell>
          <cell r="R705"/>
          <cell r="U705" t="str">
            <v>y</v>
          </cell>
        </row>
        <row r="706">
          <cell r="B706">
            <v>7151</v>
          </cell>
          <cell r="C706" t="str">
            <v>Orange County Nursing Home Commission</v>
          </cell>
          <cell r="D706" t="str">
            <v xml:space="preserve">Capital Expenditure of More Than $5 Million </v>
          </cell>
          <cell r="E706">
            <v>9</v>
          </cell>
          <cell r="H706" t="str">
            <v>Clement</v>
          </cell>
          <cell r="I706" t="str">
            <v>Withdrawn</v>
          </cell>
          <cell r="J706"/>
          <cell r="L706" t="str">
            <v>Withdrawn</v>
          </cell>
          <cell r="O706">
            <v>38442</v>
          </cell>
          <cell r="P706">
            <v>38407</v>
          </cell>
          <cell r="Q706">
            <v>0</v>
          </cell>
          <cell r="R706"/>
          <cell r="U706" t="str">
            <v>n</v>
          </cell>
        </row>
        <row r="707">
          <cell r="B707">
            <v>7165</v>
          </cell>
          <cell r="C707" t="str">
            <v>Riverside Regional Convalescent Center</v>
          </cell>
          <cell r="D707" t="str">
            <v>Relocate Nursing Home Beds</v>
          </cell>
          <cell r="E707">
            <v>21</v>
          </cell>
          <cell r="H707" t="str">
            <v>Clement</v>
          </cell>
          <cell r="I707" t="str">
            <v>approve</v>
          </cell>
          <cell r="J707" t="str">
            <v>approve</v>
          </cell>
          <cell r="L707">
            <v>3949</v>
          </cell>
          <cell r="O707">
            <v>38442</v>
          </cell>
          <cell r="P707">
            <v>38411</v>
          </cell>
          <cell r="Q707">
            <v>1446</v>
          </cell>
          <cell r="R707"/>
          <cell r="U707" t="str">
            <v>y</v>
          </cell>
        </row>
        <row r="709">
          <cell r="B709" t="str">
            <v>June 2005 Cycle</v>
          </cell>
          <cell r="D709" t="str">
            <v>Rehab Services</v>
          </cell>
          <cell r="E709" t="str">
            <v>E</v>
          </cell>
          <cell r="F709" t="str">
            <v>Rpt Due</v>
          </cell>
          <cell r="G709" t="str">
            <v>NA</v>
          </cell>
          <cell r="I709" t="str">
            <v>Recommendation</v>
          </cell>
          <cell r="K709" t="str">
            <v>IFFC</v>
          </cell>
          <cell r="L709" t="str">
            <v>Commissioners</v>
          </cell>
          <cell r="M709" t="str">
            <v>IFFC</v>
          </cell>
          <cell r="N709" t="str">
            <v>IFFC</v>
          </cell>
          <cell r="O709" t="str">
            <v>Application</v>
          </cell>
          <cell r="Q709" t="str">
            <v>Check with</v>
          </cell>
        </row>
        <row r="710">
          <cell r="C710" t="str">
            <v>Applicant</v>
          </cell>
          <cell r="D710" t="str">
            <v>Project</v>
          </cell>
          <cell r="E710" t="str">
            <v>PD</v>
          </cell>
          <cell r="G710" t="str">
            <v>NA</v>
          </cell>
          <cell r="H710" t="str">
            <v>Analyst</v>
          </cell>
          <cell r="I710" t="str">
            <v xml:space="preserve">HSA </v>
          </cell>
          <cell r="J710" t="str">
            <v>DCOPN</v>
          </cell>
          <cell r="K710" t="str">
            <v>Scheduled</v>
          </cell>
          <cell r="L710" t="str">
            <v>Decision</v>
          </cell>
          <cell r="M710" t="str">
            <v>Location</v>
          </cell>
          <cell r="N710" t="str">
            <v>Time</v>
          </cell>
          <cell r="O710" t="str">
            <v>Received</v>
          </cell>
          <cell r="P710" t="str">
            <v>LOI Date</v>
          </cell>
          <cell r="Q710" t="str">
            <v>Application</v>
          </cell>
        </row>
        <row r="711">
          <cell r="C711" t="str">
            <v>No applications</v>
          </cell>
          <cell r="D711"/>
          <cell r="E711"/>
          <cell r="I711"/>
          <cell r="J711"/>
          <cell r="L711"/>
          <cell r="O711">
            <v>0</v>
          </cell>
          <cell r="P711">
            <v>0</v>
          </cell>
          <cell r="Q711">
            <v>0</v>
          </cell>
          <cell r="R711"/>
        </row>
        <row r="713">
          <cell r="B713" t="str">
            <v>July 2005 Cycle</v>
          </cell>
          <cell r="D713" t="str">
            <v>Radiation/Gamma Knife/Cancer Care Center</v>
          </cell>
          <cell r="E713" t="str">
            <v>F/G</v>
          </cell>
          <cell r="F713" t="str">
            <v>Rpt Due</v>
          </cell>
          <cell r="G713">
            <v>38614</v>
          </cell>
          <cell r="I713" t="str">
            <v>Recommendation</v>
          </cell>
          <cell r="K713" t="str">
            <v>IFFC</v>
          </cell>
          <cell r="L713" t="str">
            <v>Commissioners</v>
          </cell>
          <cell r="M713" t="str">
            <v>IFFC</v>
          </cell>
          <cell r="N713" t="str">
            <v>IFFC</v>
          </cell>
          <cell r="O713" t="str">
            <v>Application</v>
          </cell>
          <cell r="Q713" t="str">
            <v>Check with</v>
          </cell>
        </row>
        <row r="714">
          <cell r="C714" t="str">
            <v>Applicant</v>
          </cell>
          <cell r="D714" t="str">
            <v>Lithotripsy/Nursing Facility</v>
          </cell>
          <cell r="E714" t="str">
            <v>PD</v>
          </cell>
          <cell r="G714">
            <v>38614</v>
          </cell>
          <cell r="H714" t="str">
            <v>Analyst</v>
          </cell>
          <cell r="I714" t="str">
            <v xml:space="preserve">HSA </v>
          </cell>
          <cell r="J714" t="str">
            <v>DCOPN</v>
          </cell>
          <cell r="K714" t="str">
            <v>Scheduled</v>
          </cell>
          <cell r="L714" t="str">
            <v>Decision</v>
          </cell>
          <cell r="M714" t="str">
            <v>Location</v>
          </cell>
          <cell r="N714" t="str">
            <v>Time</v>
          </cell>
          <cell r="O714" t="str">
            <v>Received</v>
          </cell>
          <cell r="P714" t="str">
            <v>LOI Date</v>
          </cell>
          <cell r="Q714" t="str">
            <v>Application</v>
          </cell>
        </row>
        <row r="715">
          <cell r="B715">
            <v>7214</v>
          </cell>
          <cell r="C715" t="str">
            <v>University of Virginia Medical Center</v>
          </cell>
          <cell r="D715" t="str">
            <v>Establish a Cancer Care Center on the Hospital Campus Including the Replacement and Relocation of a Linear Accelerator and a New PET/CT Simulator</v>
          </cell>
          <cell r="E715" t="str">
            <v>I</v>
          </cell>
          <cell r="H715" t="str">
            <v>Bartley for Burcham</v>
          </cell>
          <cell r="I715" t="str">
            <v>approve</v>
          </cell>
          <cell r="J715" t="str">
            <v>approve</v>
          </cell>
          <cell r="K715">
            <v>38633</v>
          </cell>
          <cell r="L715">
            <v>3971</v>
          </cell>
          <cell r="O715">
            <v>38499</v>
          </cell>
          <cell r="P715">
            <v>38470</v>
          </cell>
          <cell r="Q715">
            <v>20000</v>
          </cell>
        </row>
        <row r="716">
          <cell r="B716">
            <v>7220</v>
          </cell>
          <cell r="C716" t="str">
            <v>Falls Church Lithotripsy Associates, L.L.C.</v>
          </cell>
          <cell r="D716" t="str">
            <v>Establish Specialized Centers for Orthopedic Lithotripsy Services (Mobile Sites)</v>
          </cell>
          <cell r="E716" t="str">
            <v>I</v>
          </cell>
          <cell r="H716" t="str">
            <v>Bartley</v>
          </cell>
          <cell r="I716" t="str">
            <v>approve</v>
          </cell>
          <cell r="J716" t="str">
            <v>approve</v>
          </cell>
          <cell r="L716">
            <v>3968</v>
          </cell>
          <cell r="O716">
            <v>38503</v>
          </cell>
          <cell r="P716">
            <v>38474</v>
          </cell>
          <cell r="Q716">
            <v>1000</v>
          </cell>
        </row>
        <row r="717">
          <cell r="B717">
            <v>6842</v>
          </cell>
          <cell r="C717" t="str">
            <v>Oncology and Hematology Associates of Southwest Virginia, Inc.</v>
          </cell>
          <cell r="D717" t="str">
            <v>Establish a Cancer Care Center in Christainsburg, Including a Linear Accelerator, a CT and Mobile PET</v>
          </cell>
          <cell r="E717" t="str">
            <v>4/III</v>
          </cell>
          <cell r="F717" t="str">
            <v>Reactivated from 1/04 cycle</v>
          </cell>
          <cell r="H717" t="str">
            <v>Anderson</v>
          </cell>
          <cell r="I717" t="str">
            <v>deny</v>
          </cell>
          <cell r="J717" t="str">
            <v>deny</v>
          </cell>
          <cell r="K717">
            <v>38625</v>
          </cell>
          <cell r="L717" t="str">
            <v>Denied</v>
          </cell>
          <cell r="O717">
            <v>37774</v>
          </cell>
          <cell r="P717">
            <v>37741</v>
          </cell>
          <cell r="Q717">
            <v>20000</v>
          </cell>
          <cell r="R717"/>
        </row>
        <row r="718">
          <cell r="B718">
            <v>6856</v>
          </cell>
          <cell r="C718" t="str">
            <v>Montgomery Cancer Center, LLC</v>
          </cell>
          <cell r="D718" t="str">
            <v>Establish a Specialized Center for Radiation Therapy Services</v>
          </cell>
          <cell r="E718" t="str">
            <v>4/III</v>
          </cell>
          <cell r="F718" t="str">
            <v>Reactivated from 1/04 cycle</v>
          </cell>
          <cell r="H718" t="str">
            <v>Anderson</v>
          </cell>
          <cell r="I718" t="str">
            <v>deny</v>
          </cell>
          <cell r="J718" t="str">
            <v>deny</v>
          </cell>
          <cell r="K718">
            <v>38625</v>
          </cell>
          <cell r="L718" t="str">
            <v>Denied</v>
          </cell>
          <cell r="O718">
            <v>37774</v>
          </cell>
          <cell r="P718">
            <v>37750</v>
          </cell>
          <cell r="Q718">
            <v>20000</v>
          </cell>
        </row>
        <row r="719">
          <cell r="B719">
            <v>7207</v>
          </cell>
          <cell r="C719" t="str">
            <v>Carilion New River Valley Medical Center</v>
          </cell>
          <cell r="D719" t="str">
            <v>Introduce Radiation Therapy Services</v>
          </cell>
          <cell r="E719" t="str">
            <v>III</v>
          </cell>
          <cell r="H719" t="str">
            <v>Anderson</v>
          </cell>
          <cell r="I719" t="str">
            <v>deny</v>
          </cell>
          <cell r="J719" t="str">
            <v>deny</v>
          </cell>
          <cell r="K719">
            <v>38625</v>
          </cell>
          <cell r="L719" t="str">
            <v>Denied</v>
          </cell>
          <cell r="O719">
            <v>38499</v>
          </cell>
          <cell r="P719">
            <v>38420</v>
          </cell>
          <cell r="Q719">
            <v>20000</v>
          </cell>
        </row>
        <row r="720">
          <cell r="B720">
            <v>7215</v>
          </cell>
          <cell r="C720" t="str">
            <v>Richmond Radiation Oncology Center, Inc.</v>
          </cell>
          <cell r="D720" t="str">
            <v>Establish a Specialized Center for Radiation Therapy Services</v>
          </cell>
          <cell r="E720" t="str">
            <v>IV</v>
          </cell>
          <cell r="H720" t="str">
            <v>Bartley</v>
          </cell>
          <cell r="I720" t="str">
            <v>approve</v>
          </cell>
          <cell r="J720" t="str">
            <v>approve</v>
          </cell>
          <cell r="L720">
            <v>3969</v>
          </cell>
          <cell r="O720">
            <v>38503</v>
          </cell>
          <cell r="P720">
            <v>38471</v>
          </cell>
          <cell r="Q720">
            <v>20000</v>
          </cell>
        </row>
        <row r="721">
          <cell r="B721">
            <v>7216</v>
          </cell>
          <cell r="C721" t="str">
            <v>Virginia Urology Center P.C./Med Atlantic, Inc.</v>
          </cell>
          <cell r="D721" t="str">
            <v>Introduce Radiation Therapy Services</v>
          </cell>
          <cell r="E721">
            <v>15</v>
          </cell>
          <cell r="H721" t="str">
            <v>Bartley</v>
          </cell>
          <cell r="I721" t="str">
            <v>On Indef Hold</v>
          </cell>
          <cell r="J721"/>
          <cell r="L721" t="str">
            <v>Review on Hold</v>
          </cell>
          <cell r="O721">
            <v>38503</v>
          </cell>
          <cell r="P721">
            <v>38471</v>
          </cell>
          <cell r="Q721">
            <v>0</v>
          </cell>
        </row>
        <row r="722">
          <cell r="B722">
            <v>7222</v>
          </cell>
          <cell r="C722" t="str">
            <v>Commonwealth Cancer Institute</v>
          </cell>
          <cell r="D722" t="str">
            <v>Establish a Specialized Center for Radiation Therapy Services Through Relocation of a Linear Accelerator</v>
          </cell>
          <cell r="E722" t="str">
            <v>IV</v>
          </cell>
          <cell r="H722" t="str">
            <v>Bartley</v>
          </cell>
          <cell r="I722"/>
          <cell r="J722"/>
          <cell r="L722" t="str">
            <v>Withdrawn</v>
          </cell>
          <cell r="O722">
            <v>38503</v>
          </cell>
          <cell r="P722">
            <v>38481</v>
          </cell>
          <cell r="Q722">
            <v>0</v>
          </cell>
        </row>
        <row r="723">
          <cell r="B723">
            <v>7213</v>
          </cell>
          <cell r="C723" t="str">
            <v>Hampton Roads Proton Beam Therapy Institute at Hampton University, L.L.C.</v>
          </cell>
          <cell r="D723" t="str">
            <v>Establish a Specialized Center for Stereotactic Radiosurgery (Proton Beam Radiosurgery)</v>
          </cell>
          <cell r="E723" t="str">
            <v>V</v>
          </cell>
          <cell r="H723" t="str">
            <v>Burcham</v>
          </cell>
          <cell r="I723" t="str">
            <v>approve</v>
          </cell>
          <cell r="J723" t="str">
            <v>approve</v>
          </cell>
          <cell r="K723">
            <v>38632</v>
          </cell>
          <cell r="L723">
            <v>3970</v>
          </cell>
          <cell r="O723">
            <v>38503</v>
          </cell>
          <cell r="P723">
            <v>38462</v>
          </cell>
          <cell r="Q723">
            <v>20000</v>
          </cell>
        </row>
        <row r="724">
          <cell r="B724">
            <v>7218</v>
          </cell>
          <cell r="C724" t="str">
            <v>Children's Health System, Inc.</v>
          </cell>
          <cell r="D724" t="str">
            <v>Introduce Lithotripsy Services (Mobile Sites) at Children's Hospital of the King's Daughters and CHKD Health Center</v>
          </cell>
          <cell r="E724" t="str">
            <v>20, 21</v>
          </cell>
          <cell r="H724" t="str">
            <v>Burcham</v>
          </cell>
          <cell r="I724"/>
          <cell r="J724"/>
          <cell r="K724">
            <v>38631</v>
          </cell>
          <cell r="L724" t="str">
            <v>Withdrawn</v>
          </cell>
          <cell r="O724">
            <v>38503</v>
          </cell>
          <cell r="P724">
            <v>38471</v>
          </cell>
          <cell r="Q724">
            <v>1000</v>
          </cell>
        </row>
        <row r="725">
          <cell r="B725">
            <v>7217</v>
          </cell>
          <cell r="C725" t="str">
            <v>Children's Hospital of Virginia</v>
          </cell>
          <cell r="D725" t="str">
            <v>Add 24-Pediatric Nursing Home Beds</v>
          </cell>
          <cell r="E725">
            <v>15</v>
          </cell>
          <cell r="H725" t="str">
            <v>Clement</v>
          </cell>
          <cell r="I725" t="str">
            <v>approve</v>
          </cell>
          <cell r="J725" t="str">
            <v>approve</v>
          </cell>
          <cell r="K725">
            <v>38630</v>
          </cell>
          <cell r="L725">
            <v>3972</v>
          </cell>
          <cell r="O725">
            <v>38503</v>
          </cell>
          <cell r="P725">
            <v>38471</v>
          </cell>
          <cell r="Q725">
            <v>20000</v>
          </cell>
        </row>
        <row r="728">
          <cell r="B728" t="str">
            <v>August 2005 Cycle</v>
          </cell>
          <cell r="D728" t="str">
            <v>Hospitals/Beds/NICUs/Ob/Capital Expenditures</v>
          </cell>
          <cell r="E728" t="str">
            <v>A</v>
          </cell>
          <cell r="F728" t="str">
            <v>Rpt Due</v>
          </cell>
          <cell r="G728">
            <v>38644</v>
          </cell>
          <cell r="I728" t="str">
            <v>Recommendation</v>
          </cell>
          <cell r="K728" t="str">
            <v>IFFC</v>
          </cell>
          <cell r="L728" t="str">
            <v>Commissioners</v>
          </cell>
          <cell r="M728" t="str">
            <v>IFFC</v>
          </cell>
          <cell r="N728" t="str">
            <v>IFFC</v>
          </cell>
          <cell r="O728" t="str">
            <v>Application</v>
          </cell>
          <cell r="Q728" t="str">
            <v>Check with</v>
          </cell>
        </row>
        <row r="729">
          <cell r="C729" t="str">
            <v>Applicant</v>
          </cell>
          <cell r="D729" t="str">
            <v>Project</v>
          </cell>
          <cell r="E729" t="str">
            <v>PD</v>
          </cell>
          <cell r="G729">
            <v>38644</v>
          </cell>
          <cell r="H729" t="str">
            <v>Analyst</v>
          </cell>
          <cell r="I729" t="str">
            <v xml:space="preserve">HSA </v>
          </cell>
          <cell r="J729" t="str">
            <v>DCOPN</v>
          </cell>
          <cell r="K729" t="str">
            <v>Scheduled</v>
          </cell>
          <cell r="L729" t="str">
            <v>Decision</v>
          </cell>
          <cell r="M729" t="str">
            <v>Location</v>
          </cell>
          <cell r="N729" t="str">
            <v>Time</v>
          </cell>
          <cell r="O729" t="str">
            <v>Received</v>
          </cell>
          <cell r="P729" t="str">
            <v>LOI Date</v>
          </cell>
          <cell r="Q729" t="str">
            <v>Application</v>
          </cell>
          <cell r="T729" t="str">
            <v>Previous Conditions</v>
          </cell>
        </row>
        <row r="730">
          <cell r="B730">
            <v>7227</v>
          </cell>
          <cell r="C730" t="str">
            <v>Inova Health System</v>
          </cell>
          <cell r="D730" t="str">
            <v>Capital Expenditure of $5M or More (Expand Infrastructure support services)</v>
          </cell>
          <cell r="E730">
            <v>8</v>
          </cell>
          <cell r="G730" t="str">
            <v>Competing</v>
          </cell>
          <cell r="H730" t="str">
            <v>Clement</v>
          </cell>
          <cell r="I730" t="str">
            <v>approve</v>
          </cell>
          <cell r="J730" t="str">
            <v>approve</v>
          </cell>
          <cell r="K730">
            <v>38664</v>
          </cell>
          <cell r="L730">
            <v>3976</v>
          </cell>
          <cell r="O730">
            <v>38534</v>
          </cell>
          <cell r="P730">
            <v>38499</v>
          </cell>
          <cell r="Q730">
            <v>20000</v>
          </cell>
          <cell r="R730"/>
        </row>
        <row r="731">
          <cell r="B731">
            <v>7230</v>
          </cell>
          <cell r="C731" t="str">
            <v>Virginia Hospital Center (Virginia Hospital Center Arlington Health System)</v>
          </cell>
          <cell r="D731" t="str">
            <v>Capital Expenditure of More Than $5 Million</v>
          </cell>
          <cell r="E731">
            <v>8</v>
          </cell>
          <cell r="H731" t="str">
            <v>Clement</v>
          </cell>
          <cell r="I731" t="str">
            <v>approve</v>
          </cell>
          <cell r="J731" t="str">
            <v>approve</v>
          </cell>
          <cell r="K731">
            <v>38664</v>
          </cell>
          <cell r="L731">
            <v>3977</v>
          </cell>
          <cell r="O731">
            <v>38534</v>
          </cell>
          <cell r="P731">
            <v>38503</v>
          </cell>
          <cell r="Q731">
            <v>20000</v>
          </cell>
          <cell r="R731"/>
        </row>
        <row r="732">
          <cell r="B732">
            <v>7229</v>
          </cell>
          <cell r="C732" t="str">
            <v>Centra Health, Inc.</v>
          </cell>
          <cell r="D732" t="str">
            <v>Establish a Long Term Acute Care Hospital in Lynchburg</v>
          </cell>
          <cell r="E732">
            <v>11</v>
          </cell>
          <cell r="H732" t="str">
            <v>Bartley</v>
          </cell>
          <cell r="I732" t="str">
            <v>approve</v>
          </cell>
          <cell r="J732" t="str">
            <v>approve</v>
          </cell>
          <cell r="K732">
            <v>38657</v>
          </cell>
          <cell r="L732">
            <v>3973</v>
          </cell>
          <cell r="O732">
            <v>38533</v>
          </cell>
          <cell r="P732">
            <v>38503</v>
          </cell>
          <cell r="Q732">
            <v>20000</v>
          </cell>
          <cell r="R732"/>
        </row>
        <row r="733">
          <cell r="B733">
            <v>7118</v>
          </cell>
          <cell r="C733" t="str">
            <v>Henrico Doctors' Hospital-Forest</v>
          </cell>
          <cell r="D733" t="str">
            <v xml:space="preserve">Capital Expenditure of More Than $5 Million </v>
          </cell>
          <cell r="E733">
            <v>15</v>
          </cell>
          <cell r="G733" t="str">
            <v>Competing</v>
          </cell>
          <cell r="H733" t="str">
            <v>Anderson</v>
          </cell>
          <cell r="I733" t="str">
            <v>approve</v>
          </cell>
          <cell r="J733" t="str">
            <v>approve</v>
          </cell>
          <cell r="K733">
            <v>38659</v>
          </cell>
          <cell r="L733">
            <v>3975</v>
          </cell>
          <cell r="M733">
            <v>3600</v>
          </cell>
          <cell r="N733" t="str">
            <v>10:00am</v>
          </cell>
          <cell r="O733">
            <v>38534</v>
          </cell>
          <cell r="P733">
            <v>38321</v>
          </cell>
          <cell r="Q733">
            <v>20000</v>
          </cell>
          <cell r="R733"/>
        </row>
        <row r="734">
          <cell r="B734">
            <v>7226</v>
          </cell>
          <cell r="C734" t="str">
            <v>Virginia Commonwealth University Health System</v>
          </cell>
          <cell r="D734" t="str">
            <v>Capital Expenditure of $5M or More (Replace Bed Tower)</v>
          </cell>
          <cell r="E734">
            <v>15</v>
          </cell>
          <cell r="H734" t="str">
            <v>Anderson</v>
          </cell>
          <cell r="I734" t="str">
            <v>approve</v>
          </cell>
          <cell r="J734" t="str">
            <v>approve</v>
          </cell>
          <cell r="K734">
            <v>38659</v>
          </cell>
          <cell r="L734">
            <v>3974</v>
          </cell>
          <cell r="M734">
            <v>3600</v>
          </cell>
          <cell r="N734" t="str">
            <v>10:00am</v>
          </cell>
          <cell r="O734">
            <v>38534</v>
          </cell>
          <cell r="P734">
            <v>38497</v>
          </cell>
          <cell r="Q734">
            <v>20000</v>
          </cell>
          <cell r="R734"/>
        </row>
        <row r="735">
          <cell r="B735">
            <v>7224</v>
          </cell>
          <cell r="C735" t="str">
            <v>LTACH @ Riverside, LLC</v>
          </cell>
          <cell r="D735" t="str">
            <v>Establish a Long Term Acute Care Hospital in Williamsburg</v>
          </cell>
          <cell r="E735">
            <v>21</v>
          </cell>
          <cell r="H735" t="str">
            <v>Burcham</v>
          </cell>
          <cell r="I735" t="str">
            <v>deny</v>
          </cell>
          <cell r="J735" t="str">
            <v>approve</v>
          </cell>
          <cell r="K735">
            <v>38658</v>
          </cell>
          <cell r="L735" t="str">
            <v>Denied</v>
          </cell>
          <cell r="O735">
            <v>38534</v>
          </cell>
          <cell r="P735">
            <v>38495</v>
          </cell>
          <cell r="Q735">
            <v>9545.93</v>
          </cell>
          <cell r="R735">
            <v>38935</v>
          </cell>
        </row>
        <row r="736">
          <cell r="B736">
            <v>7225</v>
          </cell>
          <cell r="C736" t="str">
            <v>Doctors' Hospital of Williamsburg</v>
          </cell>
          <cell r="D736" t="str">
            <v>Establish an Acute Care Hospital</v>
          </cell>
          <cell r="E736">
            <v>21</v>
          </cell>
          <cell r="G736" t="str">
            <v>Competing</v>
          </cell>
          <cell r="H736" t="str">
            <v>Burcham</v>
          </cell>
          <cell r="I736" t="str">
            <v>deny</v>
          </cell>
          <cell r="J736" t="str">
            <v>approve</v>
          </cell>
          <cell r="K736">
            <v>38658</v>
          </cell>
          <cell r="L736" t="str">
            <v>Denied</v>
          </cell>
          <cell r="O736">
            <v>38534</v>
          </cell>
          <cell r="P736">
            <v>38495</v>
          </cell>
          <cell r="Q736">
            <v>20000</v>
          </cell>
          <cell r="R736">
            <v>38935</v>
          </cell>
        </row>
        <row r="737">
          <cell r="B737">
            <v>7232</v>
          </cell>
          <cell r="C737" t="str">
            <v>Sentara Healthcare</v>
          </cell>
          <cell r="D737" t="str">
            <v>Add General Acute Care Beds</v>
          </cell>
          <cell r="E737">
            <v>21</v>
          </cell>
          <cell r="H737" t="str">
            <v>Burcham</v>
          </cell>
          <cell r="I737" t="str">
            <v>deny</v>
          </cell>
          <cell r="J737" t="str">
            <v>deny</v>
          </cell>
          <cell r="K737">
            <v>38658</v>
          </cell>
          <cell r="L737" t="str">
            <v>Denied</v>
          </cell>
          <cell r="O737">
            <v>38534</v>
          </cell>
          <cell r="P737">
            <v>38504</v>
          </cell>
          <cell r="Q737">
            <v>20000</v>
          </cell>
          <cell r="R737">
            <v>38935</v>
          </cell>
        </row>
        <row r="738">
          <cell r="B738">
            <v>7233</v>
          </cell>
          <cell r="C738" t="str">
            <v>Sentara Healthcare</v>
          </cell>
          <cell r="D738" t="str">
            <v>Establish a Long Term Acute Care Hospital</v>
          </cell>
          <cell r="E738">
            <v>21</v>
          </cell>
          <cell r="H738" t="str">
            <v>Burcham</v>
          </cell>
          <cell r="I738" t="str">
            <v>deny</v>
          </cell>
          <cell r="J738" t="str">
            <v>deny</v>
          </cell>
          <cell r="K738">
            <v>38658</v>
          </cell>
          <cell r="L738" t="str">
            <v>Denied</v>
          </cell>
          <cell r="O738">
            <v>38534</v>
          </cell>
          <cell r="P738">
            <v>38504</v>
          </cell>
          <cell r="Q738">
            <v>4611</v>
          </cell>
          <cell r="R738">
            <v>38935</v>
          </cell>
        </row>
        <row r="740">
          <cell r="B740" t="str">
            <v>September 2005 Cycle</v>
          </cell>
          <cell r="D740" t="str">
            <v>OSHs/ORs/Cath Labs/Transplant/Nursing Facility</v>
          </cell>
          <cell r="E740" t="str">
            <v>B/G</v>
          </cell>
          <cell r="F740" t="str">
            <v>Rpt Due</v>
          </cell>
          <cell r="G740">
            <v>38677</v>
          </cell>
          <cell r="I740" t="str">
            <v>Recommendation</v>
          </cell>
          <cell r="K740" t="str">
            <v>IFFC</v>
          </cell>
          <cell r="L740" t="str">
            <v>Commissioners</v>
          </cell>
          <cell r="M740" t="str">
            <v>IFFC</v>
          </cell>
          <cell r="N740" t="str">
            <v>IFFC</v>
          </cell>
          <cell r="O740" t="str">
            <v>Application</v>
          </cell>
          <cell r="Q740" t="str">
            <v>Check with</v>
          </cell>
        </row>
        <row r="741">
          <cell r="C741" t="str">
            <v>Applicant</v>
          </cell>
          <cell r="D741" t="str">
            <v>Project</v>
          </cell>
          <cell r="E741" t="str">
            <v>PD</v>
          </cell>
          <cell r="G741">
            <v>38677</v>
          </cell>
          <cell r="H741" t="str">
            <v>Analyst</v>
          </cell>
          <cell r="I741" t="str">
            <v xml:space="preserve">HSA </v>
          </cell>
          <cell r="J741" t="str">
            <v>DCOPN</v>
          </cell>
          <cell r="K741" t="str">
            <v>Scheduled</v>
          </cell>
          <cell r="L741" t="str">
            <v>Decision</v>
          </cell>
          <cell r="M741" t="str">
            <v>Location</v>
          </cell>
          <cell r="N741" t="str">
            <v>Time</v>
          </cell>
          <cell r="O741" t="str">
            <v>Received</v>
          </cell>
          <cell r="P741" t="str">
            <v>LOI Date</v>
          </cell>
          <cell r="Q741" t="str">
            <v>Application</v>
          </cell>
        </row>
        <row r="742">
          <cell r="B742">
            <v>7248</v>
          </cell>
          <cell r="C742" t="str">
            <v>Carilion New River Valley Medical Center</v>
          </cell>
          <cell r="D742" t="str">
            <v>Add One Cardiac Catheterization Laboratory</v>
          </cell>
          <cell r="E742">
            <v>4</v>
          </cell>
          <cell r="H742" t="str">
            <v>Burcham</v>
          </cell>
          <cell r="I742" t="str">
            <v>approve</v>
          </cell>
          <cell r="J742" t="str">
            <v>approve</v>
          </cell>
          <cell r="L742">
            <v>3985</v>
          </cell>
          <cell r="O742">
            <v>38560</v>
          </cell>
          <cell r="P742">
            <v>38534</v>
          </cell>
          <cell r="Q742">
            <v>15928.36</v>
          </cell>
          <cell r="R742"/>
        </row>
        <row r="743">
          <cell r="B743">
            <v>7241</v>
          </cell>
          <cell r="C743" t="str">
            <v>Carilion Medical Center  d/b/a Carilion Roanoke Memorial Hospital</v>
          </cell>
          <cell r="D743" t="str">
            <v>Add 1 Operating Room</v>
          </cell>
          <cell r="E743">
            <v>5</v>
          </cell>
          <cell r="H743" t="str">
            <v>Burcham</v>
          </cell>
          <cell r="I743"/>
          <cell r="J743"/>
          <cell r="L743" t="str">
            <v>Withdrawn</v>
          </cell>
          <cell r="O743">
            <v>38565</v>
          </cell>
          <cell r="P743">
            <v>38533</v>
          </cell>
          <cell r="Q743">
            <v>0</v>
          </cell>
          <cell r="R743"/>
        </row>
        <row r="744">
          <cell r="B744">
            <v>7237</v>
          </cell>
          <cell r="C744" t="str">
            <v>Rockingham Memorial Hospital</v>
          </cell>
          <cell r="D744" t="str">
            <v>Introduce Open Heart Surgery Services</v>
          </cell>
          <cell r="E744">
            <v>6</v>
          </cell>
          <cell r="H744" t="str">
            <v>Burcham</v>
          </cell>
          <cell r="I744" t="str">
            <v>approve</v>
          </cell>
          <cell r="J744" t="str">
            <v>approve</v>
          </cell>
          <cell r="L744">
            <v>3984</v>
          </cell>
          <cell r="O744">
            <v>38562</v>
          </cell>
          <cell r="P744">
            <v>38527</v>
          </cell>
          <cell r="Q744">
            <v>20000</v>
          </cell>
          <cell r="R744"/>
        </row>
        <row r="745">
          <cell r="B745">
            <v>7239</v>
          </cell>
          <cell r="C745" t="str">
            <v>Winchester Eye Surgery Center, LLC</v>
          </cell>
          <cell r="D745" t="str">
            <v>Establish an Outpatient Surgical Hospital (1 OR)</v>
          </cell>
          <cell r="E745">
            <v>7</v>
          </cell>
          <cell r="H745" t="str">
            <v>Bartley</v>
          </cell>
          <cell r="I745" t="str">
            <v>approve</v>
          </cell>
          <cell r="J745" t="str">
            <v>approve</v>
          </cell>
          <cell r="L745">
            <v>3994</v>
          </cell>
          <cell r="O745">
            <v>38565</v>
          </cell>
          <cell r="P745">
            <v>38531</v>
          </cell>
          <cell r="Q745">
            <v>18709.760000000002</v>
          </cell>
          <cell r="R745"/>
        </row>
        <row r="746">
          <cell r="B746">
            <v>7244</v>
          </cell>
          <cell r="C746" t="str">
            <v>Prince William Hospital System</v>
          </cell>
          <cell r="D746" t="str">
            <v>Establish an Outpatient Surgical Hospital (2 ORs)</v>
          </cell>
          <cell r="E746">
            <v>8</v>
          </cell>
          <cell r="H746" t="str">
            <v>Bartley</v>
          </cell>
          <cell r="I746" t="str">
            <v>approve</v>
          </cell>
          <cell r="J746" t="str">
            <v>approve</v>
          </cell>
          <cell r="L746">
            <v>3995</v>
          </cell>
          <cell r="O746">
            <v>38565</v>
          </cell>
          <cell r="P746">
            <v>38533</v>
          </cell>
          <cell r="Q746">
            <v>20000</v>
          </cell>
          <cell r="R746"/>
        </row>
        <row r="747">
          <cell r="B747">
            <v>7245</v>
          </cell>
          <cell r="C747" t="str">
            <v>Loudoun Hospital Center t/a Inova Loudoun Hospital Center and Inova Loudoun Ambulatory Surgery Center LLC</v>
          </cell>
          <cell r="D747" t="str">
            <v>Establish an Outpatient Surgical Hospital (4 to 6 ORs)</v>
          </cell>
          <cell r="E747">
            <v>8</v>
          </cell>
          <cell r="G747" t="str">
            <v>Competing</v>
          </cell>
          <cell r="H747" t="str">
            <v>Bartley</v>
          </cell>
          <cell r="I747" t="str">
            <v>approve</v>
          </cell>
          <cell r="J747" t="str">
            <v>approve</v>
          </cell>
          <cell r="L747">
            <v>3996</v>
          </cell>
          <cell r="O747">
            <v>38565</v>
          </cell>
          <cell r="P747">
            <v>38533</v>
          </cell>
          <cell r="Q747">
            <v>1000</v>
          </cell>
          <cell r="R747"/>
        </row>
        <row r="748">
          <cell r="B748">
            <v>7251</v>
          </cell>
          <cell r="C748" t="str">
            <v>Virginia Hospital Center</v>
          </cell>
          <cell r="D748" t="str">
            <v>Add Three Operating Rooms (2 ORs approved)</v>
          </cell>
          <cell r="E748">
            <v>8</v>
          </cell>
          <cell r="H748" t="str">
            <v>Bartley</v>
          </cell>
          <cell r="I748" t="str">
            <v>approve</v>
          </cell>
          <cell r="J748" t="str">
            <v>approve</v>
          </cell>
          <cell r="L748">
            <v>3997</v>
          </cell>
          <cell r="O748">
            <v>38565</v>
          </cell>
          <cell r="P748">
            <v>38538</v>
          </cell>
          <cell r="Q748">
            <v>20000</v>
          </cell>
          <cell r="R748"/>
        </row>
        <row r="749">
          <cell r="B749">
            <v>7252</v>
          </cell>
          <cell r="C749" t="str">
            <v>Arlington Surgery Center, LLP</v>
          </cell>
          <cell r="D749" t="str">
            <v>Establish an Outpatient Surgical Hospital</v>
          </cell>
          <cell r="E749">
            <v>8</v>
          </cell>
          <cell r="H749" t="str">
            <v>Bartley</v>
          </cell>
          <cell r="I749"/>
          <cell r="J749"/>
          <cell r="L749" t="str">
            <v>Withdrawn</v>
          </cell>
          <cell r="O749">
            <v>38562</v>
          </cell>
          <cell r="P749">
            <v>38538</v>
          </cell>
          <cell r="Q749">
            <v>0</v>
          </cell>
          <cell r="R749"/>
        </row>
        <row r="750">
          <cell r="B750">
            <v>7236</v>
          </cell>
          <cell r="C750" t="str">
            <v>Fredericksburg Ambulatory Surgery Center, LLC</v>
          </cell>
          <cell r="D750" t="str">
            <v>Add Two Operating Rooms</v>
          </cell>
          <cell r="E750">
            <v>16</v>
          </cell>
          <cell r="H750" t="str">
            <v>Anderson</v>
          </cell>
          <cell r="I750"/>
          <cell r="J750"/>
          <cell r="L750" t="str">
            <v>on hold</v>
          </cell>
          <cell r="O750">
            <v>38565</v>
          </cell>
          <cell r="P750">
            <v>38527</v>
          </cell>
          <cell r="Q750">
            <v>0</v>
          </cell>
          <cell r="R750"/>
        </row>
        <row r="751">
          <cell r="B751">
            <v>7235</v>
          </cell>
          <cell r="C751" t="str">
            <v>Children's Hospital of the King's Daughters</v>
          </cell>
          <cell r="D751" t="str">
            <v>Establish an Outpatient Surgical Hospital (2 ORs)</v>
          </cell>
          <cell r="E751">
            <v>20</v>
          </cell>
          <cell r="G751" t="str">
            <v>Competing</v>
          </cell>
          <cell r="H751" t="str">
            <v>Anderson</v>
          </cell>
          <cell r="I751" t="str">
            <v>approve</v>
          </cell>
          <cell r="J751" t="str">
            <v>approve</v>
          </cell>
          <cell r="L751">
            <v>3992</v>
          </cell>
          <cell r="O751">
            <v>38562</v>
          </cell>
          <cell r="P751">
            <v>38526</v>
          </cell>
          <cell r="Q751">
            <v>20000</v>
          </cell>
          <cell r="R751"/>
        </row>
        <row r="752">
          <cell r="B752">
            <v>7240</v>
          </cell>
          <cell r="C752" t="str">
            <v>Sentara Norfolk General Hospital</v>
          </cell>
          <cell r="D752" t="str">
            <v>Add Operating Rooms</v>
          </cell>
          <cell r="E752">
            <v>20</v>
          </cell>
          <cell r="H752" t="str">
            <v>Anderson</v>
          </cell>
          <cell r="I752" t="str">
            <v>approve</v>
          </cell>
          <cell r="J752" t="str">
            <v>approve</v>
          </cell>
          <cell r="L752">
            <v>3993</v>
          </cell>
          <cell r="O752">
            <v>38565</v>
          </cell>
          <cell r="P752">
            <v>38532</v>
          </cell>
          <cell r="Q752">
            <v>3000</v>
          </cell>
          <cell r="R752"/>
        </row>
        <row r="753">
          <cell r="B753">
            <v>7249</v>
          </cell>
          <cell r="C753" t="str">
            <v>NRV Real Estate, LLC, dba Radford Health and Rehabilitation Center</v>
          </cell>
          <cell r="D753" t="str">
            <v>Add 21 Nursing Home Beds (Tranfer from Carilion Giles Memorial Hospital)</v>
          </cell>
          <cell r="E753">
            <v>4</v>
          </cell>
          <cell r="H753" t="str">
            <v>Clement</v>
          </cell>
          <cell r="I753"/>
          <cell r="J753"/>
          <cell r="L753" t="str">
            <v>Not Accepted</v>
          </cell>
          <cell r="O753">
            <v>38565</v>
          </cell>
          <cell r="P753">
            <v>38534</v>
          </cell>
          <cell r="Q753">
            <v>0</v>
          </cell>
          <cell r="R753" t="str">
            <v>Yes</v>
          </cell>
        </row>
        <row r="754">
          <cell r="B754">
            <v>7250</v>
          </cell>
          <cell r="C754" t="str">
            <v>Mary Immaculate Hospital</v>
          </cell>
          <cell r="D754" t="str">
            <v>Add Two Operating Rooms</v>
          </cell>
          <cell r="E754">
            <v>21</v>
          </cell>
          <cell r="H754" t="str">
            <v>Clement</v>
          </cell>
          <cell r="I754" t="str">
            <v>approve</v>
          </cell>
          <cell r="J754" t="str">
            <v>approve</v>
          </cell>
          <cell r="L754">
            <v>3990</v>
          </cell>
          <cell r="O754">
            <v>38565</v>
          </cell>
          <cell r="P754">
            <v>38538</v>
          </cell>
          <cell r="Q754">
            <v>2802</v>
          </cell>
          <cell r="R754"/>
        </row>
        <row r="756">
          <cell r="B756" t="str">
            <v>October 2005 Cycle</v>
          </cell>
          <cell r="D756" t="str">
            <v>Psych and Substance Abuse Services</v>
          </cell>
          <cell r="E756" t="str">
            <v>C</v>
          </cell>
          <cell r="F756" t="str">
            <v>Rtp Due</v>
          </cell>
          <cell r="G756">
            <v>38705</v>
          </cell>
          <cell r="I756" t="str">
            <v>Recommendation</v>
          </cell>
          <cell r="K756" t="str">
            <v>IFFC</v>
          </cell>
          <cell r="L756" t="str">
            <v>Commissioners</v>
          </cell>
          <cell r="M756" t="str">
            <v>IFFC</v>
          </cell>
          <cell r="O756" t="str">
            <v>Application</v>
          </cell>
          <cell r="Q756" t="str">
            <v>Check with</v>
          </cell>
        </row>
        <row r="757">
          <cell r="C757" t="str">
            <v>Applicant</v>
          </cell>
          <cell r="D757" t="str">
            <v>Project</v>
          </cell>
          <cell r="E757" t="str">
            <v>PD</v>
          </cell>
          <cell r="G757">
            <v>38705</v>
          </cell>
          <cell r="H757" t="str">
            <v>Analyst</v>
          </cell>
          <cell r="I757" t="str">
            <v xml:space="preserve">HSA </v>
          </cell>
          <cell r="J757" t="str">
            <v>DCOPN</v>
          </cell>
          <cell r="K757" t="str">
            <v>Scheduled</v>
          </cell>
          <cell r="L757" t="str">
            <v>Decision</v>
          </cell>
          <cell r="M757" t="str">
            <v>Location</v>
          </cell>
          <cell r="N757" t="str">
            <v>Time</v>
          </cell>
          <cell r="O757" t="str">
            <v>Received</v>
          </cell>
          <cell r="P757" t="str">
            <v>LOI Date</v>
          </cell>
          <cell r="Q757" t="str">
            <v>Application</v>
          </cell>
          <cell r="R757"/>
        </row>
        <row r="758">
          <cell r="B758">
            <v>7255</v>
          </cell>
          <cell r="C758" t="str">
            <v>Southern Virginia Regional Medical Center</v>
          </cell>
          <cell r="D758" t="str">
            <v>Introduce Psychiatric Services (10 Bed Unit)</v>
          </cell>
          <cell r="E758">
            <v>19</v>
          </cell>
          <cell r="H758" t="str">
            <v>Anderson</v>
          </cell>
          <cell r="I758" t="str">
            <v>approve</v>
          </cell>
          <cell r="J758" t="str">
            <v>approve</v>
          </cell>
          <cell r="L758">
            <v>3998</v>
          </cell>
          <cell r="O758">
            <v>38595</v>
          </cell>
          <cell r="P758">
            <v>38552</v>
          </cell>
          <cell r="Q758">
            <v>4204.67</v>
          </cell>
          <cell r="R758"/>
        </row>
        <row r="760">
          <cell r="B760" t="str">
            <v>November 2005 Cycle</v>
          </cell>
          <cell r="D760" t="str">
            <v>Diagnostic Imaging and Nursing Facilities</v>
          </cell>
          <cell r="E760" t="str">
            <v>D/G</v>
          </cell>
          <cell r="F760" t="str">
            <v>Rtp Due</v>
          </cell>
          <cell r="G760">
            <v>38736</v>
          </cell>
          <cell r="I760" t="str">
            <v>Recommendation</v>
          </cell>
          <cell r="K760" t="str">
            <v>IFFC</v>
          </cell>
          <cell r="L760" t="str">
            <v>Commissioners</v>
          </cell>
          <cell r="M760" t="str">
            <v>IFFC</v>
          </cell>
          <cell r="O760" t="str">
            <v>Application</v>
          </cell>
          <cell r="Q760" t="str">
            <v>Check with</v>
          </cell>
        </row>
        <row r="761">
          <cell r="B761" t="str">
            <v>#</v>
          </cell>
          <cell r="C761" t="str">
            <v>Applicant</v>
          </cell>
          <cell r="D761" t="str">
            <v>Project</v>
          </cell>
          <cell r="E761" t="str">
            <v>PD</v>
          </cell>
          <cell r="G761">
            <v>38736</v>
          </cell>
          <cell r="H761" t="str">
            <v>Analyst</v>
          </cell>
          <cell r="I761" t="str">
            <v xml:space="preserve">HSA </v>
          </cell>
          <cell r="J761" t="str">
            <v>DCOPN</v>
          </cell>
          <cell r="K761" t="str">
            <v>Scheduled</v>
          </cell>
          <cell r="L761" t="str">
            <v>Decision</v>
          </cell>
          <cell r="M761" t="str">
            <v>Location</v>
          </cell>
          <cell r="N761" t="str">
            <v>Time</v>
          </cell>
          <cell r="O761" t="str">
            <v>Received</v>
          </cell>
          <cell r="P761" t="str">
            <v>LOI Date</v>
          </cell>
          <cell r="Q761" t="str">
            <v>Application</v>
          </cell>
        </row>
        <row r="762">
          <cell r="B762">
            <v>7279</v>
          </cell>
          <cell r="C762" t="str">
            <v>Southside Community Hospital</v>
          </cell>
          <cell r="D762" t="str">
            <v>Add Fixed MRI Equipment to Replace Existing Mobile MRI Service</v>
          </cell>
          <cell r="E762">
            <v>14</v>
          </cell>
          <cell r="H762" t="str">
            <v>Anderson</v>
          </cell>
          <cell r="I762"/>
          <cell r="J762"/>
          <cell r="L762" t="str">
            <v>Withdrawn</v>
          </cell>
          <cell r="O762">
            <v>38628</v>
          </cell>
          <cell r="P762">
            <v>38596</v>
          </cell>
          <cell r="Q762">
            <v>0</v>
          </cell>
          <cell r="R762"/>
        </row>
        <row r="763">
          <cell r="B763">
            <v>7178</v>
          </cell>
          <cell r="C763" t="str">
            <v>Sentara Healthcare</v>
          </cell>
          <cell r="D763" t="str">
            <v>Addition of a MRI Scanner</v>
          </cell>
          <cell r="E763">
            <v>20</v>
          </cell>
          <cell r="H763" t="str">
            <v>Anderson</v>
          </cell>
          <cell r="I763" t="str">
            <v>approve</v>
          </cell>
          <cell r="J763" t="str">
            <v>approve</v>
          </cell>
          <cell r="L763">
            <v>4008</v>
          </cell>
          <cell r="O763">
            <v>38628</v>
          </cell>
          <cell r="P763">
            <v>38412</v>
          </cell>
          <cell r="Q763">
            <v>20000</v>
          </cell>
          <cell r="R763"/>
        </row>
        <row r="764">
          <cell r="B764">
            <v>7265</v>
          </cell>
          <cell r="C764" t="str">
            <v>Chesapeake General Hospital</v>
          </cell>
          <cell r="D764" t="str">
            <v>Add a Third MRI</v>
          </cell>
          <cell r="E764">
            <v>20</v>
          </cell>
          <cell r="G764" t="str">
            <v>Competing</v>
          </cell>
          <cell r="H764" t="str">
            <v>Anderson</v>
          </cell>
          <cell r="I764" t="str">
            <v>approve</v>
          </cell>
          <cell r="J764" t="str">
            <v>approve</v>
          </cell>
          <cell r="L764">
            <v>4009</v>
          </cell>
          <cell r="O764">
            <v>38628</v>
          </cell>
          <cell r="P764">
            <v>38594</v>
          </cell>
          <cell r="Q764">
            <v>20000</v>
          </cell>
          <cell r="R764"/>
        </row>
        <row r="765">
          <cell r="B765">
            <v>7276</v>
          </cell>
          <cell r="C765" t="str">
            <v>Sentara Virginia Beach General Hospital</v>
          </cell>
          <cell r="D765" t="str">
            <v>Establish a Specialized Center for MRI Services (Mobile Site)</v>
          </cell>
          <cell r="E765">
            <v>20</v>
          </cell>
          <cell r="H765" t="str">
            <v>Anderson</v>
          </cell>
          <cell r="I765" t="str">
            <v>approve</v>
          </cell>
          <cell r="J765" t="str">
            <v>approve</v>
          </cell>
          <cell r="L765">
            <v>4010</v>
          </cell>
          <cell r="O765">
            <v>38628</v>
          </cell>
          <cell r="P765">
            <v>38596</v>
          </cell>
          <cell r="Q765">
            <v>20000</v>
          </cell>
          <cell r="R765"/>
        </row>
        <row r="766">
          <cell r="B766">
            <v>7179</v>
          </cell>
          <cell r="C766" t="str">
            <v>Sentara Healthcare</v>
          </cell>
          <cell r="D766" t="str">
            <v>Addition of a CT Scanner</v>
          </cell>
          <cell r="E766">
            <v>21</v>
          </cell>
          <cell r="G766" t="str">
            <v>Competing</v>
          </cell>
          <cell r="H766" t="str">
            <v>Anderson</v>
          </cell>
          <cell r="I766" t="str">
            <v>approve</v>
          </cell>
          <cell r="J766" t="str">
            <v>approve</v>
          </cell>
          <cell r="L766">
            <v>4006</v>
          </cell>
          <cell r="O766">
            <v>38628</v>
          </cell>
          <cell r="P766">
            <v>38412</v>
          </cell>
          <cell r="Q766">
            <v>16231</v>
          </cell>
          <cell r="R766"/>
        </row>
        <row r="767">
          <cell r="B767">
            <v>7259</v>
          </cell>
          <cell r="C767" t="str">
            <v>Tidewater Physicians Multispecialty Group, P.C.</v>
          </cell>
          <cell r="D767" t="str">
            <v>Relocate an existing CT unit within PD 21</v>
          </cell>
          <cell r="E767">
            <v>21</v>
          </cell>
          <cell r="H767" t="str">
            <v>Anderson</v>
          </cell>
          <cell r="I767" t="str">
            <v>approve</v>
          </cell>
          <cell r="J767" t="str">
            <v>approve</v>
          </cell>
          <cell r="L767">
            <v>4007</v>
          </cell>
          <cell r="O767">
            <v>38628</v>
          </cell>
          <cell r="P767">
            <v>38593</v>
          </cell>
          <cell r="Q767">
            <v>1000</v>
          </cell>
          <cell r="R767"/>
        </row>
        <row r="768">
          <cell r="B768">
            <v>7059</v>
          </cell>
          <cell r="C768" t="str">
            <v>Healthsouth Diagnostic Center - Tysons</v>
          </cell>
          <cell r="D768" t="str">
            <v>Addition of Second MRI Scanner</v>
          </cell>
          <cell r="E768">
            <v>8</v>
          </cell>
          <cell r="H768" t="str">
            <v>Bartley</v>
          </cell>
          <cell r="I768" t="str">
            <v>deny</v>
          </cell>
          <cell r="J768" t="str">
            <v>deny</v>
          </cell>
          <cell r="K768" t="str">
            <v>From 5/05 Cycle</v>
          </cell>
          <cell r="L768" t="str">
            <v>Denied</v>
          </cell>
          <cell r="O768">
            <v>38442</v>
          </cell>
          <cell r="P768">
            <v>38197</v>
          </cell>
          <cell r="Q768">
            <v>20000</v>
          </cell>
          <cell r="R768">
            <v>38859</v>
          </cell>
        </row>
        <row r="769">
          <cell r="B769">
            <v>7261</v>
          </cell>
          <cell r="C769" t="str">
            <v>Washington Radiology Associates, P.C.</v>
          </cell>
          <cell r="D769" t="str">
            <v>Introduce MRI Services (Sterling)</v>
          </cell>
          <cell r="E769">
            <v>8</v>
          </cell>
          <cell r="G769" t="str">
            <v>Competing</v>
          </cell>
          <cell r="H769" t="str">
            <v>Bartley</v>
          </cell>
          <cell r="I769" t="str">
            <v>deny</v>
          </cell>
          <cell r="J769" t="str">
            <v>deny</v>
          </cell>
          <cell r="L769" t="str">
            <v>Denied</v>
          </cell>
          <cell r="O769">
            <v>38625</v>
          </cell>
          <cell r="P769">
            <v>38593</v>
          </cell>
          <cell r="Q769">
            <v>20000</v>
          </cell>
          <cell r="R769"/>
        </row>
        <row r="770">
          <cell r="B770">
            <v>7272</v>
          </cell>
          <cell r="C770" t="str">
            <v>Tyson's Corner Diagnostic Imaging, Inc.</v>
          </cell>
          <cell r="D770" t="str">
            <v>Add a Second MRI Scanner</v>
          </cell>
          <cell r="E770">
            <v>8</v>
          </cell>
          <cell r="H770" t="str">
            <v>Bartley</v>
          </cell>
          <cell r="I770" t="str">
            <v>approve</v>
          </cell>
          <cell r="J770" t="str">
            <v>approve</v>
          </cell>
          <cell r="L770">
            <v>4088</v>
          </cell>
          <cell r="O770">
            <v>38628</v>
          </cell>
          <cell r="P770">
            <v>38595</v>
          </cell>
          <cell r="Q770">
            <v>20000</v>
          </cell>
          <cell r="R770"/>
        </row>
        <row r="771">
          <cell r="B771">
            <v>7273</v>
          </cell>
          <cell r="C771" t="str">
            <v>Fairfax Radiological Consultants, P.C.</v>
          </cell>
          <cell r="D771" t="str">
            <v>Relocate an existing CT unit within PD 8 to Establish a Specialized Center for CT Imaging</v>
          </cell>
          <cell r="E771">
            <v>8</v>
          </cell>
          <cell r="G771" t="str">
            <v>Competing</v>
          </cell>
          <cell r="H771" t="str">
            <v>Bartley</v>
          </cell>
          <cell r="I771" t="str">
            <v>approve</v>
          </cell>
          <cell r="J771" t="str">
            <v>approve</v>
          </cell>
          <cell r="L771">
            <v>4002</v>
          </cell>
          <cell r="O771">
            <v>38628</v>
          </cell>
          <cell r="P771">
            <v>38595</v>
          </cell>
          <cell r="Q771">
            <v>16065.52</v>
          </cell>
          <cell r="R771"/>
        </row>
        <row r="772">
          <cell r="B772">
            <v>7274</v>
          </cell>
          <cell r="C772" t="str">
            <v>Prince William Health System</v>
          </cell>
          <cell r="D772" t="str">
            <v>Establish a Specialized Center for CT Imaging</v>
          </cell>
          <cell r="E772">
            <v>8</v>
          </cell>
          <cell r="H772" t="str">
            <v>Bartley</v>
          </cell>
          <cell r="I772" t="str">
            <v>approve</v>
          </cell>
          <cell r="J772" t="str">
            <v>approve</v>
          </cell>
          <cell r="L772">
            <v>4000</v>
          </cell>
          <cell r="O772">
            <v>38628</v>
          </cell>
          <cell r="P772">
            <v>38595</v>
          </cell>
          <cell r="Q772">
            <v>19182</v>
          </cell>
          <cell r="R772"/>
        </row>
        <row r="773">
          <cell r="B773">
            <v>7267</v>
          </cell>
          <cell r="C773" t="str">
            <v>Martha Jefferson Hospital</v>
          </cell>
          <cell r="D773" t="str">
            <v>Addition of one CT Scanner</v>
          </cell>
          <cell r="E773">
            <v>10</v>
          </cell>
          <cell r="H773" t="str">
            <v>Bartley</v>
          </cell>
          <cell r="I773" t="str">
            <v>approve</v>
          </cell>
          <cell r="J773" t="str">
            <v>approve</v>
          </cell>
          <cell r="L773">
            <v>3999</v>
          </cell>
          <cell r="O773">
            <v>38625</v>
          </cell>
          <cell r="P773">
            <v>38595</v>
          </cell>
          <cell r="Q773">
            <v>18198</v>
          </cell>
          <cell r="R773"/>
        </row>
        <row r="774">
          <cell r="B774">
            <v>7284</v>
          </cell>
          <cell r="C774" t="str">
            <v>Twin County Family Care Centers, Inc. (Twin County Regional Healthcare)</v>
          </cell>
          <cell r="D774" t="str">
            <v>Introduce PET Imaging (mobile site at Twin County Regional Hospital)</v>
          </cell>
          <cell r="E774">
            <v>3</v>
          </cell>
          <cell r="G774" t="str">
            <v>Competing</v>
          </cell>
          <cell r="H774" t="str">
            <v>Boswell</v>
          </cell>
          <cell r="I774" t="str">
            <v>approve</v>
          </cell>
          <cell r="J774" t="str">
            <v>approve</v>
          </cell>
          <cell r="L774">
            <v>4005</v>
          </cell>
          <cell r="O774">
            <v>38628</v>
          </cell>
          <cell r="P774">
            <v>38580</v>
          </cell>
          <cell r="Q774">
            <v>1000</v>
          </cell>
          <cell r="R774"/>
        </row>
        <row r="775">
          <cell r="B775">
            <v>7278</v>
          </cell>
          <cell r="C775" t="str">
            <v>Alliance Imaging, Inc.</v>
          </cell>
          <cell r="D775" t="str">
            <v>Add One PET/CT Unit to an Existing Mobile PET Service</v>
          </cell>
          <cell r="E775" t="str">
            <v>III</v>
          </cell>
          <cell r="H775" t="str">
            <v>Boswell</v>
          </cell>
          <cell r="I775" t="str">
            <v>approve</v>
          </cell>
          <cell r="J775" t="str">
            <v>approve</v>
          </cell>
          <cell r="L775">
            <v>4004</v>
          </cell>
          <cell r="O775">
            <v>38628</v>
          </cell>
          <cell r="P775">
            <v>38596</v>
          </cell>
          <cell r="Q775">
            <v>20000</v>
          </cell>
          <cell r="R775"/>
        </row>
        <row r="776">
          <cell r="B776">
            <v>7258</v>
          </cell>
          <cell r="C776" t="str">
            <v>Carilion Giles Memorial Hospital</v>
          </cell>
          <cell r="D776" t="str">
            <v>Introduce Nuclear Medicine Imaging (mobile site)</v>
          </cell>
          <cell r="E776">
            <v>4</v>
          </cell>
          <cell r="H776" t="str">
            <v>Boswell</v>
          </cell>
          <cell r="I776"/>
          <cell r="J776"/>
          <cell r="L776" t="str">
            <v>Withdrawn</v>
          </cell>
          <cell r="O776">
            <v>38625</v>
          </cell>
          <cell r="P776">
            <v>38589</v>
          </cell>
          <cell r="Q776">
            <v>1000</v>
          </cell>
          <cell r="R776"/>
        </row>
        <row r="777">
          <cell r="B777">
            <v>7208</v>
          </cell>
          <cell r="C777" t="str">
            <v>Southside Regional Medical Center</v>
          </cell>
          <cell r="D777" t="str">
            <v>Introduce PET Services (Mobile Site)</v>
          </cell>
          <cell r="E777">
            <v>19</v>
          </cell>
          <cell r="H777" t="str">
            <v>Boswell</v>
          </cell>
          <cell r="I777" t="str">
            <v>approve</v>
          </cell>
          <cell r="J777" t="str">
            <v>approve</v>
          </cell>
          <cell r="L777">
            <v>4003</v>
          </cell>
          <cell r="O777">
            <v>38628</v>
          </cell>
          <cell r="P777">
            <v>38420</v>
          </cell>
          <cell r="Q777">
            <v>1000</v>
          </cell>
          <cell r="R777"/>
        </row>
        <row r="778">
          <cell r="B778">
            <v>7269</v>
          </cell>
          <cell r="C778" t="str">
            <v>Roanoke Neurological Associates, L.L.C.</v>
          </cell>
          <cell r="D778" t="str">
            <v>Establish a Specialized Center for MRI Imaging</v>
          </cell>
          <cell r="E778">
            <v>5</v>
          </cell>
          <cell r="H778" t="str">
            <v>Burcham</v>
          </cell>
          <cell r="I778" t="str">
            <v>deny</v>
          </cell>
          <cell r="J778" t="str">
            <v>deny</v>
          </cell>
          <cell r="L778" t="str">
            <v>Denied</v>
          </cell>
          <cell r="O778">
            <v>38628</v>
          </cell>
          <cell r="P778">
            <v>38595</v>
          </cell>
          <cell r="Q778">
            <v>15839</v>
          </cell>
          <cell r="R778">
            <v>38888</v>
          </cell>
        </row>
        <row r="779">
          <cell r="B779">
            <v>7262</v>
          </cell>
          <cell r="C779" t="str">
            <v>Stonewall Jackson Hospital</v>
          </cell>
          <cell r="D779" t="str">
            <v>Establish a Specialized Center for CT and MRI Imaging</v>
          </cell>
          <cell r="E779">
            <v>6</v>
          </cell>
          <cell r="H779" t="str">
            <v>Burcham</v>
          </cell>
          <cell r="I779" t="str">
            <v>deny</v>
          </cell>
          <cell r="J779" t="str">
            <v>part approve</v>
          </cell>
          <cell r="L779" t="str">
            <v>Denied</v>
          </cell>
          <cell r="O779">
            <v>38628</v>
          </cell>
          <cell r="P779">
            <v>38593</v>
          </cell>
          <cell r="Q779">
            <v>20000</v>
          </cell>
          <cell r="R779"/>
        </row>
        <row r="780">
          <cell r="B780">
            <v>7263</v>
          </cell>
          <cell r="C780" t="str">
            <v>Winchester Open MRI, LLC</v>
          </cell>
          <cell r="D780" t="str">
            <v>Add a Second MRI</v>
          </cell>
          <cell r="E780">
            <v>7</v>
          </cell>
          <cell r="H780" t="str">
            <v>Burcham</v>
          </cell>
          <cell r="I780"/>
          <cell r="J780"/>
          <cell r="L780" t="str">
            <v>Did not respond to completeness questions - Delay to May D Cycle</v>
          </cell>
          <cell r="O780">
            <v>38628</v>
          </cell>
          <cell r="P780">
            <v>38594</v>
          </cell>
          <cell r="Q780">
            <v>0</v>
          </cell>
          <cell r="R780"/>
        </row>
        <row r="781">
          <cell r="B781">
            <v>7264</v>
          </cell>
          <cell r="C781" t="str">
            <v>Winchester Medical Center</v>
          </cell>
          <cell r="D781" t="str">
            <v>Add a Third MRI</v>
          </cell>
          <cell r="E781">
            <v>7</v>
          </cell>
          <cell r="G781" t="str">
            <v>Competing</v>
          </cell>
          <cell r="H781" t="str">
            <v>Burcham</v>
          </cell>
          <cell r="I781" t="str">
            <v>approve</v>
          </cell>
          <cell r="J781" t="str">
            <v>approve</v>
          </cell>
          <cell r="L781">
            <v>4018</v>
          </cell>
          <cell r="O781">
            <v>38625</v>
          </cell>
          <cell r="P781">
            <v>38594</v>
          </cell>
          <cell r="Q781">
            <v>20000</v>
          </cell>
          <cell r="R781"/>
        </row>
        <row r="782">
          <cell r="B782">
            <v>7268</v>
          </cell>
          <cell r="C782" t="str">
            <v>Medical Circle, LLC</v>
          </cell>
          <cell r="D782" t="str">
            <v>Establish a Specialized Center for MRI Imaging</v>
          </cell>
          <cell r="E782">
            <v>7</v>
          </cell>
          <cell r="H782" t="str">
            <v>Burcham</v>
          </cell>
          <cell r="I782" t="str">
            <v>approve</v>
          </cell>
          <cell r="J782" t="str">
            <v>approve</v>
          </cell>
          <cell r="L782">
            <v>4019</v>
          </cell>
          <cell r="O782">
            <v>38628</v>
          </cell>
          <cell r="P782">
            <v>38595</v>
          </cell>
          <cell r="Q782">
            <v>20000</v>
          </cell>
          <cell r="R782"/>
        </row>
        <row r="783">
          <cell r="B783">
            <v>7266</v>
          </cell>
          <cell r="C783" t="str">
            <v>University of Virginia Imaging, LLC</v>
          </cell>
          <cell r="D783" t="str">
            <v>Addition of one MRI Scanner</v>
          </cell>
          <cell r="E783">
            <v>10</v>
          </cell>
          <cell r="H783" t="str">
            <v>Burcham</v>
          </cell>
          <cell r="I783" t="str">
            <v>approve</v>
          </cell>
          <cell r="J783" t="str">
            <v>approve</v>
          </cell>
          <cell r="L783">
            <v>4001</v>
          </cell>
          <cell r="O783">
            <v>38625</v>
          </cell>
          <cell r="P783">
            <v>38595</v>
          </cell>
          <cell r="Q783">
            <v>20000</v>
          </cell>
          <cell r="R783"/>
        </row>
        <row r="784">
          <cell r="B784">
            <v>7210</v>
          </cell>
          <cell r="C784" t="str">
            <v>Bon Secours St. Mary's Hospital</v>
          </cell>
          <cell r="D784" t="str">
            <v>Addition of a CT Scanner</v>
          </cell>
          <cell r="E784">
            <v>15</v>
          </cell>
          <cell r="H784" t="str">
            <v>Clement</v>
          </cell>
          <cell r="I784" t="str">
            <v>deny</v>
          </cell>
          <cell r="J784" t="str">
            <v>approve</v>
          </cell>
          <cell r="L784">
            <v>4013</v>
          </cell>
          <cell r="O784">
            <v>38628</v>
          </cell>
          <cell r="P784">
            <v>38421</v>
          </cell>
          <cell r="Q784">
            <v>20000</v>
          </cell>
          <cell r="R784"/>
        </row>
        <row r="785">
          <cell r="B785">
            <v>7271</v>
          </cell>
          <cell r="C785" t="str">
            <v>Richmond Eye and Ear Healthcare Alliance</v>
          </cell>
          <cell r="D785" t="str">
            <v>Establish a Specialized Center for CT Imaging</v>
          </cell>
          <cell r="E785">
            <v>15</v>
          </cell>
          <cell r="G785" t="str">
            <v>Competing</v>
          </cell>
          <cell r="H785" t="str">
            <v>Clement</v>
          </cell>
          <cell r="I785"/>
          <cell r="J785"/>
          <cell r="L785" t="str">
            <v>delayed to 11/10, then 5/12 cycle, then 5/13 cycle, then 11/13 cycle, then 5/14, then 5/15</v>
          </cell>
          <cell r="O785">
            <v>38628</v>
          </cell>
          <cell r="P785">
            <v>38595</v>
          </cell>
          <cell r="Q785">
            <v>20000</v>
          </cell>
          <cell r="R785"/>
        </row>
        <row r="786">
          <cell r="B786">
            <v>7281</v>
          </cell>
          <cell r="C786" t="str">
            <v>Response Diagnostic Imaging (Patient First CT, LLC)</v>
          </cell>
          <cell r="D786" t="str">
            <v>Establish a Specialized Center for CT Imaging</v>
          </cell>
          <cell r="E786">
            <v>15</v>
          </cell>
          <cell r="H786" t="str">
            <v>Clement</v>
          </cell>
          <cell r="I786" t="str">
            <v>deny</v>
          </cell>
          <cell r="J786" t="str">
            <v>approve</v>
          </cell>
          <cell r="L786">
            <v>4014</v>
          </cell>
          <cell r="O786">
            <v>38628</v>
          </cell>
          <cell r="P786">
            <v>38596</v>
          </cell>
          <cell r="Q786">
            <v>16904.810000000001</v>
          </cell>
          <cell r="R786"/>
        </row>
        <row r="787">
          <cell r="B787">
            <v>7285</v>
          </cell>
          <cell r="C787" t="str">
            <v>Buford Road Imaging, L.L.C.</v>
          </cell>
          <cell r="D787" t="str">
            <v>Introduce MRI Services</v>
          </cell>
          <cell r="E787">
            <v>15</v>
          </cell>
          <cell r="H787" t="str">
            <v>Clement</v>
          </cell>
          <cell r="I787" t="str">
            <v>deny</v>
          </cell>
          <cell r="J787" t="str">
            <v>approve</v>
          </cell>
          <cell r="L787" t="str">
            <v>Denied</v>
          </cell>
          <cell r="O787">
            <v>38628</v>
          </cell>
          <cell r="P787">
            <v>38607</v>
          </cell>
          <cell r="Q787">
            <v>17659.68</v>
          </cell>
          <cell r="R787"/>
        </row>
        <row r="788">
          <cell r="B788">
            <v>7256</v>
          </cell>
          <cell r="C788" t="str">
            <v>Medical Facilities of America, Inc.</v>
          </cell>
          <cell r="D788" t="str">
            <v>Relocate 60 Nursing Home Beds From Warsaw Healthcare Center to Hanover Healthcare Center (PD 17 to PD 15)  HB 2316</v>
          </cell>
          <cell r="E788">
            <v>15</v>
          </cell>
          <cell r="H788" t="str">
            <v>Clement</v>
          </cell>
          <cell r="I788" t="str">
            <v>N/A</v>
          </cell>
          <cell r="J788" t="str">
            <v>approve</v>
          </cell>
          <cell r="L788">
            <v>3986</v>
          </cell>
          <cell r="O788">
            <v>38616</v>
          </cell>
          <cell r="P788">
            <v>38516</v>
          </cell>
          <cell r="Q788">
            <v>20000</v>
          </cell>
          <cell r="R788" t="str">
            <v>Yes</v>
          </cell>
        </row>
        <row r="790">
          <cell r="B790" t="str">
            <v>December 2005 Cycle</v>
          </cell>
          <cell r="D790" t="str">
            <v>Rehab Services</v>
          </cell>
          <cell r="E790" t="str">
            <v>E</v>
          </cell>
          <cell r="F790" t="str">
            <v>Rpt Due</v>
          </cell>
          <cell r="G790" t="str">
            <v>NA</v>
          </cell>
          <cell r="I790" t="str">
            <v>Recommendation</v>
          </cell>
          <cell r="K790" t="str">
            <v>IFFC</v>
          </cell>
          <cell r="L790" t="str">
            <v>Commissioners</v>
          </cell>
          <cell r="M790" t="str">
            <v>IFFC</v>
          </cell>
          <cell r="N790" t="str">
            <v>IFFC</v>
          </cell>
          <cell r="O790" t="str">
            <v>Application</v>
          </cell>
          <cell r="Q790" t="str">
            <v>Check with</v>
          </cell>
        </row>
        <row r="791">
          <cell r="C791" t="str">
            <v>Applicant</v>
          </cell>
          <cell r="D791" t="str">
            <v>Project</v>
          </cell>
          <cell r="E791" t="str">
            <v>PD</v>
          </cell>
          <cell r="G791" t="str">
            <v>NA</v>
          </cell>
          <cell r="H791" t="str">
            <v>Analyst</v>
          </cell>
          <cell r="I791" t="str">
            <v xml:space="preserve">HSA </v>
          </cell>
          <cell r="J791" t="str">
            <v>DCOPN</v>
          </cell>
          <cell r="K791" t="str">
            <v>Scheduled</v>
          </cell>
          <cell r="L791" t="str">
            <v>Decision</v>
          </cell>
          <cell r="M791" t="str">
            <v>Location</v>
          </cell>
          <cell r="N791" t="str">
            <v>Time</v>
          </cell>
          <cell r="O791" t="str">
            <v>Received</v>
          </cell>
          <cell r="P791" t="str">
            <v>LOI Date</v>
          </cell>
          <cell r="Q791" t="str">
            <v>Application</v>
          </cell>
        </row>
        <row r="792">
          <cell r="C792" t="str">
            <v>No applications</v>
          </cell>
          <cell r="D792"/>
          <cell r="E792"/>
          <cell r="I792"/>
          <cell r="J792"/>
          <cell r="L792"/>
          <cell r="O792">
            <v>0</v>
          </cell>
          <cell r="P792">
            <v>0</v>
          </cell>
          <cell r="Q792">
            <v>0</v>
          </cell>
          <cell r="R792"/>
        </row>
        <row r="794">
          <cell r="B794" t="str">
            <v>January 2006 Cycle</v>
          </cell>
          <cell r="D794" t="str">
            <v>Radiation/Gamma Knife/Cancer Care Center</v>
          </cell>
          <cell r="E794" t="str">
            <v>F/G</v>
          </cell>
          <cell r="F794" t="str">
            <v>Rpt Due</v>
          </cell>
          <cell r="G794">
            <v>38797</v>
          </cell>
          <cell r="I794" t="str">
            <v>Recommendation</v>
          </cell>
          <cell r="K794" t="str">
            <v>IFFC</v>
          </cell>
          <cell r="L794" t="str">
            <v>Commissioners</v>
          </cell>
          <cell r="M794" t="str">
            <v>IFFC</v>
          </cell>
          <cell r="N794" t="str">
            <v>IFFC</v>
          </cell>
          <cell r="O794" t="str">
            <v>Application</v>
          </cell>
          <cell r="Q794" t="str">
            <v>Check with</v>
          </cell>
        </row>
        <row r="795">
          <cell r="C795" t="str">
            <v>Applicant</v>
          </cell>
          <cell r="D795" t="str">
            <v>Lithotripsy/Nursing Facility</v>
          </cell>
          <cell r="E795" t="str">
            <v>PD</v>
          </cell>
          <cell r="G795">
            <v>38797</v>
          </cell>
          <cell r="H795" t="str">
            <v>Analyst</v>
          </cell>
          <cell r="I795" t="str">
            <v xml:space="preserve">HSA </v>
          </cell>
          <cell r="J795" t="str">
            <v>DCOPN</v>
          </cell>
          <cell r="K795" t="str">
            <v>Scheduled</v>
          </cell>
          <cell r="L795" t="str">
            <v>Decision</v>
          </cell>
          <cell r="M795" t="str">
            <v>Location</v>
          </cell>
          <cell r="N795" t="str">
            <v>Time</v>
          </cell>
          <cell r="O795" t="str">
            <v>Received</v>
          </cell>
          <cell r="P795" t="str">
            <v>LOI Date</v>
          </cell>
          <cell r="Q795" t="str">
            <v>Application</v>
          </cell>
        </row>
        <row r="796">
          <cell r="B796">
            <v>7291</v>
          </cell>
          <cell r="C796" t="str">
            <v>Chesapeake General Hospital</v>
          </cell>
          <cell r="D796" t="str">
            <v>Add CT Equipment for Radiation Therapy Simulation</v>
          </cell>
          <cell r="E796">
            <v>20</v>
          </cell>
          <cell r="H796" t="str">
            <v>Burcham</v>
          </cell>
          <cell r="I796" t="str">
            <v>approve</v>
          </cell>
          <cell r="J796" t="str">
            <v>approve</v>
          </cell>
          <cell r="L796">
            <v>4011</v>
          </cell>
          <cell r="O796">
            <v>38687</v>
          </cell>
          <cell r="P796">
            <v>38653</v>
          </cell>
          <cell r="Q796">
            <v>3155</v>
          </cell>
          <cell r="R796"/>
        </row>
        <row r="797">
          <cell r="B797">
            <v>7293</v>
          </cell>
          <cell r="C797" t="str">
            <v>Cancer Center of Virginia (Sentara Healthcare and Virginia Oncology Associates)</v>
          </cell>
          <cell r="D797" t="str">
            <v>Establish a Cancer Care Center (Including: Linear Accelerator, CT Simulator, and PET/CT Mobile Site)</v>
          </cell>
          <cell r="E797" t="str">
            <v>V</v>
          </cell>
          <cell r="H797" t="str">
            <v>Burcham</v>
          </cell>
          <cell r="I797" t="str">
            <v>approve</v>
          </cell>
          <cell r="J797" t="str">
            <v>deny</v>
          </cell>
          <cell r="K797">
            <v>38813</v>
          </cell>
          <cell r="L797" t="str">
            <v>Denied</v>
          </cell>
          <cell r="O797">
            <v>38687</v>
          </cell>
          <cell r="P797">
            <v>38657</v>
          </cell>
          <cell r="Q797">
            <v>20000</v>
          </cell>
          <cell r="R797"/>
        </row>
        <row r="798">
          <cell r="B798">
            <v>7296</v>
          </cell>
          <cell r="C798" t="str">
            <v>Riverside and University of Virginia Radiosurgery Center, LLC</v>
          </cell>
          <cell r="D798" t="str">
            <v>Add a Linear Accelerator and CT Equipment for Radiation Therapy Simulation</v>
          </cell>
          <cell r="E798">
            <v>21</v>
          </cell>
          <cell r="H798" t="str">
            <v>Burcham</v>
          </cell>
          <cell r="I798" t="str">
            <v>deny</v>
          </cell>
          <cell r="J798" t="str">
            <v>deny</v>
          </cell>
          <cell r="L798" t="str">
            <v>Denied</v>
          </cell>
          <cell r="O798">
            <v>38687</v>
          </cell>
          <cell r="P798">
            <v>38665</v>
          </cell>
          <cell r="Q798">
            <v>2391.0700000000002</v>
          </cell>
          <cell r="R798"/>
        </row>
        <row r="799">
          <cell r="B799">
            <v>7223</v>
          </cell>
          <cell r="C799" t="str">
            <v>Reston Hospital Center, LLC</v>
          </cell>
          <cell r="D799" t="str">
            <v xml:space="preserve">Introduce Stereotactic Radiosurgery </v>
          </cell>
          <cell r="E799" t="str">
            <v>II</v>
          </cell>
          <cell r="H799" t="str">
            <v>Bartley</v>
          </cell>
          <cell r="I799" t="str">
            <v>deny</v>
          </cell>
          <cell r="J799" t="str">
            <v>deny</v>
          </cell>
          <cell r="L799" t="str">
            <v>Denied</v>
          </cell>
          <cell r="O799">
            <v>38687</v>
          </cell>
          <cell r="P799">
            <v>38484</v>
          </cell>
          <cell r="Q799">
            <v>20000</v>
          </cell>
          <cell r="R799">
            <v>38947</v>
          </cell>
        </row>
        <row r="800">
          <cell r="B800">
            <v>7290</v>
          </cell>
          <cell r="C800" t="str">
            <v>Inova Health System</v>
          </cell>
          <cell r="D800" t="str">
            <v>Introduce Stereotactic Radiosurgery Services at Inova Alexandria Hospital (Add Equipment to Existing Linear Accelerator)</v>
          </cell>
          <cell r="E800" t="str">
            <v>II</v>
          </cell>
          <cell r="H800" t="str">
            <v>Bartley</v>
          </cell>
          <cell r="I800" t="str">
            <v>approve</v>
          </cell>
          <cell r="J800" t="str">
            <v>deny</v>
          </cell>
          <cell r="K800">
            <v>38814</v>
          </cell>
          <cell r="L800" t="str">
            <v>Denied</v>
          </cell>
          <cell r="O800">
            <v>38687</v>
          </cell>
          <cell r="P800">
            <v>38652</v>
          </cell>
          <cell r="Q800">
            <v>4600</v>
          </cell>
          <cell r="R800">
            <v>38947</v>
          </cell>
        </row>
        <row r="801">
          <cell r="B801">
            <v>7292</v>
          </cell>
          <cell r="C801" t="str">
            <v>Virginia Hospital Center</v>
          </cell>
          <cell r="D801" t="str">
            <v>Introduce Stereotactic Radiosurgery Services</v>
          </cell>
          <cell r="E801" t="str">
            <v>II</v>
          </cell>
          <cell r="H801" t="str">
            <v>Bartley</v>
          </cell>
          <cell r="I801" t="str">
            <v>approve</v>
          </cell>
          <cell r="J801" t="str">
            <v>deny</v>
          </cell>
          <cell r="L801" t="str">
            <v>Denied</v>
          </cell>
          <cell r="O801">
            <v>38687</v>
          </cell>
          <cell r="P801">
            <v>38657</v>
          </cell>
          <cell r="Q801">
            <v>20000</v>
          </cell>
          <cell r="R801">
            <v>38947</v>
          </cell>
        </row>
        <row r="802">
          <cell r="B802">
            <v>7286</v>
          </cell>
          <cell r="C802" t="str">
            <v>Covenant Woods</v>
          </cell>
          <cell r="D802" t="str">
            <v>Add Nursing Home Beds at a CCRC</v>
          </cell>
          <cell r="E802">
            <v>15</v>
          </cell>
          <cell r="H802" t="str">
            <v>Clement</v>
          </cell>
          <cell r="I802" t="str">
            <v>approve</v>
          </cell>
          <cell r="J802" t="str">
            <v>approve</v>
          </cell>
          <cell r="K802">
            <v>38811</v>
          </cell>
          <cell r="L802">
            <v>4012</v>
          </cell>
          <cell r="O802">
            <v>38687</v>
          </cell>
          <cell r="P802">
            <v>38625</v>
          </cell>
          <cell r="Q802">
            <v>9962.32</v>
          </cell>
          <cell r="R802"/>
        </row>
        <row r="804">
          <cell r="B804" t="str">
            <v>February 2006 Cycle</v>
          </cell>
          <cell r="D804" t="str">
            <v>Hospitals/Beds/NICUs/Ob/Capital Expenditures</v>
          </cell>
          <cell r="E804" t="str">
            <v>A</v>
          </cell>
          <cell r="F804" t="str">
            <v>Rpt Due</v>
          </cell>
          <cell r="G804">
            <v>38828</v>
          </cell>
          <cell r="I804" t="str">
            <v>Recommendation</v>
          </cell>
          <cell r="K804" t="str">
            <v>IFFC</v>
          </cell>
          <cell r="L804" t="str">
            <v>Commissioners</v>
          </cell>
          <cell r="M804" t="str">
            <v>IFFC</v>
          </cell>
          <cell r="N804" t="str">
            <v>IFFC</v>
          </cell>
          <cell r="O804" t="str">
            <v>Application</v>
          </cell>
          <cell r="Q804" t="str">
            <v>Check with</v>
          </cell>
        </row>
        <row r="805">
          <cell r="C805" t="str">
            <v>Applicant</v>
          </cell>
          <cell r="D805" t="str">
            <v>Project</v>
          </cell>
          <cell r="E805" t="str">
            <v>PD</v>
          </cell>
          <cell r="G805">
            <v>38828</v>
          </cell>
          <cell r="H805" t="str">
            <v>Analyst</v>
          </cell>
          <cell r="I805" t="str">
            <v xml:space="preserve">HSA </v>
          </cell>
          <cell r="J805" t="str">
            <v>DCOPN</v>
          </cell>
          <cell r="K805" t="str">
            <v>Scheduled</v>
          </cell>
          <cell r="L805" t="str">
            <v>Decision</v>
          </cell>
          <cell r="M805" t="str">
            <v>Location</v>
          </cell>
          <cell r="N805" t="str">
            <v>Time</v>
          </cell>
          <cell r="O805" t="str">
            <v>Received</v>
          </cell>
          <cell r="P805" t="str">
            <v>LOI Date</v>
          </cell>
          <cell r="Q805" t="str">
            <v>Application</v>
          </cell>
        </row>
        <row r="806">
          <cell r="B806">
            <v>7289</v>
          </cell>
          <cell r="C806" t="str">
            <v>Valley Health System (Winchester Medical Center)</v>
          </cell>
          <cell r="D806" t="str">
            <v>Capital Expenditure of $5 Million or More (Construct Wellness Center on Campus of WMC)</v>
          </cell>
          <cell r="E806">
            <v>7</v>
          </cell>
          <cell r="H806" t="str">
            <v>Boswell</v>
          </cell>
          <cell r="I806" t="str">
            <v>approve</v>
          </cell>
          <cell r="J806" t="str">
            <v>approve</v>
          </cell>
          <cell r="K806">
            <v>38846</v>
          </cell>
          <cell r="L806" t="str">
            <v xml:space="preserve">                                                                                                                                                                                       </v>
          </cell>
          <cell r="O806">
            <v>38701</v>
          </cell>
          <cell r="P806">
            <v>38652</v>
          </cell>
          <cell r="Q806">
            <v>20000</v>
          </cell>
          <cell r="R806"/>
        </row>
        <row r="807">
          <cell r="B807">
            <v>7298</v>
          </cell>
          <cell r="C807" t="str">
            <v>Loudoun Hospital Center</v>
          </cell>
          <cell r="D807" t="str">
            <v>Add 16 Medical/Surgical Beds</v>
          </cell>
          <cell r="E807">
            <v>8</v>
          </cell>
          <cell r="H807" t="str">
            <v>Burcham</v>
          </cell>
          <cell r="I807" t="str">
            <v>approve</v>
          </cell>
          <cell r="J807" t="str">
            <v>approve</v>
          </cell>
          <cell r="K807">
            <v>38910</v>
          </cell>
          <cell r="L807">
            <v>4049</v>
          </cell>
          <cell r="O807">
            <v>38715</v>
          </cell>
          <cell r="P807">
            <v>38678</v>
          </cell>
          <cell r="Q807">
            <v>20000</v>
          </cell>
          <cell r="R807"/>
        </row>
        <row r="808">
          <cell r="B808">
            <v>7300</v>
          </cell>
          <cell r="C808" t="str">
            <v>Inova Health Care Services</v>
          </cell>
          <cell r="D808" t="str">
            <v>Capital Expenditure of $5 Million or More (Renovate and Expand Inova Mount Vernon Hospital)</v>
          </cell>
          <cell r="E808">
            <v>8</v>
          </cell>
          <cell r="H808" t="str">
            <v>Burcham</v>
          </cell>
          <cell r="I808" t="str">
            <v>approve</v>
          </cell>
          <cell r="J808" t="str">
            <v>approve</v>
          </cell>
          <cell r="K808">
            <v>38838</v>
          </cell>
          <cell r="L808">
            <v>4061</v>
          </cell>
          <cell r="O808">
            <v>38720</v>
          </cell>
          <cell r="P808">
            <v>38684</v>
          </cell>
          <cell r="Q808">
            <v>20000</v>
          </cell>
          <cell r="R808"/>
        </row>
        <row r="809">
          <cell r="B809">
            <v>7301</v>
          </cell>
          <cell r="C809" t="str">
            <v>Inova Health Care Services</v>
          </cell>
          <cell r="D809" t="str">
            <v>Capital Expenditure of $5 Million or More (Construct a Parking Deck on the Campus of Inova Fair Oaks Hospital)</v>
          </cell>
          <cell r="E809">
            <v>8</v>
          </cell>
          <cell r="G809" t="str">
            <v>Competing</v>
          </cell>
          <cell r="H809" t="str">
            <v>Burcham</v>
          </cell>
          <cell r="I809" t="str">
            <v>approve</v>
          </cell>
          <cell r="J809" t="str">
            <v>approve</v>
          </cell>
          <cell r="K809">
            <v>38838</v>
          </cell>
          <cell r="L809">
            <v>4062</v>
          </cell>
          <cell r="O809">
            <v>38720</v>
          </cell>
          <cell r="P809">
            <v>38684</v>
          </cell>
          <cell r="Q809">
            <v>20000</v>
          </cell>
          <cell r="R809"/>
        </row>
        <row r="810">
          <cell r="B810">
            <v>7302</v>
          </cell>
          <cell r="C810" t="str">
            <v>Inova Health System</v>
          </cell>
          <cell r="D810" t="str">
            <v>Capital Expenditure of $5 Million or More (Purchase IT Hardware/Renovate Office Space for a Data Center)</v>
          </cell>
          <cell r="E810">
            <v>8</v>
          </cell>
          <cell r="H810" t="str">
            <v>Burcham</v>
          </cell>
          <cell r="I810" t="str">
            <v>approve</v>
          </cell>
          <cell r="J810" t="str">
            <v>approve</v>
          </cell>
          <cell r="K810">
            <v>38838</v>
          </cell>
          <cell r="L810">
            <v>4063</v>
          </cell>
          <cell r="O810">
            <v>38720</v>
          </cell>
          <cell r="P810">
            <v>38684</v>
          </cell>
          <cell r="Q810">
            <v>20000</v>
          </cell>
          <cell r="R810"/>
        </row>
        <row r="811">
          <cell r="B811">
            <v>7283</v>
          </cell>
          <cell r="C811" t="str">
            <v>Bon Secours St. Francis Medical Center</v>
          </cell>
          <cell r="D811" t="str">
            <v>Introduce Neonatal Special Care Services - Specialty Level</v>
          </cell>
          <cell r="E811">
            <v>15</v>
          </cell>
          <cell r="H811" t="str">
            <v>Anderson</v>
          </cell>
          <cell r="I811" t="str">
            <v>approve</v>
          </cell>
          <cell r="J811" t="str">
            <v>approve</v>
          </cell>
          <cell r="K811">
            <v>38839</v>
          </cell>
          <cell r="L811">
            <v>4045</v>
          </cell>
          <cell r="O811">
            <v>38720</v>
          </cell>
          <cell r="P811">
            <v>38602</v>
          </cell>
          <cell r="Q811">
            <v>9960</v>
          </cell>
          <cell r="R811"/>
        </row>
        <row r="812">
          <cell r="B812">
            <v>7297</v>
          </cell>
          <cell r="C812" t="str">
            <v>Cumberland Hospital for Children and Adolescents</v>
          </cell>
          <cell r="D812" t="str">
            <v>Add 10 Acute Care Beds</v>
          </cell>
          <cell r="E812">
            <v>15</v>
          </cell>
          <cell r="H812" t="str">
            <v>Anderson</v>
          </cell>
          <cell r="I812" t="str">
            <v>approve</v>
          </cell>
          <cell r="J812" t="str">
            <v>approve</v>
          </cell>
          <cell r="K812">
            <v>38845</v>
          </cell>
          <cell r="L812">
            <v>4021</v>
          </cell>
          <cell r="O812">
            <v>38720</v>
          </cell>
          <cell r="P812">
            <v>38678</v>
          </cell>
          <cell r="Q812">
            <v>3021.5</v>
          </cell>
          <cell r="R812"/>
        </row>
        <row r="813">
          <cell r="B813">
            <v>7305</v>
          </cell>
          <cell r="C813" t="str">
            <v>Bon Secours - St. Mary's Hospital of Richmond, Inc.</v>
          </cell>
          <cell r="D813" t="str">
            <v>Add 64 General Medical/Surgical Acute Care Beds</v>
          </cell>
          <cell r="E813">
            <v>15</v>
          </cell>
          <cell r="G813" t="str">
            <v>Competing</v>
          </cell>
          <cell r="H813" t="str">
            <v>Anderson</v>
          </cell>
          <cell r="I813" t="str">
            <v>approve</v>
          </cell>
          <cell r="J813" t="str">
            <v>approve</v>
          </cell>
          <cell r="K813">
            <v>38845</v>
          </cell>
          <cell r="L813">
            <v>4037</v>
          </cell>
          <cell r="O813">
            <v>38720</v>
          </cell>
          <cell r="P813">
            <v>38688</v>
          </cell>
          <cell r="Q813">
            <v>20000</v>
          </cell>
          <cell r="R813"/>
        </row>
        <row r="814">
          <cell r="B814">
            <v>7309</v>
          </cell>
          <cell r="C814" t="str">
            <v>Hospice of  Central Virginia</v>
          </cell>
          <cell r="D814" t="str">
            <v>Establish a 15-bed Free Standing Hospice Care Facility (Acute Care Hospital License)</v>
          </cell>
          <cell r="E814">
            <v>15</v>
          </cell>
          <cell r="H814" t="str">
            <v>Anderson</v>
          </cell>
          <cell r="I814" t="str">
            <v>approve</v>
          </cell>
          <cell r="J814" t="str">
            <v>approve</v>
          </cell>
          <cell r="K814">
            <v>38845</v>
          </cell>
          <cell r="L814">
            <v>4022</v>
          </cell>
          <cell r="O814">
            <v>38720</v>
          </cell>
          <cell r="P814">
            <v>38688</v>
          </cell>
          <cell r="Q814">
            <v>20000</v>
          </cell>
          <cell r="R814"/>
        </row>
        <row r="815">
          <cell r="B815">
            <v>7304</v>
          </cell>
          <cell r="C815" t="str">
            <v>MediCorp Health System and MediCorp at Stafford, LLC</v>
          </cell>
          <cell r="D815" t="str">
            <v>Establish a General Acute Care Hospital with Support Services Including 100 Beds (Med/Surg, OB, ICU), 4 ORs, 2 CTs, 2 MRIs, and a Linear Accelerator with CT Simulation</v>
          </cell>
          <cell r="E815">
            <v>16</v>
          </cell>
          <cell r="G815" t="str">
            <v>Competing</v>
          </cell>
          <cell r="H815" t="str">
            <v>Bartley</v>
          </cell>
          <cell r="I815" t="str">
            <v>approve</v>
          </cell>
          <cell r="J815" t="str">
            <v>deny</v>
          </cell>
          <cell r="K815">
            <v>38846</v>
          </cell>
          <cell r="L815">
            <v>4035</v>
          </cell>
          <cell r="O815">
            <v>38716</v>
          </cell>
          <cell r="P815">
            <v>38687</v>
          </cell>
          <cell r="Q815">
            <v>20000</v>
          </cell>
          <cell r="R815"/>
        </row>
        <row r="816">
          <cell r="B816">
            <v>7308</v>
          </cell>
          <cell r="C816" t="str">
            <v>Spotsylvania Medical Center, Inc.</v>
          </cell>
          <cell r="D816" t="str">
            <v>Establish a General Acute Care Hospital with Support Services Including 130 Beds (Med/Surg, ICU, OB, Neonatal Special Care-Intermediate), 8 ORs, 1 Cardiac Catheterization Laboratory, 1 CT, 1 MRI, 1 PET, Nuclear Medicine Imaging and a Linear Accelerator with CT Simulation</v>
          </cell>
          <cell r="E816">
            <v>16</v>
          </cell>
          <cell r="H816" t="str">
            <v>Bartley</v>
          </cell>
          <cell r="I816" t="str">
            <v>deny</v>
          </cell>
          <cell r="J816" t="str">
            <v>deny</v>
          </cell>
          <cell r="K816">
            <v>38846</v>
          </cell>
          <cell r="L816">
            <v>4036</v>
          </cell>
          <cell r="O816">
            <v>38720</v>
          </cell>
          <cell r="P816">
            <v>38688</v>
          </cell>
          <cell r="Q816">
            <v>20000</v>
          </cell>
          <cell r="R816"/>
        </row>
        <row r="817">
          <cell r="B817">
            <v>7287</v>
          </cell>
          <cell r="C817" t="str">
            <v>Fauquier Hospital</v>
          </cell>
          <cell r="D817" t="str">
            <v>Capital Expenditure of More Than $5 Million (Remodel &amp; enlarge ED)</v>
          </cell>
          <cell r="E817">
            <v>9</v>
          </cell>
          <cell r="H817" t="str">
            <v>Clement</v>
          </cell>
          <cell r="I817" t="str">
            <v>approve</v>
          </cell>
          <cell r="J817" t="str">
            <v>approve</v>
          </cell>
          <cell r="K817">
            <v>38841</v>
          </cell>
          <cell r="L817">
            <v>4017</v>
          </cell>
          <cell r="O817">
            <v>38720</v>
          </cell>
          <cell r="P817">
            <v>38642</v>
          </cell>
          <cell r="Q817">
            <v>20000</v>
          </cell>
          <cell r="R817"/>
        </row>
        <row r="818">
          <cell r="B818">
            <v>7306</v>
          </cell>
          <cell r="C818" t="str">
            <v>Bon Secours DePaul Medical Center</v>
          </cell>
          <cell r="D818" t="str">
            <v>Capital Expenditure of $5 Million or More (Expand Emergency Department)</v>
          </cell>
          <cell r="E818">
            <v>20</v>
          </cell>
          <cell r="H818" t="str">
            <v>Clement</v>
          </cell>
          <cell r="I818" t="str">
            <v>approve</v>
          </cell>
          <cell r="J818" t="str">
            <v>approve</v>
          </cell>
          <cell r="K818">
            <v>38847</v>
          </cell>
          <cell r="L818">
            <v>4015</v>
          </cell>
          <cell r="O818">
            <v>38720</v>
          </cell>
          <cell r="P818">
            <v>38688</v>
          </cell>
          <cell r="Q818">
            <v>20000</v>
          </cell>
          <cell r="R818"/>
        </row>
        <row r="820">
          <cell r="B820" t="str">
            <v>March 2006 Cycle</v>
          </cell>
          <cell r="D820" t="str">
            <v>OSHs/ORs/Cath Labs/Transplant/Nursing Facility</v>
          </cell>
          <cell r="E820" t="str">
            <v>B/G</v>
          </cell>
          <cell r="F820" t="str">
            <v>Rpt Due</v>
          </cell>
          <cell r="G820">
            <v>38856</v>
          </cell>
          <cell r="I820" t="str">
            <v>Recommendation</v>
          </cell>
          <cell r="K820" t="str">
            <v>IFFC</v>
          </cell>
          <cell r="L820" t="str">
            <v>Commissioners</v>
          </cell>
          <cell r="M820" t="str">
            <v>IFFC</v>
          </cell>
          <cell r="N820" t="str">
            <v>IFFC</v>
          </cell>
          <cell r="O820" t="str">
            <v>Application</v>
          </cell>
          <cell r="Q820" t="str">
            <v>Check with</v>
          </cell>
        </row>
        <row r="821">
          <cell r="C821" t="str">
            <v>Applicant</v>
          </cell>
          <cell r="D821" t="str">
            <v>Project</v>
          </cell>
          <cell r="E821" t="str">
            <v>PD</v>
          </cell>
          <cell r="G821">
            <v>38856</v>
          </cell>
          <cell r="H821" t="str">
            <v>Analyst</v>
          </cell>
          <cell r="I821" t="str">
            <v xml:space="preserve">HSA </v>
          </cell>
          <cell r="J821" t="str">
            <v>DCOPN</v>
          </cell>
          <cell r="K821" t="str">
            <v>Scheduled</v>
          </cell>
          <cell r="L821" t="str">
            <v>Decision</v>
          </cell>
          <cell r="M821" t="str">
            <v>Location</v>
          </cell>
          <cell r="N821" t="str">
            <v>Time</v>
          </cell>
          <cell r="O821" t="str">
            <v>Received</v>
          </cell>
          <cell r="P821" t="str">
            <v>LOI Date</v>
          </cell>
          <cell r="Q821" t="str">
            <v>Application</v>
          </cell>
        </row>
        <row r="822">
          <cell r="B822">
            <v>7310</v>
          </cell>
          <cell r="C822" t="str">
            <v>Riverside Health System</v>
          </cell>
          <cell r="D822" t="str">
            <v>Establish an Outpatient Surgical Hospital</v>
          </cell>
          <cell r="E822">
            <v>20</v>
          </cell>
          <cell r="G822"/>
          <cell r="H822" t="str">
            <v>Burcham</v>
          </cell>
          <cell r="I822" t="str">
            <v>deny</v>
          </cell>
          <cell r="J822" t="str">
            <v>approve</v>
          </cell>
          <cell r="K822">
            <v>38873</v>
          </cell>
          <cell r="L822" t="str">
            <v>Denied</v>
          </cell>
          <cell r="O822">
            <v>38747</v>
          </cell>
          <cell r="P822">
            <v>38700</v>
          </cell>
          <cell r="Q822">
            <v>20000</v>
          </cell>
          <cell r="R822">
            <v>38973</v>
          </cell>
        </row>
        <row r="823">
          <cell r="B823">
            <v>7317</v>
          </cell>
          <cell r="C823" t="str">
            <v>The Surgery Center of Chesapeake</v>
          </cell>
          <cell r="D823" t="str">
            <v>Addition of 2 ORs</v>
          </cell>
          <cell r="E823">
            <v>20</v>
          </cell>
          <cell r="G823" t="str">
            <v>Competing</v>
          </cell>
          <cell r="H823" t="str">
            <v>Burcham</v>
          </cell>
          <cell r="I823" t="str">
            <v>approve</v>
          </cell>
          <cell r="J823" t="str">
            <v>approve</v>
          </cell>
          <cell r="K823">
            <v>38873</v>
          </cell>
          <cell r="L823">
            <v>4020</v>
          </cell>
          <cell r="O823">
            <v>38747</v>
          </cell>
          <cell r="P823">
            <v>38709</v>
          </cell>
          <cell r="Q823">
            <v>20000</v>
          </cell>
          <cell r="R823"/>
        </row>
        <row r="824">
          <cell r="B824">
            <v>7318</v>
          </cell>
          <cell r="C824" t="str">
            <v>Obici Health System</v>
          </cell>
          <cell r="D824" t="str">
            <v>Establish an Outpatient Surgical Hospital</v>
          </cell>
          <cell r="E824">
            <v>20</v>
          </cell>
          <cell r="G824"/>
          <cell r="H824" t="str">
            <v>Burcham</v>
          </cell>
          <cell r="I824" t="str">
            <v>approve</v>
          </cell>
          <cell r="J824" t="str">
            <v>deny</v>
          </cell>
          <cell r="K824">
            <v>38873</v>
          </cell>
          <cell r="L824" t="str">
            <v>Denied</v>
          </cell>
          <cell r="O824">
            <v>38747</v>
          </cell>
          <cell r="P824">
            <v>38713</v>
          </cell>
          <cell r="Q824">
            <v>20000</v>
          </cell>
          <cell r="R824"/>
        </row>
        <row r="825">
          <cell r="B825">
            <v>7314</v>
          </cell>
          <cell r="C825" t="str">
            <v>Petersburg Hospital Company, LLC d/b/a Southside Regional Medical Center</v>
          </cell>
          <cell r="D825" t="str">
            <v>Establish an Outpatient Surgical Hospital (2 ORs in Colonial Heights)</v>
          </cell>
          <cell r="E825">
            <v>19</v>
          </cell>
          <cell r="G825" t="str">
            <v>Competing</v>
          </cell>
          <cell r="H825" t="str">
            <v>Bartley</v>
          </cell>
          <cell r="I825" t="str">
            <v>approve</v>
          </cell>
          <cell r="J825" t="str">
            <v>approve</v>
          </cell>
          <cell r="K825">
            <v>38875</v>
          </cell>
          <cell r="L825">
            <v>4042</v>
          </cell>
          <cell r="O825">
            <v>38747</v>
          </cell>
          <cell r="P825">
            <v>38706</v>
          </cell>
          <cell r="Q825">
            <v>20000</v>
          </cell>
          <cell r="R825"/>
        </row>
        <row r="826">
          <cell r="B826">
            <v>7322</v>
          </cell>
          <cell r="C826" t="str">
            <v>Colonial Heights Ambulatory Surgery Center, L.P.</v>
          </cell>
          <cell r="D826" t="str">
            <v>Establish a 3 OR Outpatient Surgical Hospital</v>
          </cell>
          <cell r="E826">
            <v>19</v>
          </cell>
          <cell r="G826"/>
          <cell r="H826" t="str">
            <v>Bartley</v>
          </cell>
          <cell r="I826" t="str">
            <v>deny</v>
          </cell>
          <cell r="J826" t="str">
            <v>approve</v>
          </cell>
          <cell r="K826">
            <v>38875</v>
          </cell>
          <cell r="L826">
            <v>4043</v>
          </cell>
          <cell r="O826">
            <v>38747</v>
          </cell>
          <cell r="P826">
            <v>38715</v>
          </cell>
          <cell r="Q826">
            <v>20000</v>
          </cell>
          <cell r="R826"/>
        </row>
        <row r="827">
          <cell r="B827">
            <v>7319</v>
          </cell>
          <cell r="C827" t="str">
            <v>Prince William Hospital</v>
          </cell>
          <cell r="D827" t="str">
            <v>Introduce Cardiac Catheterization Services</v>
          </cell>
          <cell r="E827">
            <v>8</v>
          </cell>
          <cell r="G827"/>
          <cell r="H827" t="str">
            <v>Boswell</v>
          </cell>
          <cell r="I827" t="str">
            <v>approve</v>
          </cell>
          <cell r="J827" t="str">
            <v>approve</v>
          </cell>
          <cell r="K827">
            <v>38869</v>
          </cell>
          <cell r="L827">
            <v>4233</v>
          </cell>
          <cell r="O827">
            <v>38747</v>
          </cell>
          <cell r="P827">
            <v>38715</v>
          </cell>
          <cell r="Q827">
            <v>20000</v>
          </cell>
          <cell r="R827"/>
        </row>
        <row r="828">
          <cell r="B828">
            <v>7320</v>
          </cell>
          <cell r="C828" t="str">
            <v>Inova Health Care Services</v>
          </cell>
          <cell r="D828" t="str">
            <v>Addition of 2 ORs at Inova Mount Vernon Hospital</v>
          </cell>
          <cell r="E828">
            <v>8</v>
          </cell>
          <cell r="G828" t="str">
            <v>Competing</v>
          </cell>
          <cell r="H828" t="str">
            <v>Anderson</v>
          </cell>
          <cell r="I828" t="str">
            <v>approve</v>
          </cell>
          <cell r="J828" t="str">
            <v>deny</v>
          </cell>
          <cell r="K828">
            <v>38874</v>
          </cell>
          <cell r="L828">
            <v>4056</v>
          </cell>
          <cell r="O828">
            <v>38747</v>
          </cell>
          <cell r="P828">
            <v>38715</v>
          </cell>
          <cell r="Q828">
            <v>9237.89</v>
          </cell>
          <cell r="R828"/>
        </row>
        <row r="829">
          <cell r="B829">
            <v>7321</v>
          </cell>
          <cell r="C829" t="str">
            <v>Northern Virginia Eye Surgery Center, LLC</v>
          </cell>
          <cell r="D829" t="str">
            <v>Establish an Outpatient Surgical Hospital</v>
          </cell>
          <cell r="E829">
            <v>8</v>
          </cell>
          <cell r="G829"/>
          <cell r="H829" t="str">
            <v>Anderson</v>
          </cell>
          <cell r="I829" t="str">
            <v>approve</v>
          </cell>
          <cell r="J829" t="str">
            <v>approve</v>
          </cell>
          <cell r="K829">
            <v>38874</v>
          </cell>
          <cell r="L829">
            <v>4033</v>
          </cell>
          <cell r="O829">
            <v>38747</v>
          </cell>
          <cell r="P829">
            <v>38715</v>
          </cell>
          <cell r="Q829">
            <v>20000</v>
          </cell>
          <cell r="R829"/>
        </row>
        <row r="830">
          <cell r="B830">
            <v>7313</v>
          </cell>
          <cell r="C830" t="str">
            <v>Surgi-Center of Winchester</v>
          </cell>
          <cell r="D830" t="str">
            <v>Addition of an Operating Room (6th)</v>
          </cell>
          <cell r="E830">
            <v>7</v>
          </cell>
          <cell r="G830"/>
          <cell r="H830" t="str">
            <v>Bartley</v>
          </cell>
          <cell r="I830" t="str">
            <v>approve</v>
          </cell>
          <cell r="J830" t="str">
            <v>approve</v>
          </cell>
          <cell r="K830">
            <v>38868</v>
          </cell>
          <cell r="L830">
            <v>4050</v>
          </cell>
          <cell r="O830">
            <v>38747</v>
          </cell>
          <cell r="P830">
            <v>38701</v>
          </cell>
          <cell r="Q830">
            <v>5614.84</v>
          </cell>
          <cell r="R830"/>
        </row>
        <row r="831">
          <cell r="B831">
            <v>7288</v>
          </cell>
          <cell r="C831" t="str">
            <v>Leader Nursing and Rehabilitation Center of Virginia, Inc. (Sub of Manor Care, Inc.)</v>
          </cell>
          <cell r="D831" t="str">
            <v>Transfer 10 Nursing Home Beds from MC Arlington to MC Fair Oaks</v>
          </cell>
          <cell r="E831">
            <v>8</v>
          </cell>
          <cell r="G831"/>
          <cell r="H831" t="str">
            <v>Clement</v>
          </cell>
          <cell r="I831" t="str">
            <v>deny</v>
          </cell>
          <cell r="J831" t="str">
            <v>approve</v>
          </cell>
          <cell r="K831">
            <v>38867</v>
          </cell>
          <cell r="L831">
            <v>4080</v>
          </cell>
          <cell r="O831">
            <v>38747</v>
          </cell>
          <cell r="P831">
            <v>38650</v>
          </cell>
          <cell r="Q831">
            <v>12308.11</v>
          </cell>
          <cell r="R831"/>
        </row>
        <row r="832">
          <cell r="B832">
            <v>7283</v>
          </cell>
          <cell r="C832" t="str">
            <v>Bon Secours St. Francis Medical Center</v>
          </cell>
          <cell r="D832" t="str">
            <v>Introduce Neonatal Special Care Services - Specialty Level</v>
          </cell>
          <cell r="E832">
            <v>15</v>
          </cell>
          <cell r="G832"/>
          <cell r="H832" t="str">
            <v>Anderson</v>
          </cell>
          <cell r="I832" t="str">
            <v>approve</v>
          </cell>
          <cell r="J832" t="str">
            <v>approve</v>
          </cell>
          <cell r="K832">
            <v>38876</v>
          </cell>
          <cell r="L832">
            <v>4045</v>
          </cell>
          <cell r="M832" t="str">
            <v>3600 W. Broad</v>
          </cell>
          <cell r="N832">
            <v>0.41666666666666669</v>
          </cell>
          <cell r="O832">
            <v>38720</v>
          </cell>
          <cell r="P832">
            <v>38602</v>
          </cell>
          <cell r="Q832">
            <v>9960</v>
          </cell>
          <cell r="R832"/>
        </row>
        <row r="833">
          <cell r="B833">
            <v>7264</v>
          </cell>
          <cell r="C833" t="str">
            <v>Winchester Medical Center</v>
          </cell>
          <cell r="D833" t="str">
            <v>Add a Third MRI</v>
          </cell>
          <cell r="E833">
            <v>7</v>
          </cell>
          <cell r="G833" t="str">
            <v>Competing</v>
          </cell>
          <cell r="H833" t="str">
            <v>Boswell</v>
          </cell>
          <cell r="I833" t="str">
            <v>approve</v>
          </cell>
          <cell r="J833" t="str">
            <v>approve</v>
          </cell>
          <cell r="K833">
            <v>38870</v>
          </cell>
          <cell r="L833">
            <v>4018</v>
          </cell>
          <cell r="O833">
            <v>38625</v>
          </cell>
          <cell r="P833">
            <v>38594</v>
          </cell>
          <cell r="Q833">
            <v>20000</v>
          </cell>
          <cell r="R833"/>
        </row>
        <row r="834">
          <cell r="B834">
            <v>7268</v>
          </cell>
          <cell r="C834" t="str">
            <v>Medical Circle, LLC</v>
          </cell>
          <cell r="D834" t="str">
            <v>Establish a Specialized Center for MRI Imaging</v>
          </cell>
          <cell r="E834">
            <v>7</v>
          </cell>
          <cell r="G834"/>
          <cell r="H834" t="str">
            <v>Boswell</v>
          </cell>
          <cell r="I834" t="str">
            <v>approve</v>
          </cell>
          <cell r="J834" t="str">
            <v>approve</v>
          </cell>
          <cell r="K834">
            <v>38870</v>
          </cell>
          <cell r="L834">
            <v>4019</v>
          </cell>
          <cell r="O834">
            <v>38628</v>
          </cell>
          <cell r="P834">
            <v>38595</v>
          </cell>
          <cell r="Q834">
            <v>20000</v>
          </cell>
          <cell r="R834"/>
        </row>
        <row r="835">
          <cell r="B835">
            <v>7298</v>
          </cell>
          <cell r="C835" t="str">
            <v>Loudoun Hospital Center</v>
          </cell>
          <cell r="D835" t="str">
            <v>Add 16 Medical/Surgical Beds</v>
          </cell>
          <cell r="E835">
            <v>8</v>
          </cell>
          <cell r="G835"/>
          <cell r="H835" t="str">
            <v>Burcham</v>
          </cell>
          <cell r="I835" t="str">
            <v>approve</v>
          </cell>
          <cell r="J835" t="str">
            <v>approve</v>
          </cell>
          <cell r="K835">
            <v>38910</v>
          </cell>
          <cell r="L835">
            <v>4049</v>
          </cell>
          <cell r="M835" t="str">
            <v>Madison</v>
          </cell>
          <cell r="N835">
            <v>0.39583333333333331</v>
          </cell>
          <cell r="O835">
            <v>38715</v>
          </cell>
          <cell r="P835">
            <v>38678</v>
          </cell>
          <cell r="Q835">
            <v>20000</v>
          </cell>
          <cell r="R835"/>
        </row>
        <row r="837">
          <cell r="B837" t="str">
            <v>April 2006 Cycle</v>
          </cell>
          <cell r="D837" t="str">
            <v>Psych and Substance Abuse Services</v>
          </cell>
          <cell r="E837" t="str">
            <v>C</v>
          </cell>
          <cell r="F837" t="str">
            <v>Rtp Due</v>
          </cell>
          <cell r="G837">
            <v>38887</v>
          </cell>
          <cell r="I837" t="str">
            <v>Recommendation</v>
          </cell>
          <cell r="K837" t="str">
            <v>IFFC</v>
          </cell>
          <cell r="L837" t="str">
            <v>Commissioners</v>
          </cell>
          <cell r="M837" t="str">
            <v>IFFC</v>
          </cell>
          <cell r="O837" t="str">
            <v>Application</v>
          </cell>
          <cell r="Q837" t="str">
            <v>Check with</v>
          </cell>
        </row>
        <row r="838">
          <cell r="C838" t="str">
            <v>Applicant</v>
          </cell>
          <cell r="D838" t="str">
            <v>Project</v>
          </cell>
          <cell r="E838" t="str">
            <v>PD</v>
          </cell>
          <cell r="G838">
            <v>38887</v>
          </cell>
          <cell r="H838" t="str">
            <v>Analyst</v>
          </cell>
          <cell r="I838" t="str">
            <v xml:space="preserve">HSA </v>
          </cell>
          <cell r="J838" t="str">
            <v>DCOPN</v>
          </cell>
          <cell r="K838" t="str">
            <v>Scheduled</v>
          </cell>
          <cell r="L838" t="str">
            <v>Decision</v>
          </cell>
          <cell r="M838" t="str">
            <v>Location</v>
          </cell>
          <cell r="N838" t="str">
            <v>Time</v>
          </cell>
          <cell r="O838" t="str">
            <v>Received</v>
          </cell>
          <cell r="P838" t="str">
            <v>LOI Date</v>
          </cell>
          <cell r="Q838" t="str">
            <v>Application</v>
          </cell>
          <cell r="R838"/>
        </row>
        <row r="839">
          <cell r="B839">
            <v>7320</v>
          </cell>
          <cell r="C839" t="str">
            <v>Inova Health Care Services</v>
          </cell>
          <cell r="D839" t="str">
            <v>Addition of 2 ORs at Inova Mount Vernon Hospital</v>
          </cell>
          <cell r="E839">
            <v>8</v>
          </cell>
          <cell r="G839" t="str">
            <v>Competing</v>
          </cell>
          <cell r="H839" t="str">
            <v>Anderson</v>
          </cell>
          <cell r="I839" t="str">
            <v>approve</v>
          </cell>
          <cell r="J839" t="str">
            <v>deny</v>
          </cell>
          <cell r="L839" t="str">
            <v>Delayed from Apr. '06 A Cycle</v>
          </cell>
        </row>
        <row r="840">
          <cell r="B840">
            <v>7321</v>
          </cell>
          <cell r="C840" t="str">
            <v>Northern Virginia Eye Surgery Center, LLC</v>
          </cell>
          <cell r="D840" t="str">
            <v>Establish an Outpatient Surgical Hospital</v>
          </cell>
          <cell r="E840">
            <v>8</v>
          </cell>
          <cell r="H840" t="str">
            <v>Anderson</v>
          </cell>
          <cell r="I840" t="str">
            <v>approve</v>
          </cell>
          <cell r="J840" t="str">
            <v>approve</v>
          </cell>
          <cell r="L840" t="str">
            <v>Delayed from Apr. '06 A Cycle</v>
          </cell>
        </row>
        <row r="842">
          <cell r="B842" t="str">
            <v>May 2006 Cycle</v>
          </cell>
          <cell r="D842" t="str">
            <v>Diagnostic Imaging and Nursing Facilities</v>
          </cell>
          <cell r="E842" t="str">
            <v>D/G</v>
          </cell>
          <cell r="F842" t="str">
            <v>Rtp Due</v>
          </cell>
          <cell r="G842">
            <v>38917</v>
          </cell>
          <cell r="I842" t="str">
            <v>Recommendation</v>
          </cell>
          <cell r="K842" t="str">
            <v>IFFC</v>
          </cell>
          <cell r="L842" t="str">
            <v>Commissioners</v>
          </cell>
          <cell r="M842" t="str">
            <v>IFFC</v>
          </cell>
          <cell r="O842" t="str">
            <v>Application</v>
          </cell>
          <cell r="Q842" t="str">
            <v>Check with</v>
          </cell>
          <cell r="S842" t="str">
            <v>Previous</v>
          </cell>
        </row>
        <row r="843">
          <cell r="B843" t="str">
            <v>#</v>
          </cell>
          <cell r="C843" t="str">
            <v>Applicant</v>
          </cell>
          <cell r="D843" t="str">
            <v>Project</v>
          </cell>
          <cell r="E843" t="str">
            <v>PD</v>
          </cell>
          <cell r="G843">
            <v>38917</v>
          </cell>
          <cell r="H843" t="str">
            <v>Analyst</v>
          </cell>
          <cell r="I843" t="str">
            <v xml:space="preserve">HSA </v>
          </cell>
          <cell r="J843" t="str">
            <v>DCOPN</v>
          </cell>
          <cell r="K843" t="str">
            <v>Scheduled</v>
          </cell>
          <cell r="L843" t="str">
            <v>Decision</v>
          </cell>
          <cell r="M843" t="str">
            <v>Location</v>
          </cell>
          <cell r="N843" t="str">
            <v>Time</v>
          </cell>
          <cell r="O843" t="str">
            <v>Received</v>
          </cell>
          <cell r="P843" t="str">
            <v>LOI Date</v>
          </cell>
          <cell r="Q843" t="str">
            <v>Application</v>
          </cell>
          <cell r="S843" t="str">
            <v>Conditions</v>
          </cell>
          <cell r="T843" t="str">
            <v>old loi</v>
          </cell>
        </row>
        <row r="844">
          <cell r="B844">
            <v>7348</v>
          </cell>
          <cell r="C844" t="str">
            <v>Richmond Radiation Oncology Center, Inc.</v>
          </cell>
          <cell r="D844" t="str">
            <v>Add CT Equipment for Radiation Therapy Simulation</v>
          </cell>
          <cell r="E844">
            <v>15</v>
          </cell>
          <cell r="H844" t="str">
            <v>Burcham</v>
          </cell>
          <cell r="I844" t="str">
            <v>approve</v>
          </cell>
          <cell r="J844" t="str">
            <v>approve</v>
          </cell>
          <cell r="K844">
            <v>38929</v>
          </cell>
          <cell r="L844">
            <v>4032</v>
          </cell>
          <cell r="O844">
            <v>38807</v>
          </cell>
          <cell r="P844">
            <v>38777</v>
          </cell>
          <cell r="Q844">
            <v>14430</v>
          </cell>
          <cell r="R844"/>
          <cell r="S844" t="str">
            <v>yes</v>
          </cell>
          <cell r="U844" t="str">
            <v>y</v>
          </cell>
        </row>
        <row r="845">
          <cell r="B845">
            <v>7340</v>
          </cell>
          <cell r="C845" t="str">
            <v>Chesapeake General Hospital</v>
          </cell>
          <cell r="D845" t="str">
            <v>Add a 4th CT Scanner</v>
          </cell>
          <cell r="E845">
            <v>20</v>
          </cell>
          <cell r="H845" t="str">
            <v>Anderson</v>
          </cell>
          <cell r="I845" t="str">
            <v>approve</v>
          </cell>
          <cell r="J845" t="str">
            <v>approve</v>
          </cell>
          <cell r="K845">
            <v>38931</v>
          </cell>
          <cell r="L845">
            <v>4041</v>
          </cell>
          <cell r="O845">
            <v>38807</v>
          </cell>
          <cell r="P845">
            <v>38776</v>
          </cell>
          <cell r="Q845">
            <v>20000</v>
          </cell>
          <cell r="R845"/>
          <cell r="S845" t="str">
            <v>yes</v>
          </cell>
          <cell r="U845" t="str">
            <v>y</v>
          </cell>
        </row>
        <row r="846">
          <cell r="B846">
            <v>7354</v>
          </cell>
          <cell r="C846" t="str">
            <v>Chesapeake Diagnostic Imaging Centers, LLC</v>
          </cell>
          <cell r="D846" t="str">
            <v>Establish a Specialized Center for CT and MRI Services</v>
          </cell>
          <cell r="E846">
            <v>20</v>
          </cell>
          <cell r="H846" t="str">
            <v>Anderson</v>
          </cell>
          <cell r="I846" t="str">
            <v>approve</v>
          </cell>
          <cell r="J846" t="str">
            <v>deny</v>
          </cell>
          <cell r="K846">
            <v>38931</v>
          </cell>
          <cell r="L846" t="str">
            <v>Withdrawn</v>
          </cell>
          <cell r="O846">
            <v>38807</v>
          </cell>
          <cell r="P846">
            <v>38777</v>
          </cell>
          <cell r="Q846">
            <v>20000</v>
          </cell>
          <cell r="R846"/>
          <cell r="S846" t="str">
            <v>yes</v>
          </cell>
          <cell r="U846" t="str">
            <v>y</v>
          </cell>
        </row>
        <row r="847">
          <cell r="B847">
            <v>7334</v>
          </cell>
          <cell r="C847" t="str">
            <v>First Meridian Medical Corporation t/a MRI and CT Diagnostics</v>
          </cell>
          <cell r="D847" t="str">
            <v>Addition of fourth Magnetic Resonance Imaging Unit</v>
          </cell>
          <cell r="E847">
            <v>20</v>
          </cell>
          <cell r="G847" t="str">
            <v>Competing</v>
          </cell>
          <cell r="H847" t="str">
            <v>Anderson</v>
          </cell>
          <cell r="I847" t="str">
            <v>approve</v>
          </cell>
          <cell r="J847" t="str">
            <v>approve</v>
          </cell>
          <cell r="K847">
            <v>38931</v>
          </cell>
          <cell r="L847">
            <v>4039</v>
          </cell>
          <cell r="O847">
            <v>38807</v>
          </cell>
          <cell r="P847">
            <v>38775</v>
          </cell>
          <cell r="Q847">
            <v>20000</v>
          </cell>
          <cell r="R847"/>
          <cell r="S847" t="str">
            <v>yes</v>
          </cell>
          <cell r="U847" t="str">
            <v>y</v>
          </cell>
        </row>
        <row r="848">
          <cell r="B848">
            <v>7345</v>
          </cell>
          <cell r="C848" t="str">
            <v>Bon Secours Hampton Roads</v>
          </cell>
          <cell r="D848" t="str">
            <v>Establish a Mobile MRI Service by Converting Existing Fixed MRI Equipment to Serve Multiple Sites</v>
          </cell>
          <cell r="E848">
            <v>20</v>
          </cell>
          <cell r="H848" t="str">
            <v>Anderson</v>
          </cell>
          <cell r="I848" t="str">
            <v>approve</v>
          </cell>
          <cell r="J848" t="str">
            <v>approve</v>
          </cell>
          <cell r="K848">
            <v>38931</v>
          </cell>
          <cell r="L848">
            <v>4034</v>
          </cell>
          <cell r="O848">
            <v>38807</v>
          </cell>
          <cell r="P848">
            <v>38777</v>
          </cell>
          <cell r="Q848">
            <v>20000</v>
          </cell>
          <cell r="R848"/>
          <cell r="S848" t="str">
            <v>yes</v>
          </cell>
          <cell r="U848" t="str">
            <v>y</v>
          </cell>
        </row>
        <row r="849">
          <cell r="B849">
            <v>7352</v>
          </cell>
          <cell r="C849" t="str">
            <v>Sentara Healthcare</v>
          </cell>
          <cell r="D849" t="str">
            <v>Establish a Specialized Center for MRI Services</v>
          </cell>
          <cell r="E849">
            <v>20</v>
          </cell>
          <cell r="H849" t="str">
            <v>Anderson</v>
          </cell>
          <cell r="I849" t="str">
            <v>approve</v>
          </cell>
          <cell r="J849" t="str">
            <v>approve</v>
          </cell>
          <cell r="K849">
            <v>38931</v>
          </cell>
          <cell r="L849">
            <v>4040</v>
          </cell>
          <cell r="O849">
            <v>38807</v>
          </cell>
          <cell r="P849">
            <v>38777</v>
          </cell>
          <cell r="Q849">
            <v>1000</v>
          </cell>
          <cell r="R849"/>
          <cell r="S849" t="str">
            <v>yes</v>
          </cell>
          <cell r="U849" t="str">
            <v>y</v>
          </cell>
        </row>
        <row r="850">
          <cell r="B850">
            <v>7353</v>
          </cell>
          <cell r="C850" t="str">
            <v>Chesapeake Diagnostic Imaging Centers, LLC</v>
          </cell>
          <cell r="D850" t="str">
            <v>Establish a Specialized Center for MRI Services through relocation &amp; add a 2nd MRI</v>
          </cell>
          <cell r="E850">
            <v>20</v>
          </cell>
          <cell r="H850" t="str">
            <v>Anderson</v>
          </cell>
          <cell r="I850" t="str">
            <v>approve</v>
          </cell>
          <cell r="J850" t="str">
            <v>approve</v>
          </cell>
          <cell r="K850">
            <v>38931</v>
          </cell>
          <cell r="L850" t="str">
            <v>Withdrawn</v>
          </cell>
          <cell r="O850">
            <v>38807</v>
          </cell>
          <cell r="P850">
            <v>38777</v>
          </cell>
          <cell r="Q850">
            <v>20000</v>
          </cell>
          <cell r="R850"/>
          <cell r="S850" t="str">
            <v>yes</v>
          </cell>
          <cell r="U850" t="str">
            <v>y</v>
          </cell>
        </row>
        <row r="851">
          <cell r="B851">
            <v>7332</v>
          </cell>
          <cell r="C851" t="str">
            <v>Riverside Regional Medical Center</v>
          </cell>
          <cell r="D851" t="str">
            <v>Establish a Specialized Center for MRI Services (Mobile Site in Hampton)</v>
          </cell>
          <cell r="E851">
            <v>21</v>
          </cell>
          <cell r="H851" t="str">
            <v>Anderson</v>
          </cell>
          <cell r="I851" t="str">
            <v>approve</v>
          </cell>
          <cell r="J851" t="str">
            <v>approve</v>
          </cell>
          <cell r="K851">
            <v>38937</v>
          </cell>
          <cell r="L851">
            <v>4025</v>
          </cell>
          <cell r="O851">
            <v>38806</v>
          </cell>
          <cell r="P851">
            <v>38775</v>
          </cell>
          <cell r="Q851">
            <v>1000</v>
          </cell>
          <cell r="R851"/>
          <cell r="S851" t="str">
            <v>yes</v>
          </cell>
          <cell r="U851" t="str">
            <v>y</v>
          </cell>
        </row>
        <row r="852">
          <cell r="B852">
            <v>7333</v>
          </cell>
          <cell r="C852" t="str">
            <v>Riverside Regional Medical Center</v>
          </cell>
          <cell r="D852" t="str">
            <v>Add MRI Unit (Replace Mobile Site with Fixed Equipment in James City County)</v>
          </cell>
          <cell r="E852">
            <v>21</v>
          </cell>
          <cell r="G852" t="str">
            <v>Competing</v>
          </cell>
          <cell r="H852" t="str">
            <v>Anderson</v>
          </cell>
          <cell r="I852" t="str">
            <v>approve</v>
          </cell>
          <cell r="J852" t="str">
            <v>approve</v>
          </cell>
          <cell r="K852">
            <v>38937</v>
          </cell>
          <cell r="L852">
            <v>4026</v>
          </cell>
          <cell r="O852">
            <v>38806</v>
          </cell>
          <cell r="P852">
            <v>38775</v>
          </cell>
          <cell r="Q852">
            <v>20000</v>
          </cell>
          <cell r="R852"/>
          <cell r="S852" t="str">
            <v>yes</v>
          </cell>
          <cell r="U852" t="str">
            <v>y</v>
          </cell>
        </row>
        <row r="853">
          <cell r="B853">
            <v>7338</v>
          </cell>
          <cell r="C853" t="str">
            <v>Sentara CarePlex Hospital</v>
          </cell>
          <cell r="D853" t="str">
            <v>Establish a Specialized Center for MRI Services</v>
          </cell>
          <cell r="E853">
            <v>21</v>
          </cell>
          <cell r="H853" t="str">
            <v>Anderson</v>
          </cell>
          <cell r="I853" t="str">
            <v>approve</v>
          </cell>
          <cell r="J853" t="str">
            <v>approve</v>
          </cell>
          <cell r="K853">
            <v>38937</v>
          </cell>
          <cell r="L853">
            <v>4027</v>
          </cell>
          <cell r="O853">
            <v>38807</v>
          </cell>
          <cell r="P853">
            <v>38776</v>
          </cell>
          <cell r="Q853">
            <v>20000</v>
          </cell>
          <cell r="R853"/>
          <cell r="S853" t="str">
            <v>yes</v>
          </cell>
          <cell r="U853" t="str">
            <v>y</v>
          </cell>
        </row>
        <row r="854">
          <cell r="B854">
            <v>7344</v>
          </cell>
          <cell r="C854" t="str">
            <v>Bon Secours Hampton Roads</v>
          </cell>
          <cell r="D854" t="str">
            <v>Establish a Mobile MRI Service Using New MRI Equipment to Serve Multiple Sites</v>
          </cell>
          <cell r="E854">
            <v>21</v>
          </cell>
          <cell r="H854" t="str">
            <v>Anderson</v>
          </cell>
          <cell r="I854" t="str">
            <v>approve</v>
          </cell>
          <cell r="J854" t="str">
            <v>approve</v>
          </cell>
          <cell r="K854">
            <v>38937</v>
          </cell>
          <cell r="L854">
            <v>4028</v>
          </cell>
          <cell r="O854">
            <v>38807</v>
          </cell>
          <cell r="P854">
            <v>38777</v>
          </cell>
          <cell r="Q854">
            <v>20000</v>
          </cell>
          <cell r="R854"/>
          <cell r="S854" t="str">
            <v>yes</v>
          </cell>
          <cell r="U854" t="str">
            <v>y</v>
          </cell>
        </row>
        <row r="855">
          <cell r="B855">
            <v>7288</v>
          </cell>
          <cell r="C855" t="str">
            <v>Leader Nursing and Rehabilitation Center of Virginia, Inc. (Sub of Manor Care, Inc.)</v>
          </cell>
          <cell r="D855" t="str">
            <v>Transfer 10 Nursing Home Beds from MC Arlington to MC Fair Oaks</v>
          </cell>
          <cell r="E855">
            <v>8</v>
          </cell>
          <cell r="H855" t="str">
            <v>Clement</v>
          </cell>
          <cell r="I855" t="str">
            <v>deny</v>
          </cell>
          <cell r="J855" t="str">
            <v>approve</v>
          </cell>
          <cell r="L855">
            <v>4080</v>
          </cell>
        </row>
        <row r="856">
          <cell r="B856">
            <v>7257</v>
          </cell>
          <cell r="C856" t="str">
            <v>Wellmont Lonesome Pine Hospital</v>
          </cell>
          <cell r="D856" t="str">
            <v>Add a Fixed MRI Unit (to replace an existing mobile service)</v>
          </cell>
          <cell r="E856">
            <v>1</v>
          </cell>
          <cell r="H856" t="str">
            <v>Clement</v>
          </cell>
          <cell r="I856"/>
          <cell r="J856"/>
          <cell r="K856">
            <v>38932</v>
          </cell>
          <cell r="L856">
            <v>4031</v>
          </cell>
          <cell r="O856">
            <v>38807</v>
          </cell>
          <cell r="P856">
            <v>38589</v>
          </cell>
          <cell r="Q856">
            <v>15520</v>
          </cell>
          <cell r="R856"/>
          <cell r="S856" t="str">
            <v>yes</v>
          </cell>
          <cell r="U856">
            <v>0</v>
          </cell>
        </row>
        <row r="857">
          <cell r="B857">
            <v>7351</v>
          </cell>
          <cell r="C857" t="str">
            <v>Madrak Properties, LLC</v>
          </cell>
          <cell r="D857" t="str">
            <v>Establish a Specialized Center for MRI Services</v>
          </cell>
          <cell r="E857">
            <v>5</v>
          </cell>
          <cell r="H857" t="str">
            <v>Clement</v>
          </cell>
          <cell r="I857"/>
          <cell r="J857"/>
          <cell r="K857">
            <v>38936</v>
          </cell>
          <cell r="L857" t="str">
            <v>Not accepted for review</v>
          </cell>
          <cell r="O857">
            <v>38807</v>
          </cell>
          <cell r="P857">
            <v>38777</v>
          </cell>
          <cell r="Q857">
            <v>0</v>
          </cell>
          <cell r="R857"/>
          <cell r="S857" t="str">
            <v>yes</v>
          </cell>
          <cell r="U857" t="str">
            <v>n</v>
          </cell>
        </row>
        <row r="858">
          <cell r="B858">
            <v>7355</v>
          </cell>
          <cell r="C858" t="str">
            <v>Roanoke Orthopaedic Center</v>
          </cell>
          <cell r="D858" t="str">
            <v>Establish a Specialized Center for MRI Services</v>
          </cell>
          <cell r="E858">
            <v>5</v>
          </cell>
          <cell r="G858" t="str">
            <v>Competing</v>
          </cell>
          <cell r="H858" t="str">
            <v>Clement</v>
          </cell>
          <cell r="I858" t="str">
            <v>deny</v>
          </cell>
          <cell r="J858" t="str">
            <v>deny</v>
          </cell>
          <cell r="K858">
            <v>38936</v>
          </cell>
          <cell r="L858" t="str">
            <v>Denied</v>
          </cell>
          <cell r="O858">
            <v>38807</v>
          </cell>
          <cell r="P858">
            <v>38778</v>
          </cell>
          <cell r="Q858">
            <v>20000</v>
          </cell>
          <cell r="R858"/>
          <cell r="S858" t="str">
            <v>yes</v>
          </cell>
          <cell r="U858" t="str">
            <v>y</v>
          </cell>
        </row>
        <row r="859">
          <cell r="B859">
            <v>7356</v>
          </cell>
          <cell r="C859" t="str">
            <v>Odyssey IV, Inc. d/b/a the Center for Advanced Imaging</v>
          </cell>
          <cell r="D859" t="str">
            <v>Addition of an MRI Scanner</v>
          </cell>
          <cell r="E859">
            <v>5</v>
          </cell>
          <cell r="H859" t="str">
            <v>Clement</v>
          </cell>
          <cell r="I859" t="str">
            <v>deny</v>
          </cell>
          <cell r="J859" t="str">
            <v>deny</v>
          </cell>
          <cell r="K859">
            <v>38936</v>
          </cell>
          <cell r="L859" t="str">
            <v>Denied</v>
          </cell>
          <cell r="O859">
            <v>38805</v>
          </cell>
          <cell r="P859">
            <v>38778</v>
          </cell>
          <cell r="Q859">
            <v>18500</v>
          </cell>
          <cell r="R859"/>
          <cell r="S859" t="str">
            <v>yes</v>
          </cell>
          <cell r="U859" t="str">
            <v>y</v>
          </cell>
        </row>
        <row r="860">
          <cell r="B860">
            <v>7357</v>
          </cell>
          <cell r="C860" t="str">
            <v>Carilion Medical Center d/b/a Carilion Roanoke Memorial  Hospital and Carilion Roanoke Community Hospital</v>
          </cell>
          <cell r="D860" t="str">
            <v>Addition of an MRI Scanner</v>
          </cell>
          <cell r="E860">
            <v>5</v>
          </cell>
          <cell r="H860" t="str">
            <v>Clement</v>
          </cell>
          <cell r="I860"/>
          <cell r="J860"/>
          <cell r="K860">
            <v>38936</v>
          </cell>
          <cell r="L860" t="str">
            <v xml:space="preserve">Withdrawn </v>
          </cell>
          <cell r="O860">
            <v>38807</v>
          </cell>
          <cell r="P860">
            <v>38778</v>
          </cell>
          <cell r="Q860">
            <v>0</v>
          </cell>
          <cell r="R860"/>
          <cell r="S860" t="str">
            <v>yes</v>
          </cell>
          <cell r="U860" t="str">
            <v>n</v>
          </cell>
        </row>
        <row r="861">
          <cell r="B861">
            <v>7327</v>
          </cell>
          <cell r="C861" t="str">
            <v>Northern Virginia Imaging, L.L.C.</v>
          </cell>
          <cell r="D861" t="str">
            <v>Introduce CT Services through Relocation of Existing Equipment</v>
          </cell>
          <cell r="E861">
            <v>8</v>
          </cell>
          <cell r="H861" t="str">
            <v>Bartley</v>
          </cell>
          <cell r="I861" t="str">
            <v>deny</v>
          </cell>
          <cell r="J861" t="str">
            <v>approve</v>
          </cell>
          <cell r="K861">
            <v>38929</v>
          </cell>
          <cell r="L861">
            <v>4064</v>
          </cell>
          <cell r="O861">
            <v>38806</v>
          </cell>
          <cell r="P861">
            <v>38765</v>
          </cell>
          <cell r="Q861">
            <v>15671.24</v>
          </cell>
          <cell r="R861"/>
          <cell r="S861" t="str">
            <v>yes</v>
          </cell>
          <cell r="U861" t="str">
            <v>y</v>
          </cell>
        </row>
        <row r="862">
          <cell r="B862">
            <v>7328</v>
          </cell>
          <cell r="C862" t="str">
            <v>The Cardiovascular Group, P.C.</v>
          </cell>
          <cell r="D862" t="str">
            <v>Establish a Specialized Center for CT Services</v>
          </cell>
          <cell r="E862">
            <v>8</v>
          </cell>
          <cell r="H862" t="str">
            <v>Bartley</v>
          </cell>
          <cell r="I862" t="str">
            <v>deny</v>
          </cell>
          <cell r="J862" t="str">
            <v>approve</v>
          </cell>
          <cell r="K862">
            <v>38929</v>
          </cell>
          <cell r="L862" t="str">
            <v>Denied</v>
          </cell>
          <cell r="O862">
            <v>38807</v>
          </cell>
          <cell r="P862">
            <v>38772</v>
          </cell>
          <cell r="Q862">
            <v>20000</v>
          </cell>
          <cell r="R862"/>
          <cell r="S862" t="str">
            <v>yes</v>
          </cell>
          <cell r="U862" t="str">
            <v>y</v>
          </cell>
        </row>
        <row r="863">
          <cell r="B863">
            <v>7341</v>
          </cell>
          <cell r="C863" t="str">
            <v>Ashburn Imaging, LLC</v>
          </cell>
          <cell r="D863" t="str">
            <v>Establish a Specialized Center for CT Services</v>
          </cell>
          <cell r="E863">
            <v>8</v>
          </cell>
          <cell r="H863" t="str">
            <v>Bartley</v>
          </cell>
          <cell r="I863" t="str">
            <v>deny</v>
          </cell>
          <cell r="J863" t="str">
            <v>approve</v>
          </cell>
          <cell r="K863">
            <v>38929</v>
          </cell>
          <cell r="L863" t="str">
            <v>Denied</v>
          </cell>
          <cell r="O863">
            <v>38807</v>
          </cell>
          <cell r="P863">
            <v>38776</v>
          </cell>
          <cell r="Q863">
            <v>20000</v>
          </cell>
          <cell r="R863"/>
          <cell r="S863" t="str">
            <v>yes</v>
          </cell>
          <cell r="U863" t="str">
            <v>y</v>
          </cell>
        </row>
        <row r="864">
          <cell r="B864">
            <v>7343</v>
          </cell>
          <cell r="C864" t="str">
            <v>Inova Health Care Services</v>
          </cell>
          <cell r="D864" t="str">
            <v>Establish a Specialized Center for CT and MRI Services (MRI withdrawn)</v>
          </cell>
          <cell r="E864">
            <v>8</v>
          </cell>
          <cell r="G864" t="str">
            <v>Competing</v>
          </cell>
          <cell r="H864" t="str">
            <v>Bartley</v>
          </cell>
          <cell r="I864" t="str">
            <v>deny</v>
          </cell>
          <cell r="J864" t="str">
            <v>approve</v>
          </cell>
          <cell r="K864">
            <v>38929</v>
          </cell>
          <cell r="L864">
            <v>4065</v>
          </cell>
          <cell r="O864">
            <v>38807</v>
          </cell>
          <cell r="P864">
            <v>38777</v>
          </cell>
          <cell r="Q864">
            <v>20000</v>
          </cell>
          <cell r="R864"/>
          <cell r="S864" t="str">
            <v>yes</v>
          </cell>
          <cell r="U864" t="str">
            <v>y</v>
          </cell>
        </row>
        <row r="865">
          <cell r="B865">
            <v>7342</v>
          </cell>
          <cell r="C865" t="str">
            <v>Reston Hosptal Center, LLC</v>
          </cell>
          <cell r="D865" t="str">
            <v>Add CT Equipment for Radiation Therapy Simulation</v>
          </cell>
          <cell r="E865">
            <v>8</v>
          </cell>
          <cell r="H865" t="str">
            <v>Bartley</v>
          </cell>
          <cell r="I865" t="str">
            <v>approve</v>
          </cell>
          <cell r="J865" t="str">
            <v>approve</v>
          </cell>
          <cell r="K865">
            <v>38929</v>
          </cell>
          <cell r="L865">
            <v>4023</v>
          </cell>
          <cell r="O865">
            <v>38806</v>
          </cell>
          <cell r="P865">
            <v>38776</v>
          </cell>
          <cell r="Q865">
            <v>11286.24</v>
          </cell>
          <cell r="R865"/>
          <cell r="S865" t="str">
            <v>yes</v>
          </cell>
          <cell r="U865" t="str">
            <v>y</v>
          </cell>
        </row>
        <row r="866">
          <cell r="B866">
            <v>7346</v>
          </cell>
          <cell r="C866" t="str">
            <v>Insight Health Corp. d/b/a Medical Imaging Center of Arlington</v>
          </cell>
          <cell r="D866" t="str">
            <v>Relocate an Existing and an Approved MRI Within Arlington County to Establish a New Specialized Center for MRI Imaging</v>
          </cell>
          <cell r="E866">
            <v>8</v>
          </cell>
          <cell r="H866" t="str">
            <v>Bartley</v>
          </cell>
          <cell r="I866" t="str">
            <v>approve</v>
          </cell>
          <cell r="J866" t="str">
            <v>approve</v>
          </cell>
          <cell r="K866">
            <v>38929</v>
          </cell>
          <cell r="L866">
            <v>4024</v>
          </cell>
          <cell r="O866">
            <v>38807</v>
          </cell>
          <cell r="P866">
            <v>38777</v>
          </cell>
          <cell r="Q866">
            <v>9658.1</v>
          </cell>
          <cell r="R866"/>
          <cell r="S866" t="str">
            <v>yes</v>
          </cell>
          <cell r="U866" t="str">
            <v>y</v>
          </cell>
        </row>
        <row r="867">
          <cell r="B867">
            <v>7347</v>
          </cell>
          <cell r="C867" t="str">
            <v>Insight Health Corp. d/b/a MRI of Woodbridge</v>
          </cell>
          <cell r="D867" t="str">
            <v>Relocate an Existing MRI and Add one MRI to Establish a New Specialized Center for MRI Imaging</v>
          </cell>
          <cell r="E867">
            <v>8</v>
          </cell>
          <cell r="G867" t="str">
            <v>Reactivated</v>
          </cell>
          <cell r="H867" t="str">
            <v>Bartley</v>
          </cell>
          <cell r="I867" t="str">
            <v>deny</v>
          </cell>
          <cell r="J867" t="str">
            <v>deny</v>
          </cell>
          <cell r="K867">
            <v>38929</v>
          </cell>
          <cell r="L867" t="str">
            <v>Denied</v>
          </cell>
          <cell r="O867">
            <v>38807</v>
          </cell>
          <cell r="P867">
            <v>38777</v>
          </cell>
          <cell r="Q867">
            <v>20000</v>
          </cell>
          <cell r="R867"/>
          <cell r="S867" t="str">
            <v>yes</v>
          </cell>
          <cell r="U867" t="str">
            <v>y</v>
          </cell>
        </row>
        <row r="868">
          <cell r="B868">
            <v>7261</v>
          </cell>
          <cell r="C868" t="str">
            <v>Washington Radiology Associates, P.C.</v>
          </cell>
          <cell r="D868" t="str">
            <v>Introduce MRI Services (Sterling)</v>
          </cell>
          <cell r="E868">
            <v>8</v>
          </cell>
          <cell r="G868" t="str">
            <v>Reactivated</v>
          </cell>
          <cell r="H868" t="str">
            <v>Bartley</v>
          </cell>
          <cell r="I868" t="str">
            <v>deny</v>
          </cell>
          <cell r="J868" t="str">
            <v>deny</v>
          </cell>
          <cell r="K868">
            <v>38929</v>
          </cell>
          <cell r="L868" t="str">
            <v>Denied</v>
          </cell>
          <cell r="O868">
            <v>38625</v>
          </cell>
          <cell r="P868">
            <v>38593</v>
          </cell>
          <cell r="Q868">
            <v>20000</v>
          </cell>
          <cell r="R868"/>
          <cell r="S868" t="str">
            <v>yes</v>
          </cell>
          <cell r="U868" t="str">
            <v>y</v>
          </cell>
        </row>
        <row r="869">
          <cell r="B869">
            <v>7272</v>
          </cell>
          <cell r="C869" t="str">
            <v>Tyson's Corner Diagnostic Imaging, Inc.</v>
          </cell>
          <cell r="D869" t="str">
            <v>Add a Second MRI Scanner</v>
          </cell>
          <cell r="E869">
            <v>8</v>
          </cell>
          <cell r="G869" t="str">
            <v>Reactivated</v>
          </cell>
          <cell r="H869" t="str">
            <v>Bartley</v>
          </cell>
          <cell r="I869" t="str">
            <v>approve</v>
          </cell>
          <cell r="J869" t="str">
            <v>approve</v>
          </cell>
          <cell r="K869">
            <v>38929</v>
          </cell>
          <cell r="L869">
            <v>4088</v>
          </cell>
          <cell r="O869">
            <v>38628</v>
          </cell>
          <cell r="P869">
            <v>38595</v>
          </cell>
          <cell r="Q869">
            <v>20000</v>
          </cell>
          <cell r="R869"/>
          <cell r="S869" t="str">
            <v>yes</v>
          </cell>
          <cell r="U869" t="str">
            <v>y</v>
          </cell>
        </row>
        <row r="870">
          <cell r="B870">
            <v>7326</v>
          </cell>
          <cell r="C870" t="str">
            <v>Stonewall Jackson Ambulatory Health, LLC</v>
          </cell>
          <cell r="D870" t="str">
            <v>Establish a Specialized Center for CT and MRI Services</v>
          </cell>
          <cell r="E870">
            <v>6</v>
          </cell>
          <cell r="H870" t="str">
            <v>Burcham</v>
          </cell>
          <cell r="I870"/>
          <cell r="J870"/>
          <cell r="L870" t="str">
            <v>Withdrawn</v>
          </cell>
          <cell r="O870">
            <v>38807</v>
          </cell>
          <cell r="P870">
            <v>38764</v>
          </cell>
          <cell r="Q870">
            <v>0</v>
          </cell>
          <cell r="R870"/>
          <cell r="S870" t="str">
            <v>yes</v>
          </cell>
          <cell r="U870">
            <v>0</v>
          </cell>
        </row>
        <row r="871">
          <cell r="B871">
            <v>7330</v>
          </cell>
          <cell r="C871" t="str">
            <v>Augusta Health Ambulatory Services, LLC</v>
          </cell>
          <cell r="D871" t="str">
            <v>Establish a Specialized Center for CT and MRI Services</v>
          </cell>
          <cell r="E871">
            <v>6</v>
          </cell>
          <cell r="G871" t="str">
            <v>Competing</v>
          </cell>
          <cell r="H871" t="str">
            <v>Burcham</v>
          </cell>
          <cell r="I871"/>
          <cell r="J871"/>
          <cell r="L871" t="str">
            <v>Withdrawn</v>
          </cell>
          <cell r="O871">
            <v>38807</v>
          </cell>
          <cell r="P871">
            <v>38775</v>
          </cell>
          <cell r="Q871">
            <v>0</v>
          </cell>
          <cell r="R871"/>
          <cell r="S871" t="str">
            <v>yes</v>
          </cell>
          <cell r="U871">
            <v>0</v>
          </cell>
        </row>
        <row r="872">
          <cell r="B872">
            <v>7331</v>
          </cell>
          <cell r="C872" t="str">
            <v>Augusta Health Care, Inc.</v>
          </cell>
          <cell r="D872" t="str">
            <v>Establish a Specialized Center for CT and MRI Services</v>
          </cell>
          <cell r="E872">
            <v>6</v>
          </cell>
          <cell r="H872" t="str">
            <v>Burcham</v>
          </cell>
          <cell r="I872"/>
          <cell r="J872"/>
          <cell r="L872" t="str">
            <v>Withdrawn</v>
          </cell>
          <cell r="O872">
            <v>38807</v>
          </cell>
          <cell r="P872">
            <v>38775</v>
          </cell>
          <cell r="Q872">
            <v>0</v>
          </cell>
          <cell r="R872"/>
          <cell r="S872" t="str">
            <v>yes</v>
          </cell>
          <cell r="U872">
            <v>0</v>
          </cell>
        </row>
        <row r="873">
          <cell r="B873">
            <v>7337</v>
          </cell>
          <cell r="C873" t="str">
            <v>Rockingham Memorial Hospital</v>
          </cell>
          <cell r="D873" t="str">
            <v>Establish a Specialized Center for CT and MRI Services</v>
          </cell>
          <cell r="E873">
            <v>6</v>
          </cell>
          <cell r="H873" t="str">
            <v>Burcham</v>
          </cell>
          <cell r="I873"/>
          <cell r="J873"/>
          <cell r="L873" t="str">
            <v>Withdrawn</v>
          </cell>
          <cell r="O873">
            <v>38807</v>
          </cell>
          <cell r="P873">
            <v>38776</v>
          </cell>
          <cell r="Q873">
            <v>0</v>
          </cell>
          <cell r="R873"/>
          <cell r="S873" t="str">
            <v>yes</v>
          </cell>
          <cell r="U873">
            <v>0</v>
          </cell>
        </row>
        <row r="874">
          <cell r="B874">
            <v>7349</v>
          </cell>
          <cell r="C874" t="str">
            <v>Winchester Medical Center</v>
          </cell>
          <cell r="D874" t="str">
            <v>Add Mobile Diagnostic CT as part of PET/CT Equipment</v>
          </cell>
          <cell r="E874">
            <v>7</v>
          </cell>
          <cell r="G874" t="str">
            <v>Competing</v>
          </cell>
          <cell r="H874" t="str">
            <v>Burcham</v>
          </cell>
          <cell r="I874" t="str">
            <v>approve</v>
          </cell>
          <cell r="J874" t="str">
            <v>approve</v>
          </cell>
          <cell r="K874">
            <v>38930</v>
          </cell>
          <cell r="L874">
            <v>4030</v>
          </cell>
          <cell r="O874">
            <v>38807</v>
          </cell>
          <cell r="P874">
            <v>38777</v>
          </cell>
          <cell r="Q874">
            <v>1000</v>
          </cell>
          <cell r="R874"/>
          <cell r="S874" t="str">
            <v>yes</v>
          </cell>
          <cell r="U874" t="str">
            <v>y</v>
          </cell>
        </row>
        <row r="875">
          <cell r="B875">
            <v>7350</v>
          </cell>
          <cell r="C875" t="str">
            <v>Winchester Open MRI, LLC</v>
          </cell>
          <cell r="D875" t="str">
            <v>Add 2nd CT Unit</v>
          </cell>
          <cell r="E875">
            <v>7</v>
          </cell>
          <cell r="H875" t="str">
            <v>Burcham</v>
          </cell>
          <cell r="I875" t="str">
            <v>deny</v>
          </cell>
          <cell r="J875" t="str">
            <v>approve</v>
          </cell>
          <cell r="K875">
            <v>38930</v>
          </cell>
          <cell r="L875" t="str">
            <v>Denied</v>
          </cell>
          <cell r="O875">
            <v>38807</v>
          </cell>
          <cell r="P875">
            <v>38777</v>
          </cell>
          <cell r="Q875">
            <v>20000</v>
          </cell>
          <cell r="R875"/>
          <cell r="S875" t="str">
            <v>yes</v>
          </cell>
          <cell r="U875" t="str">
            <v>y</v>
          </cell>
        </row>
        <row r="876">
          <cell r="B876">
            <v>7339</v>
          </cell>
          <cell r="C876" t="str">
            <v>University of Virginia Medical Center</v>
          </cell>
          <cell r="D876" t="str">
            <v>Addition of one CT Scanner</v>
          </cell>
          <cell r="E876">
            <v>10</v>
          </cell>
          <cell r="H876" t="str">
            <v>Burcham</v>
          </cell>
          <cell r="I876" t="str">
            <v>approve</v>
          </cell>
          <cell r="J876" t="str">
            <v>approve</v>
          </cell>
          <cell r="K876">
            <v>38929</v>
          </cell>
          <cell r="L876">
            <v>4029</v>
          </cell>
          <cell r="O876">
            <v>38805</v>
          </cell>
          <cell r="P876">
            <v>38776</v>
          </cell>
          <cell r="Q876">
            <v>20000</v>
          </cell>
          <cell r="R876"/>
          <cell r="S876" t="str">
            <v>yes</v>
          </cell>
          <cell r="U876" t="str">
            <v>y</v>
          </cell>
        </row>
        <row r="878">
          <cell r="B878" t="str">
            <v>June 2006 Cycle</v>
          </cell>
          <cell r="D878" t="str">
            <v>Rehab Services</v>
          </cell>
          <cell r="E878" t="str">
            <v>E</v>
          </cell>
          <cell r="F878" t="str">
            <v>Rpt Due</v>
          </cell>
          <cell r="G878">
            <v>38950</v>
          </cell>
          <cell r="I878" t="str">
            <v>Recommendation</v>
          </cell>
          <cell r="K878" t="str">
            <v>IFFC</v>
          </cell>
          <cell r="L878" t="str">
            <v>Commissioners</v>
          </cell>
          <cell r="M878" t="str">
            <v>IFFC</v>
          </cell>
          <cell r="N878" t="str">
            <v>IFFC</v>
          </cell>
          <cell r="O878" t="str">
            <v>Application</v>
          </cell>
          <cell r="Q878" t="str">
            <v>Check with</v>
          </cell>
        </row>
        <row r="879">
          <cell r="C879" t="str">
            <v>Applicant</v>
          </cell>
          <cell r="D879" t="str">
            <v>Project</v>
          </cell>
          <cell r="E879" t="str">
            <v>PD</v>
          </cell>
          <cell r="G879">
            <v>38950</v>
          </cell>
          <cell r="H879" t="str">
            <v>Analyst</v>
          </cell>
          <cell r="I879" t="str">
            <v xml:space="preserve">HSA </v>
          </cell>
          <cell r="J879" t="str">
            <v>DCOPN</v>
          </cell>
          <cell r="K879" t="str">
            <v>Scheduled</v>
          </cell>
          <cell r="L879" t="str">
            <v>Decision</v>
          </cell>
          <cell r="M879" t="str">
            <v>Location</v>
          </cell>
          <cell r="N879" t="str">
            <v>Time</v>
          </cell>
          <cell r="O879" t="str">
            <v>Received</v>
          </cell>
          <cell r="P879" t="str">
            <v>LOI Date</v>
          </cell>
          <cell r="Q879" t="str">
            <v>Application</v>
          </cell>
        </row>
        <row r="880">
          <cell r="B880">
            <v>7361</v>
          </cell>
          <cell r="C880" t="str">
            <v>Stafford Health Investors, LLC</v>
          </cell>
          <cell r="D880" t="str">
            <v>Establish a 90 Bed Nursing Home Comprised of 34 Beds Currently located at the Brooke Nursing Home and 56 New Beds</v>
          </cell>
          <cell r="E880">
            <v>16</v>
          </cell>
          <cell r="H880" t="str">
            <v>Clement</v>
          </cell>
          <cell r="I880" t="str">
            <v>approve</v>
          </cell>
          <cell r="J880" t="str">
            <v>approve</v>
          </cell>
          <cell r="K880">
            <v>38967</v>
          </cell>
          <cell r="L880">
            <v>4044</v>
          </cell>
          <cell r="O880">
            <v>38838</v>
          </cell>
          <cell r="P880">
            <v>38784</v>
          </cell>
          <cell r="Q880">
            <v>20000</v>
          </cell>
          <cell r="R880"/>
          <cell r="S880" t="str">
            <v>yes</v>
          </cell>
          <cell r="U880" t="str">
            <v>y</v>
          </cell>
        </row>
        <row r="881">
          <cell r="B881">
            <v>7362</v>
          </cell>
          <cell r="C881" t="str">
            <v>Sentara Healthcare</v>
          </cell>
          <cell r="D881" t="str">
            <v>Relocate Acute Rehabilitation Beds from Norfolk General to a site within HPR V</v>
          </cell>
          <cell r="E881" t="str">
            <v>V</v>
          </cell>
          <cell r="H881" t="str">
            <v>Anderson</v>
          </cell>
          <cell r="I881" t="str">
            <v>approve</v>
          </cell>
          <cell r="J881" t="str">
            <v>approve</v>
          </cell>
          <cell r="K881">
            <v>38966</v>
          </cell>
          <cell r="L881">
            <v>4038</v>
          </cell>
          <cell r="O881">
            <v>38838</v>
          </cell>
          <cell r="P881">
            <v>38798</v>
          </cell>
          <cell r="Q881">
            <v>6173.47</v>
          </cell>
          <cell r="R881"/>
          <cell r="S881" t="str">
            <v>yes</v>
          </cell>
          <cell r="U881" t="str">
            <v>y</v>
          </cell>
        </row>
        <row r="883">
          <cell r="B883" t="str">
            <v>July 2006 Cycle</v>
          </cell>
          <cell r="D883" t="str">
            <v>Radiation/Gamma Knife/Cancer Care Center</v>
          </cell>
          <cell r="E883" t="str">
            <v>F/G</v>
          </cell>
          <cell r="F883" t="str">
            <v>Rpt Due</v>
          </cell>
          <cell r="G883">
            <v>38979</v>
          </cell>
          <cell r="I883" t="str">
            <v>Recommendation</v>
          </cell>
          <cell r="K883" t="str">
            <v>IFFC</v>
          </cell>
          <cell r="L883" t="str">
            <v>Commissioners</v>
          </cell>
          <cell r="M883" t="str">
            <v>IFFC</v>
          </cell>
          <cell r="N883" t="str">
            <v>IFFC</v>
          </cell>
          <cell r="O883" t="str">
            <v>Application</v>
          </cell>
          <cell r="Q883" t="str">
            <v>Check with</v>
          </cell>
        </row>
        <row r="884">
          <cell r="C884" t="str">
            <v>Applicant</v>
          </cell>
          <cell r="D884" t="str">
            <v>Lithotripsy/Nursing Facility</v>
          </cell>
          <cell r="E884" t="str">
            <v>PD</v>
          </cell>
          <cell r="G884">
            <v>38979</v>
          </cell>
          <cell r="H884" t="str">
            <v>Analyst</v>
          </cell>
          <cell r="I884" t="str">
            <v xml:space="preserve">HSA </v>
          </cell>
          <cell r="J884" t="str">
            <v>DCOPN</v>
          </cell>
          <cell r="K884" t="str">
            <v>Scheduled</v>
          </cell>
          <cell r="L884" t="str">
            <v>Decision</v>
          </cell>
          <cell r="M884" t="str">
            <v>Location</v>
          </cell>
          <cell r="N884" t="str">
            <v>Time</v>
          </cell>
          <cell r="O884" t="str">
            <v>Received</v>
          </cell>
          <cell r="P884" t="str">
            <v>LOI Date</v>
          </cell>
          <cell r="Q884" t="str">
            <v>Application</v>
          </cell>
        </row>
        <row r="885">
          <cell r="B885">
            <v>7253</v>
          </cell>
          <cell r="C885" t="str">
            <v>Inova Fairfax Hospital</v>
          </cell>
          <cell r="D885" t="str">
            <v>Introduce Stereotactic Radiosurgery Services (cost &gt; 120% of VA-03515)</v>
          </cell>
          <cell r="E885" t="str">
            <v>II</v>
          </cell>
          <cell r="H885" t="str">
            <v>Burcham</v>
          </cell>
          <cell r="I885" t="str">
            <v>approve</v>
          </cell>
          <cell r="J885" t="str">
            <v>approve</v>
          </cell>
          <cell r="K885">
            <v>38989</v>
          </cell>
          <cell r="L885">
            <v>4048</v>
          </cell>
          <cell r="O885">
            <v>38860</v>
          </cell>
          <cell r="P885">
            <v>38498</v>
          </cell>
          <cell r="Q885">
            <v>5219</v>
          </cell>
          <cell r="R885"/>
          <cell r="S885" t="str">
            <v>yes</v>
          </cell>
          <cell r="U885" t="str">
            <v>y</v>
          </cell>
        </row>
        <row r="886">
          <cell r="B886">
            <v>7363</v>
          </cell>
          <cell r="C886" t="str">
            <v>Pulaski Community Hospital, Inc.</v>
          </cell>
          <cell r="D886" t="str">
            <v>Introduce Lithotripsy Services (Mobile)</v>
          </cell>
          <cell r="E886" t="str">
            <v>III</v>
          </cell>
          <cell r="H886" t="str">
            <v>McKann</v>
          </cell>
          <cell r="I886" t="str">
            <v>approve</v>
          </cell>
          <cell r="J886" t="str">
            <v>approve</v>
          </cell>
          <cell r="K886">
            <v>38992</v>
          </cell>
          <cell r="L886">
            <v>4047</v>
          </cell>
          <cell r="O886">
            <v>38868</v>
          </cell>
          <cell r="P886">
            <v>38827</v>
          </cell>
          <cell r="Q886">
            <v>1044</v>
          </cell>
          <cell r="R886"/>
          <cell r="S886" t="str">
            <v>yes</v>
          </cell>
          <cell r="U886" t="str">
            <v>y</v>
          </cell>
        </row>
        <row r="887">
          <cell r="B887">
            <v>7364</v>
          </cell>
          <cell r="C887" t="str">
            <v>Centra Health, Inc.</v>
          </cell>
          <cell r="D887" t="str">
            <v>Introduce Stereotactic Radiosurgery Services</v>
          </cell>
          <cell r="E887">
            <v>11</v>
          </cell>
          <cell r="H887" t="str">
            <v>Bartley</v>
          </cell>
          <cell r="I887" t="str">
            <v>approve</v>
          </cell>
          <cell r="J887" t="str">
            <v>approve</v>
          </cell>
          <cell r="K887">
            <v>38988</v>
          </cell>
          <cell r="L887">
            <v>4068</v>
          </cell>
          <cell r="O887">
            <v>38868</v>
          </cell>
          <cell r="P887">
            <v>38835</v>
          </cell>
          <cell r="Q887">
            <v>4680</v>
          </cell>
          <cell r="R887"/>
          <cell r="S887" t="str">
            <v>yes</v>
          </cell>
          <cell r="U887" t="str">
            <v>y</v>
          </cell>
        </row>
        <row r="888">
          <cell r="B888">
            <v>7365</v>
          </cell>
          <cell r="C888" t="str">
            <v>CABA Health Investors, LLC</v>
          </cell>
          <cell r="D888" t="str">
            <v>Add 50 Beds to The Laurels of BonAir (Beds will transferred from University Park Nursing Center and The Windsor)</v>
          </cell>
          <cell r="E888">
            <v>15</v>
          </cell>
          <cell r="H888" t="str">
            <v>Clement</v>
          </cell>
          <cell r="I888" t="str">
            <v>approve</v>
          </cell>
          <cell r="J888" t="str">
            <v>approve</v>
          </cell>
          <cell r="K888">
            <v>38995</v>
          </cell>
          <cell r="L888">
            <v>4060</v>
          </cell>
          <cell r="O888">
            <v>38868</v>
          </cell>
          <cell r="P888">
            <v>38835</v>
          </cell>
          <cell r="Q888">
            <v>20000</v>
          </cell>
          <cell r="R888"/>
          <cell r="S888" t="str">
            <v>yes</v>
          </cell>
          <cell r="U888" t="str">
            <v>y</v>
          </cell>
        </row>
        <row r="889">
          <cell r="B889">
            <v>7367</v>
          </cell>
          <cell r="C889" t="str">
            <v>Inova Mount Vernon Hospital</v>
          </cell>
          <cell r="D889" t="str">
            <v>Introduce Lithotripsy Services (Mobile)</v>
          </cell>
          <cell r="E889">
            <v>8</v>
          </cell>
          <cell r="H889" t="str">
            <v>McKann</v>
          </cell>
          <cell r="I889" t="str">
            <v>approve</v>
          </cell>
          <cell r="J889" t="str">
            <v>approve</v>
          </cell>
          <cell r="K889">
            <v>38994</v>
          </cell>
          <cell r="L889">
            <v>4046</v>
          </cell>
          <cell r="O889">
            <v>38868</v>
          </cell>
          <cell r="P889">
            <v>38838</v>
          </cell>
          <cell r="Q889">
            <v>1000</v>
          </cell>
          <cell r="R889"/>
          <cell r="S889" t="str">
            <v>yes</v>
          </cell>
          <cell r="U889" t="str">
            <v>y</v>
          </cell>
        </row>
        <row r="891">
          <cell r="B891" t="str">
            <v>August 2006 Cycle</v>
          </cell>
          <cell r="D891" t="str">
            <v>Hospitals/Beds/NICUs/Ob/Capital Expenditures</v>
          </cell>
          <cell r="E891" t="str">
            <v>A</v>
          </cell>
          <cell r="F891" t="str">
            <v>Rpt Due</v>
          </cell>
          <cell r="G891">
            <v>39009</v>
          </cell>
          <cell r="I891" t="str">
            <v>Recommendation</v>
          </cell>
          <cell r="K891" t="str">
            <v>IFFC</v>
          </cell>
          <cell r="L891" t="str">
            <v>Commissioners</v>
          </cell>
          <cell r="M891" t="str">
            <v>IFFC</v>
          </cell>
          <cell r="N891" t="str">
            <v>IFFC</v>
          </cell>
          <cell r="O891" t="str">
            <v>Application</v>
          </cell>
          <cell r="Q891" t="str">
            <v>Check with</v>
          </cell>
        </row>
        <row r="892">
          <cell r="C892" t="str">
            <v>Applicant</v>
          </cell>
          <cell r="D892" t="str">
            <v>Project</v>
          </cell>
          <cell r="E892" t="str">
            <v>PD</v>
          </cell>
          <cell r="G892">
            <v>39009</v>
          </cell>
          <cell r="H892" t="str">
            <v>Analyst</v>
          </cell>
          <cell r="I892" t="str">
            <v xml:space="preserve">HSA </v>
          </cell>
          <cell r="J892" t="str">
            <v>DCOPN</v>
          </cell>
          <cell r="K892" t="str">
            <v>Scheduled</v>
          </cell>
          <cell r="L892" t="str">
            <v>Decision</v>
          </cell>
          <cell r="M892" t="str">
            <v>Location</v>
          </cell>
          <cell r="N892" t="str">
            <v>Time</v>
          </cell>
          <cell r="O892" t="str">
            <v>Received</v>
          </cell>
          <cell r="P892" t="str">
            <v>LOI Date</v>
          </cell>
          <cell r="Q892" t="str">
            <v>Application</v>
          </cell>
          <cell r="T892" t="str">
            <v>Previous Conditions</v>
          </cell>
        </row>
        <row r="893">
          <cell r="B893">
            <v>7371</v>
          </cell>
          <cell r="C893" t="str">
            <v>Rockingham Memorial Hospital</v>
          </cell>
          <cell r="D893" t="str">
            <v>Establish a General Acute Care Hospital (Replace and Relocate RMH and Add 1 OR)</v>
          </cell>
          <cell r="E893">
            <v>6</v>
          </cell>
          <cell r="H893" t="str">
            <v>Boswell</v>
          </cell>
          <cell r="I893" t="str">
            <v>approve</v>
          </cell>
          <cell r="J893" t="str">
            <v>approve</v>
          </cell>
          <cell r="K893">
            <v>39021</v>
          </cell>
          <cell r="L893">
            <v>4059</v>
          </cell>
          <cell r="O893">
            <v>38903</v>
          </cell>
          <cell r="P893">
            <v>38856</v>
          </cell>
          <cell r="Q893">
            <v>20000</v>
          </cell>
          <cell r="R893"/>
          <cell r="U893" t="str">
            <v>y</v>
          </cell>
        </row>
        <row r="894">
          <cell r="B894">
            <v>7372</v>
          </cell>
          <cell r="C894" t="str">
            <v>Valley Health System</v>
          </cell>
          <cell r="D894" t="str">
            <v>Capital Expenditure of $5 Million or More (Construct an Ambulatory Care Center)</v>
          </cell>
          <cell r="E894">
            <v>7</v>
          </cell>
          <cell r="H894" t="str">
            <v>Bartley</v>
          </cell>
          <cell r="I894" t="str">
            <v>approve</v>
          </cell>
          <cell r="J894" t="str">
            <v>approve</v>
          </cell>
          <cell r="K894">
            <v>39022</v>
          </cell>
          <cell r="L894">
            <v>4051</v>
          </cell>
          <cell r="O894">
            <v>38898</v>
          </cell>
          <cell r="P894">
            <v>38861</v>
          </cell>
          <cell r="Q894">
            <v>20000</v>
          </cell>
          <cell r="R894"/>
          <cell r="U894" t="str">
            <v>y</v>
          </cell>
        </row>
        <row r="895">
          <cell r="B895">
            <v>7373</v>
          </cell>
          <cell r="C895" t="str">
            <v>Valley Health System</v>
          </cell>
          <cell r="D895" t="str">
            <v>Capital Expenditure of $5 Million or More (Construct a Health Professions Building on WMC campus)</v>
          </cell>
          <cell r="E895">
            <v>7</v>
          </cell>
          <cell r="G895" t="str">
            <v>Competing</v>
          </cell>
          <cell r="H895" t="str">
            <v>Bartley</v>
          </cell>
          <cell r="I895"/>
          <cell r="J895"/>
          <cell r="K895">
            <v>39022</v>
          </cell>
          <cell r="L895" t="str">
            <v>Delayed</v>
          </cell>
          <cell r="O895">
            <v>38898</v>
          </cell>
          <cell r="P895">
            <v>38861</v>
          </cell>
          <cell r="Q895">
            <v>20000</v>
          </cell>
          <cell r="R895"/>
          <cell r="U895" t="str">
            <v>y</v>
          </cell>
        </row>
        <row r="896">
          <cell r="B896">
            <v>7375</v>
          </cell>
          <cell r="C896" t="str">
            <v>Winchester Medical Center</v>
          </cell>
          <cell r="D896" t="str">
            <v>Capital Expenditure of $5 Million or More (Renovation and Expansion of WMC Pharmacy)</v>
          </cell>
          <cell r="E896">
            <v>7</v>
          </cell>
          <cell r="H896" t="str">
            <v>Bartley</v>
          </cell>
          <cell r="I896" t="str">
            <v>approve</v>
          </cell>
          <cell r="J896" t="str">
            <v>approve</v>
          </cell>
          <cell r="K896">
            <v>39022</v>
          </cell>
          <cell r="L896">
            <v>4052</v>
          </cell>
          <cell r="O896">
            <v>38898</v>
          </cell>
          <cell r="P896">
            <v>38862</v>
          </cell>
          <cell r="Q896">
            <v>20000</v>
          </cell>
          <cell r="R896"/>
          <cell r="U896" t="str">
            <v>y</v>
          </cell>
        </row>
        <row r="897">
          <cell r="B897">
            <v>7378</v>
          </cell>
          <cell r="C897" t="str">
            <v>Inova Fairfax Hospital</v>
          </cell>
          <cell r="D897" t="str">
            <v>Capital Expenditure of $5 Million or More (Build Out and Equip Fourth Floor of Inova Heart and Vascular Institute)</v>
          </cell>
          <cell r="E897">
            <v>8</v>
          </cell>
          <cell r="G897" t="str">
            <v>Competing</v>
          </cell>
          <cell r="H897" t="str">
            <v>Clement</v>
          </cell>
          <cell r="I897" t="str">
            <v>approve</v>
          </cell>
          <cell r="J897" t="str">
            <v>approve</v>
          </cell>
          <cell r="K897">
            <v>39027</v>
          </cell>
          <cell r="L897">
            <v>4058</v>
          </cell>
          <cell r="O897">
            <v>38903</v>
          </cell>
          <cell r="P897">
            <v>38869</v>
          </cell>
          <cell r="Q897">
            <v>20000</v>
          </cell>
          <cell r="R897"/>
          <cell r="U897" t="str">
            <v>y</v>
          </cell>
        </row>
        <row r="898">
          <cell r="B898">
            <v>7381</v>
          </cell>
          <cell r="C898" t="str">
            <v>Virginia Hospital Center</v>
          </cell>
          <cell r="D898" t="str">
            <v>Capital Expenditure of $5 Million or More (Replace Hospital Information System)</v>
          </cell>
          <cell r="E898">
            <v>8</v>
          </cell>
          <cell r="H898" t="str">
            <v>Clement</v>
          </cell>
          <cell r="I898" t="str">
            <v>approve</v>
          </cell>
          <cell r="J898" t="str">
            <v>approve</v>
          </cell>
          <cell r="K898">
            <v>39024</v>
          </cell>
          <cell r="L898">
            <v>4057</v>
          </cell>
          <cell r="O898">
            <v>38903</v>
          </cell>
          <cell r="P898">
            <v>38869</v>
          </cell>
          <cell r="Q898">
            <v>20000</v>
          </cell>
          <cell r="R898"/>
          <cell r="U898" t="str">
            <v>y</v>
          </cell>
        </row>
        <row r="899">
          <cell r="B899">
            <v>7379</v>
          </cell>
          <cell r="C899" t="str">
            <v>University of Virginia - HealthSouth, L.L.C. II</v>
          </cell>
          <cell r="D899" t="str">
            <v>Establish a 40-Bed LTACH</v>
          </cell>
          <cell r="E899">
            <v>10</v>
          </cell>
          <cell r="H899" t="str">
            <v>Bartley</v>
          </cell>
          <cell r="I899" t="str">
            <v>approve</v>
          </cell>
          <cell r="J899" t="str">
            <v>approve</v>
          </cell>
          <cell r="K899">
            <v>39028</v>
          </cell>
          <cell r="L899">
            <v>4053</v>
          </cell>
          <cell r="O899">
            <v>38903</v>
          </cell>
          <cell r="P899">
            <v>38867</v>
          </cell>
          <cell r="Q899">
            <v>20000</v>
          </cell>
          <cell r="R899"/>
          <cell r="U899" t="str">
            <v>y</v>
          </cell>
        </row>
        <row r="900">
          <cell r="B900">
            <v>7383</v>
          </cell>
          <cell r="C900" t="str">
            <v>Virginia Commonwealth University Health System</v>
          </cell>
          <cell r="D900" t="str">
            <v>Capital Expenditure of $5 Million or More (Construct a Parking Deck)</v>
          </cell>
          <cell r="E900">
            <v>15</v>
          </cell>
          <cell r="G900" t="str">
            <v>Competing</v>
          </cell>
          <cell r="H900" t="str">
            <v>McKann</v>
          </cell>
          <cell r="I900" t="str">
            <v>approve</v>
          </cell>
          <cell r="J900" t="str">
            <v>approve</v>
          </cell>
          <cell r="K900">
            <v>39029</v>
          </cell>
          <cell r="L900">
            <v>4054</v>
          </cell>
          <cell r="O900">
            <v>38903</v>
          </cell>
          <cell r="P900">
            <v>38869</v>
          </cell>
          <cell r="Q900">
            <v>20000</v>
          </cell>
          <cell r="R900"/>
          <cell r="U900" t="str">
            <v>y</v>
          </cell>
        </row>
        <row r="901">
          <cell r="B901">
            <v>7384</v>
          </cell>
          <cell r="C901" t="str">
            <v>Virginia Commonwealth University Health System</v>
          </cell>
          <cell r="D901" t="str">
            <v>Capital Expenditure of $5 Million or More (Replace Components of Financial Information System)</v>
          </cell>
          <cell r="E901">
            <v>15</v>
          </cell>
          <cell r="H901" t="str">
            <v>McKann</v>
          </cell>
          <cell r="I901" t="str">
            <v>approve</v>
          </cell>
          <cell r="J901" t="str">
            <v>approve</v>
          </cell>
          <cell r="K901">
            <v>39029</v>
          </cell>
          <cell r="L901">
            <v>4055</v>
          </cell>
          <cell r="O901">
            <v>38903</v>
          </cell>
          <cell r="P901">
            <v>38869</v>
          </cell>
          <cell r="Q901">
            <v>20000</v>
          </cell>
          <cell r="R901"/>
          <cell r="U901" t="str">
            <v>y</v>
          </cell>
        </row>
        <row r="902">
          <cell r="B902">
            <v>7376</v>
          </cell>
          <cell r="C902" t="str">
            <v>Chesapeake General Hospital</v>
          </cell>
          <cell r="D902" t="str">
            <v>Increase Nursery from Intermediate to Specialty Level of Care</v>
          </cell>
          <cell r="E902">
            <v>20</v>
          </cell>
          <cell r="H902" t="str">
            <v>McKann</v>
          </cell>
          <cell r="I902" t="str">
            <v>deny</v>
          </cell>
          <cell r="J902" t="str">
            <v>approve</v>
          </cell>
          <cell r="K902">
            <v>39052</v>
          </cell>
          <cell r="L902">
            <v>4087</v>
          </cell>
          <cell r="O902">
            <v>38903</v>
          </cell>
          <cell r="P902">
            <v>38863</v>
          </cell>
          <cell r="Q902">
            <v>1000</v>
          </cell>
          <cell r="R902"/>
          <cell r="U902" t="str">
            <v>y</v>
          </cell>
        </row>
        <row r="903">
          <cell r="B903" t="str">
            <v>7382</v>
          </cell>
          <cell r="C903" t="str">
            <v>Bon Secours Maryview Medical Center (BSMMC) (and a to-be-formed LLC)</v>
          </cell>
          <cell r="D903" t="str">
            <v>Establish a LTACH and Relocate the Acute Rehabilitation Unit from BSMMC to the Bon Secours Maryview Nursing Care Center Campus</v>
          </cell>
          <cell r="E903">
            <v>20</v>
          </cell>
          <cell r="H903" t="str">
            <v>Boswell</v>
          </cell>
          <cell r="I903"/>
          <cell r="J903"/>
          <cell r="L903" t="str">
            <v>dalay to rehab cycle</v>
          </cell>
          <cell r="O903">
            <v>38903</v>
          </cell>
          <cell r="P903">
            <v>38869</v>
          </cell>
          <cell r="Q903" t="e">
            <v>#N/A</v>
          </cell>
          <cell r="R903"/>
          <cell r="U903">
            <v>0</v>
          </cell>
        </row>
        <row r="904">
          <cell r="B904">
            <v>7374</v>
          </cell>
          <cell r="C904" t="str">
            <v>Doctors' Hospital of Williamsburg</v>
          </cell>
          <cell r="D904" t="str">
            <v>Establish an Acute Care Hospital</v>
          </cell>
          <cell r="E904">
            <v>21</v>
          </cell>
          <cell r="H904" t="str">
            <v>Boswell</v>
          </cell>
          <cell r="I904" t="str">
            <v>deny</v>
          </cell>
          <cell r="J904" t="str">
            <v>deny</v>
          </cell>
          <cell r="K904">
            <v>39030</v>
          </cell>
          <cell r="L904" t="str">
            <v>Denied</v>
          </cell>
          <cell r="M904" t="str">
            <v>SCC</v>
          </cell>
          <cell r="N904">
            <v>0.41666666666666669</v>
          </cell>
          <cell r="O904">
            <v>38903</v>
          </cell>
          <cell r="P904">
            <v>38868</v>
          </cell>
          <cell r="Q904">
            <v>20000</v>
          </cell>
          <cell r="R904"/>
          <cell r="U904" t="str">
            <v>y</v>
          </cell>
        </row>
        <row r="905">
          <cell r="B905">
            <v>7377</v>
          </cell>
          <cell r="C905" t="str">
            <v>Sentara Healthcare</v>
          </cell>
          <cell r="D905" t="str">
            <v>Add 6 General Acute Care Beds at Sentara Williamsburg Regional Medical Center</v>
          </cell>
          <cell r="E905">
            <v>21</v>
          </cell>
          <cell r="G905" t="str">
            <v>Competing</v>
          </cell>
          <cell r="H905" t="str">
            <v>Boswell</v>
          </cell>
          <cell r="I905" t="str">
            <v>deny</v>
          </cell>
          <cell r="J905" t="str">
            <v>deny</v>
          </cell>
          <cell r="K905">
            <v>39030</v>
          </cell>
          <cell r="L905" t="str">
            <v>Denied</v>
          </cell>
          <cell r="M905" t="str">
            <v>SCC</v>
          </cell>
          <cell r="N905">
            <v>0.41666666666666669</v>
          </cell>
          <cell r="O905">
            <v>38903</v>
          </cell>
          <cell r="P905">
            <v>38868</v>
          </cell>
          <cell r="Q905">
            <v>20000</v>
          </cell>
          <cell r="R905"/>
          <cell r="U905" t="str">
            <v>y</v>
          </cell>
        </row>
        <row r="906">
          <cell r="B906">
            <v>7385</v>
          </cell>
          <cell r="C906" t="str">
            <v>Sentara Healthcare</v>
          </cell>
          <cell r="D906" t="str">
            <v>Add General Acute Care Beds at Sentara CarePlex Hospital</v>
          </cell>
          <cell r="E906">
            <v>21</v>
          </cell>
          <cell r="H906" t="str">
            <v>Boswell</v>
          </cell>
          <cell r="I906" t="str">
            <v>approve</v>
          </cell>
          <cell r="J906" t="str">
            <v>deny</v>
          </cell>
          <cell r="K906">
            <v>39030</v>
          </cell>
          <cell r="L906">
            <v>4079</v>
          </cell>
          <cell r="M906" t="str">
            <v>SCC</v>
          </cell>
          <cell r="N906">
            <v>0.41666666666666669</v>
          </cell>
          <cell r="O906">
            <v>38903</v>
          </cell>
          <cell r="P906">
            <v>38873</v>
          </cell>
          <cell r="Q906">
            <v>20000</v>
          </cell>
          <cell r="R906"/>
          <cell r="U906" t="str">
            <v>y</v>
          </cell>
        </row>
        <row r="908">
          <cell r="B908" t="str">
            <v>September 2006 Cycle</v>
          </cell>
          <cell r="D908" t="str">
            <v>OSHs/ORs/Cath Labs/Transplant/Nursing Facility</v>
          </cell>
          <cell r="E908" t="str">
            <v>B/G</v>
          </cell>
          <cell r="F908" t="str">
            <v>Rpt Due</v>
          </cell>
          <cell r="G908">
            <v>39041</v>
          </cell>
          <cell r="I908" t="str">
            <v>Recommendation</v>
          </cell>
          <cell r="K908" t="str">
            <v>IFFC</v>
          </cell>
          <cell r="L908" t="str">
            <v>Commissioners</v>
          </cell>
          <cell r="M908" t="str">
            <v>IFFC</v>
          </cell>
          <cell r="N908" t="str">
            <v>IFFC</v>
          </cell>
          <cell r="O908" t="str">
            <v>Application</v>
          </cell>
          <cell r="Q908" t="str">
            <v>Check with</v>
          </cell>
        </row>
        <row r="909">
          <cell r="C909" t="str">
            <v>Applicant</v>
          </cell>
          <cell r="D909" t="str">
            <v>Project</v>
          </cell>
          <cell r="E909" t="str">
            <v>PD</v>
          </cell>
          <cell r="G909">
            <v>39041</v>
          </cell>
          <cell r="H909" t="str">
            <v>Analyst</v>
          </cell>
          <cell r="I909" t="str">
            <v xml:space="preserve">HSA </v>
          </cell>
          <cell r="J909" t="str">
            <v>DCOPN</v>
          </cell>
          <cell r="K909" t="str">
            <v>Scheduled</v>
          </cell>
          <cell r="L909" t="str">
            <v>Decision</v>
          </cell>
          <cell r="M909" t="str">
            <v>Location</v>
          </cell>
          <cell r="N909" t="str">
            <v>Time</v>
          </cell>
          <cell r="O909" t="str">
            <v>Received</v>
          </cell>
          <cell r="P909" t="str">
            <v>LOI Date</v>
          </cell>
          <cell r="Q909" t="str">
            <v>Application</v>
          </cell>
        </row>
        <row r="910">
          <cell r="B910">
            <v>7319</v>
          </cell>
          <cell r="C910" t="str">
            <v>Prince William Hospital</v>
          </cell>
          <cell r="D910" t="str">
            <v>Introduce Cardiac Catheterization Services</v>
          </cell>
          <cell r="E910">
            <v>8</v>
          </cell>
          <cell r="H910" t="str">
            <v>Boswell</v>
          </cell>
          <cell r="I910" t="str">
            <v>approve</v>
          </cell>
          <cell r="J910" t="str">
            <v>approve</v>
          </cell>
          <cell r="K910">
            <v>39055</v>
          </cell>
          <cell r="L910">
            <v>4233</v>
          </cell>
          <cell r="O910">
            <v>38747</v>
          </cell>
          <cell r="P910">
            <v>38715</v>
          </cell>
          <cell r="Q910">
            <v>20000</v>
          </cell>
          <cell r="R910"/>
        </row>
        <row r="911">
          <cell r="B911">
            <v>7388</v>
          </cell>
          <cell r="C911" t="str">
            <v>Northern Virginia Eye Surgery Center, LLC</v>
          </cell>
          <cell r="D911" t="str">
            <v>Establish an Outpatient Surgical Hospital (3 ORs)</v>
          </cell>
          <cell r="E911">
            <v>8</v>
          </cell>
          <cell r="H911" t="str">
            <v>Boswell</v>
          </cell>
          <cell r="I911"/>
          <cell r="J911"/>
          <cell r="K911">
            <v>39057</v>
          </cell>
          <cell r="L911" t="str">
            <v>Delayed</v>
          </cell>
          <cell r="O911">
            <v>38930</v>
          </cell>
          <cell r="P911">
            <v>38897</v>
          </cell>
          <cell r="Q911">
            <v>20000</v>
          </cell>
          <cell r="R911"/>
        </row>
        <row r="912">
          <cell r="B912">
            <v>7394</v>
          </cell>
          <cell r="C912" t="str">
            <v>Fredericksburg Eye Surgery Center, LLC</v>
          </cell>
          <cell r="D912" t="str">
            <v>Establish an Outpatient Surgical Hospital</v>
          </cell>
          <cell r="E912">
            <v>16</v>
          </cell>
          <cell r="H912" t="str">
            <v>Bartley</v>
          </cell>
          <cell r="I912"/>
          <cell r="J912"/>
          <cell r="K912">
            <v>39058</v>
          </cell>
          <cell r="L912" t="str">
            <v>Delayed</v>
          </cell>
          <cell r="O912">
            <v>38930</v>
          </cell>
          <cell r="P912">
            <v>38897</v>
          </cell>
          <cell r="Q912">
            <v>20000</v>
          </cell>
          <cell r="R912"/>
        </row>
        <row r="913">
          <cell r="B913">
            <v>7386</v>
          </cell>
          <cell r="C913" t="str">
            <v>Petersburg Hospital Company, LLC d/b/a Southside Regional Medical Center</v>
          </cell>
          <cell r="D913" t="str">
            <v>Addition of a Cardiac Catheterization Lab (2nd)</v>
          </cell>
          <cell r="E913">
            <v>19</v>
          </cell>
          <cell r="H913" t="str">
            <v>Bartley</v>
          </cell>
          <cell r="I913" t="str">
            <v>deny</v>
          </cell>
          <cell r="J913" t="str">
            <v>deny</v>
          </cell>
          <cell r="K913">
            <v>39050</v>
          </cell>
          <cell r="L913" t="str">
            <v>Denied</v>
          </cell>
          <cell r="M913">
            <v>3600</v>
          </cell>
          <cell r="O913">
            <v>38930</v>
          </cell>
          <cell r="P913">
            <v>38890</v>
          </cell>
          <cell r="Q913">
            <v>20000</v>
          </cell>
          <cell r="R913"/>
        </row>
        <row r="914">
          <cell r="B914">
            <v>7387</v>
          </cell>
          <cell r="C914" t="str">
            <v>Carilion New River Valley Medical Center</v>
          </cell>
          <cell r="D914" t="str">
            <v>Add Three Operating Rooms</v>
          </cell>
          <cell r="E914">
            <v>4</v>
          </cell>
          <cell r="H914" t="str">
            <v>Bartley</v>
          </cell>
          <cell r="I914" t="str">
            <v>approve</v>
          </cell>
          <cell r="J914" t="str">
            <v>deny</v>
          </cell>
          <cell r="K914">
            <v>39056</v>
          </cell>
          <cell r="L914" t="str">
            <v>Denied</v>
          </cell>
          <cell r="M914">
            <v>3600</v>
          </cell>
          <cell r="O914">
            <v>38929</v>
          </cell>
          <cell r="P914">
            <v>38896</v>
          </cell>
          <cell r="Q914">
            <v>20000</v>
          </cell>
          <cell r="R914"/>
        </row>
        <row r="915">
          <cell r="B915">
            <v>7390</v>
          </cell>
          <cell r="C915" t="str">
            <v>Sentara Leigh Hospital</v>
          </cell>
          <cell r="D915" t="str">
            <v>Capital Expenditure of $5 Million or More (Renovate Surgery Space)</v>
          </cell>
          <cell r="E915">
            <v>20</v>
          </cell>
          <cell r="G915" t="str">
            <v>Competing</v>
          </cell>
          <cell r="H915" t="str">
            <v>Boswell</v>
          </cell>
          <cell r="I915" t="str">
            <v>approve</v>
          </cell>
          <cell r="J915" t="str">
            <v>approve</v>
          </cell>
          <cell r="K915">
            <v>39056</v>
          </cell>
          <cell r="L915">
            <v>4066</v>
          </cell>
          <cell r="O915">
            <v>38930</v>
          </cell>
          <cell r="P915">
            <v>38897</v>
          </cell>
          <cell r="Q915">
            <v>20000</v>
          </cell>
          <cell r="R915"/>
        </row>
        <row r="916">
          <cell r="B916">
            <v>7393</v>
          </cell>
          <cell r="C916" t="str">
            <v>Eye Surgery Limited, LLC</v>
          </cell>
          <cell r="D916" t="str">
            <v>Establish an Outpatient Surgical Hospital (2 ORs dedicated to eye surgery)</v>
          </cell>
          <cell r="E916">
            <v>20</v>
          </cell>
          <cell r="H916" t="str">
            <v>Boswell</v>
          </cell>
          <cell r="I916" t="str">
            <v>approve</v>
          </cell>
          <cell r="J916" t="str">
            <v>approve</v>
          </cell>
          <cell r="K916">
            <v>39056</v>
          </cell>
          <cell r="L916" t="str">
            <v>Delayed to Dec 07 Cycle</v>
          </cell>
          <cell r="O916">
            <v>38930</v>
          </cell>
          <cell r="P916">
            <v>38898</v>
          </cell>
          <cell r="Q916">
            <v>20000</v>
          </cell>
          <cell r="R916"/>
        </row>
        <row r="917">
          <cell r="B917">
            <v>7366</v>
          </cell>
          <cell r="C917" t="str">
            <v>Smith/Packett Med-Com, LLC or its Assigns</v>
          </cell>
          <cell r="D917" t="str">
            <v>Establish a 120 Bed Nursing Home (Beds will be transferred from University Park Nursing Center and The Windsor)</v>
          </cell>
          <cell r="E917">
            <v>15</v>
          </cell>
          <cell r="H917" t="str">
            <v>Clement</v>
          </cell>
          <cell r="I917" t="str">
            <v>approve</v>
          </cell>
          <cell r="J917" t="str">
            <v>approve</v>
          </cell>
          <cell r="K917">
            <v>39051</v>
          </cell>
          <cell r="L917">
            <v>4067</v>
          </cell>
          <cell r="O917">
            <v>38929</v>
          </cell>
          <cell r="P917">
            <v>38835</v>
          </cell>
          <cell r="Q917">
            <v>20000</v>
          </cell>
          <cell r="R917"/>
        </row>
        <row r="918">
          <cell r="B918">
            <v>7271</v>
          </cell>
          <cell r="C918" t="str">
            <v>Richmond Eye and Ear Healthcare Alliance</v>
          </cell>
          <cell r="D918" t="str">
            <v>Establish a Specialized Center for CT Imaging</v>
          </cell>
          <cell r="E918">
            <v>15</v>
          </cell>
          <cell r="H918" t="str">
            <v>Clement</v>
          </cell>
          <cell r="I918"/>
          <cell r="J918"/>
          <cell r="L918" t="str">
            <v>delayed to 11/10, then 5/12 cycle, then 5/13 cycle, then 11/13 cycle, then 5/14, then 5/15</v>
          </cell>
          <cell r="O918">
            <v>38628</v>
          </cell>
          <cell r="P918">
            <v>38595</v>
          </cell>
          <cell r="Q918">
            <v>20000</v>
          </cell>
          <cell r="R918"/>
        </row>
        <row r="920">
          <cell r="B920" t="str">
            <v>October 2006 Cycle</v>
          </cell>
          <cell r="D920" t="str">
            <v>Psych and Substance Abuse Services</v>
          </cell>
          <cell r="E920" t="str">
            <v>C</v>
          </cell>
          <cell r="F920" t="str">
            <v>Rtp Due</v>
          </cell>
          <cell r="G920">
            <v>39070</v>
          </cell>
          <cell r="I920" t="str">
            <v>Recommendation</v>
          </cell>
          <cell r="K920" t="str">
            <v>IFFC</v>
          </cell>
          <cell r="L920" t="str">
            <v>Commissioners</v>
          </cell>
          <cell r="M920" t="str">
            <v>IFFC</v>
          </cell>
          <cell r="O920" t="str">
            <v>Application</v>
          </cell>
          <cell r="Q920" t="str">
            <v>Check with</v>
          </cell>
        </row>
        <row r="921">
          <cell r="C921" t="str">
            <v>Applicant</v>
          </cell>
          <cell r="D921" t="str">
            <v>Project</v>
          </cell>
          <cell r="E921" t="str">
            <v>PD</v>
          </cell>
          <cell r="G921">
            <v>39070</v>
          </cell>
          <cell r="H921" t="str">
            <v>Analyst</v>
          </cell>
          <cell r="I921" t="str">
            <v xml:space="preserve">HSA </v>
          </cell>
          <cell r="J921" t="str">
            <v>DCOPN</v>
          </cell>
          <cell r="K921" t="str">
            <v>Scheduled</v>
          </cell>
          <cell r="L921" t="str">
            <v>Decision</v>
          </cell>
          <cell r="M921" t="str">
            <v>Location</v>
          </cell>
          <cell r="N921" t="str">
            <v>Time</v>
          </cell>
          <cell r="O921" t="str">
            <v>Received</v>
          </cell>
          <cell r="P921" t="str">
            <v>LOI Date</v>
          </cell>
          <cell r="Q921" t="str">
            <v>Application</v>
          </cell>
          <cell r="R921"/>
        </row>
        <row r="922">
          <cell r="C922" t="str">
            <v>No New Applications Filed - Merry Christmas</v>
          </cell>
          <cell r="D922"/>
          <cell r="E922"/>
          <cell r="I922"/>
          <cell r="J922"/>
          <cell r="L922"/>
          <cell r="O922">
            <v>0</v>
          </cell>
          <cell r="P922">
            <v>0</v>
          </cell>
          <cell r="Q922">
            <v>0</v>
          </cell>
          <cell r="R922"/>
        </row>
        <row r="923">
          <cell r="B923">
            <v>7393</v>
          </cell>
          <cell r="C923" t="str">
            <v>Eye Surgery Limited, LLC</v>
          </cell>
          <cell r="D923" t="str">
            <v>Establish an Outpatient Surgical Hospital (2 ORs dedicated to eye surgery)</v>
          </cell>
          <cell r="E923">
            <v>20</v>
          </cell>
          <cell r="H923" t="str">
            <v>Boswell</v>
          </cell>
          <cell r="I923" t="str">
            <v>approve</v>
          </cell>
          <cell r="J923" t="str">
            <v>approve</v>
          </cell>
          <cell r="K923">
            <v>39090</v>
          </cell>
          <cell r="L923">
            <v>4082</v>
          </cell>
          <cell r="O923">
            <v>38930</v>
          </cell>
          <cell r="P923">
            <v>38898</v>
          </cell>
          <cell r="Q923">
            <v>20000</v>
          </cell>
          <cell r="R923"/>
        </row>
        <row r="924">
          <cell r="B924">
            <v>7394</v>
          </cell>
          <cell r="C924" t="str">
            <v>Fredericksburg Eye Surgery Center, LLC</v>
          </cell>
          <cell r="D924" t="str">
            <v>Establish an Outpatient Surgical Hospital</v>
          </cell>
          <cell r="E924">
            <v>16</v>
          </cell>
          <cell r="H924" t="str">
            <v>Bartley</v>
          </cell>
          <cell r="I924"/>
          <cell r="J924"/>
          <cell r="K924">
            <v>39086</v>
          </cell>
          <cell r="L924" t="str">
            <v>Delay</v>
          </cell>
          <cell r="O924">
            <v>38930</v>
          </cell>
          <cell r="P924">
            <v>38897</v>
          </cell>
          <cell r="Q924">
            <v>20000</v>
          </cell>
          <cell r="R924"/>
        </row>
        <row r="926">
          <cell r="B926" t="str">
            <v>November 2006 Cycle</v>
          </cell>
          <cell r="D926" t="str">
            <v>Diagnostic Imaging and Nursing Facilities</v>
          </cell>
          <cell r="E926" t="str">
            <v>D/G</v>
          </cell>
          <cell r="F926" t="str">
            <v>Rtp Due</v>
          </cell>
          <cell r="G926">
            <v>39101</v>
          </cell>
          <cell r="I926" t="str">
            <v>Recommendation</v>
          </cell>
          <cell r="K926" t="str">
            <v>IFFC</v>
          </cell>
          <cell r="L926" t="str">
            <v>Commissioners</v>
          </cell>
          <cell r="M926" t="str">
            <v>IFFC</v>
          </cell>
          <cell r="O926" t="str">
            <v>Application</v>
          </cell>
          <cell r="Q926" t="str">
            <v>Check with</v>
          </cell>
          <cell r="S926" t="str">
            <v>Previous</v>
          </cell>
        </row>
        <row r="927">
          <cell r="B927" t="str">
            <v>#</v>
          </cell>
          <cell r="C927" t="str">
            <v>Applicant</v>
          </cell>
          <cell r="D927" t="str">
            <v>Project</v>
          </cell>
          <cell r="E927" t="str">
            <v>PD</v>
          </cell>
          <cell r="G927">
            <v>39101</v>
          </cell>
          <cell r="H927" t="str">
            <v>Analyst</v>
          </cell>
          <cell r="I927" t="str">
            <v xml:space="preserve">HSA </v>
          </cell>
          <cell r="J927" t="str">
            <v>DCOPN</v>
          </cell>
          <cell r="K927" t="str">
            <v>Scheduled</v>
          </cell>
          <cell r="L927" t="str">
            <v>Decision</v>
          </cell>
          <cell r="M927" t="str">
            <v>Location</v>
          </cell>
          <cell r="N927" t="str">
            <v>Time</v>
          </cell>
          <cell r="O927" t="str">
            <v>Received</v>
          </cell>
          <cell r="P927" t="str">
            <v>LOI Date</v>
          </cell>
          <cell r="Q927" t="str">
            <v>Application</v>
          </cell>
          <cell r="S927" t="str">
            <v>Conditions</v>
          </cell>
          <cell r="T927" t="str">
            <v>old loi</v>
          </cell>
        </row>
        <row r="928">
          <cell r="B928">
            <v>7388</v>
          </cell>
          <cell r="C928" t="str">
            <v>Northern Virginia Eye Surgery Center, LLC</v>
          </cell>
          <cell r="D928" t="str">
            <v>Establish an Outpatient Surgical Hospital (3 ORs)</v>
          </cell>
          <cell r="E928">
            <v>8</v>
          </cell>
          <cell r="H928" t="str">
            <v>Boswell</v>
          </cell>
          <cell r="I928"/>
          <cell r="J928"/>
          <cell r="L928" t="str">
            <v xml:space="preserve">delayed </v>
          </cell>
          <cell r="O928">
            <v>38930</v>
          </cell>
          <cell r="P928">
            <v>38897</v>
          </cell>
          <cell r="Q928">
            <v>20000</v>
          </cell>
          <cell r="R928"/>
        </row>
        <row r="929">
          <cell r="B929">
            <v>7406</v>
          </cell>
          <cell r="C929" t="str">
            <v>Carilion Medical Center</v>
          </cell>
          <cell r="D929" t="str">
            <v xml:space="preserve">Addition of 1 MRI Scanner and 1 CT Scanner (Cost &gt;120% of approved amount for VA-03863)
</v>
          </cell>
          <cell r="E929">
            <v>5</v>
          </cell>
          <cell r="H929" t="str">
            <v>Boswell</v>
          </cell>
          <cell r="I929" t="str">
            <v>approve</v>
          </cell>
          <cell r="J929" t="str">
            <v>approve</v>
          </cell>
          <cell r="K929">
            <v>39118</v>
          </cell>
          <cell r="L929">
            <v>4070</v>
          </cell>
          <cell r="O929">
            <v>38992</v>
          </cell>
          <cell r="P929">
            <v>38961</v>
          </cell>
          <cell r="Q929">
            <v>20000</v>
          </cell>
          <cell r="R929"/>
          <cell r="U929" t="str">
            <v>y</v>
          </cell>
        </row>
        <row r="930">
          <cell r="B930">
            <v>7408</v>
          </cell>
          <cell r="C930" t="str">
            <v>Westlake Associates, LLC</v>
          </cell>
          <cell r="D930" t="str">
            <v>Introduce CT Scanning Services</v>
          </cell>
          <cell r="E930">
            <v>12</v>
          </cell>
          <cell r="G930" t="str">
            <v>Competing</v>
          </cell>
          <cell r="H930" t="str">
            <v>Clement</v>
          </cell>
          <cell r="I930" t="str">
            <v>deny</v>
          </cell>
          <cell r="J930" t="str">
            <v>deny</v>
          </cell>
          <cell r="K930">
            <v>39119</v>
          </cell>
          <cell r="L930" t="str">
            <v>Withdrawn</v>
          </cell>
          <cell r="O930">
            <v>38992</v>
          </cell>
          <cell r="P930">
            <v>38961</v>
          </cell>
          <cell r="Q930">
            <v>6510</v>
          </cell>
          <cell r="R930"/>
          <cell r="U930" t="str">
            <v>y</v>
          </cell>
        </row>
        <row r="931">
          <cell r="B931">
            <v>7414</v>
          </cell>
          <cell r="C931" t="str">
            <v>Carilion Health System</v>
          </cell>
          <cell r="D931" t="str">
            <v>Introduce CT Services</v>
          </cell>
          <cell r="E931">
            <v>12</v>
          </cell>
          <cell r="H931" t="str">
            <v>Clement</v>
          </cell>
          <cell r="I931" t="str">
            <v>approve</v>
          </cell>
          <cell r="J931" t="str">
            <v>approve</v>
          </cell>
          <cell r="K931">
            <v>39119</v>
          </cell>
          <cell r="L931">
            <v>4077</v>
          </cell>
          <cell r="O931">
            <v>38992</v>
          </cell>
          <cell r="P931">
            <v>38968</v>
          </cell>
          <cell r="Q931">
            <v>11131.36</v>
          </cell>
          <cell r="R931"/>
          <cell r="U931" t="str">
            <v>y</v>
          </cell>
        </row>
        <row r="932">
          <cell r="B932">
            <v>7401</v>
          </cell>
          <cell r="C932" t="str">
            <v>Shenandoah Shared Hospital Services, Inc.</v>
          </cell>
          <cell r="D932" t="str">
            <v>Addition of Mobile MRI Equipment to Serve Rockingham Memorial Hospital and Augusta Medical Center</v>
          </cell>
          <cell r="E932">
            <v>6</v>
          </cell>
          <cell r="H932" t="str">
            <v>Bartley</v>
          </cell>
          <cell r="I932" t="str">
            <v>approve</v>
          </cell>
          <cell r="J932" t="str">
            <v>approve</v>
          </cell>
          <cell r="K932">
            <v>39111</v>
          </cell>
          <cell r="L932">
            <v>4069</v>
          </cell>
          <cell r="O932">
            <v>38992</v>
          </cell>
          <cell r="P932">
            <v>38960</v>
          </cell>
          <cell r="Q932">
            <v>20000</v>
          </cell>
          <cell r="R932"/>
          <cell r="U932" t="str">
            <v>y</v>
          </cell>
        </row>
        <row r="933">
          <cell r="B933">
            <v>7410</v>
          </cell>
          <cell r="C933" t="str">
            <v>Augusta Health Care, Inc.</v>
          </cell>
          <cell r="D933" t="str">
            <v>Addition of a CT Scanner</v>
          </cell>
          <cell r="E933">
            <v>6</v>
          </cell>
          <cell r="H933" t="str">
            <v>Boswell</v>
          </cell>
          <cell r="I933" t="str">
            <v>approve</v>
          </cell>
          <cell r="J933" t="str">
            <v>approve</v>
          </cell>
          <cell r="K933">
            <v>39113</v>
          </cell>
          <cell r="L933">
            <v>4071</v>
          </cell>
          <cell r="O933">
            <v>38992</v>
          </cell>
          <cell r="P933">
            <v>38961</v>
          </cell>
          <cell r="Q933">
            <v>20000</v>
          </cell>
          <cell r="R933"/>
          <cell r="U933" t="str">
            <v>y</v>
          </cell>
        </row>
        <row r="934">
          <cell r="B934">
            <v>7336</v>
          </cell>
          <cell r="C934" t="str">
            <v>Urology Investments, LLC</v>
          </cell>
          <cell r="D934" t="str">
            <v>Establish a Specialized Center for CT Services</v>
          </cell>
          <cell r="E934">
            <v>7</v>
          </cell>
          <cell r="H934" t="str">
            <v>Boswell</v>
          </cell>
          <cell r="I934" t="str">
            <v>deny</v>
          </cell>
          <cell r="J934" t="str">
            <v>deny</v>
          </cell>
          <cell r="K934">
            <v>39118</v>
          </cell>
          <cell r="L934" t="str">
            <v>Denied</v>
          </cell>
          <cell r="O934">
            <v>38989</v>
          </cell>
          <cell r="P934">
            <v>38776</v>
          </cell>
          <cell r="Q934">
            <v>8392.7799999999988</v>
          </cell>
          <cell r="R934"/>
          <cell r="U934" t="str">
            <v>y</v>
          </cell>
        </row>
        <row r="935">
          <cell r="B935">
            <v>7398</v>
          </cell>
          <cell r="C935" t="str">
            <v>Winchester Medical Center</v>
          </cell>
          <cell r="D935" t="str">
            <v>Addition of a 4th CT Scanner</v>
          </cell>
          <cell r="E935">
            <v>7</v>
          </cell>
          <cell r="G935" t="str">
            <v>Competing</v>
          </cell>
          <cell r="H935" t="str">
            <v>Boswell</v>
          </cell>
          <cell r="I935" t="str">
            <v>approve</v>
          </cell>
          <cell r="J935" t="str">
            <v>approve</v>
          </cell>
          <cell r="K935">
            <v>39118</v>
          </cell>
          <cell r="L935">
            <v>4090</v>
          </cell>
          <cell r="O935">
            <v>38988</v>
          </cell>
          <cell r="P935">
            <v>38954</v>
          </cell>
          <cell r="Q935">
            <v>20000</v>
          </cell>
          <cell r="R935"/>
          <cell r="U935" t="str">
            <v>y</v>
          </cell>
        </row>
        <row r="936">
          <cell r="B936">
            <v>7350</v>
          </cell>
          <cell r="C936" t="str">
            <v>Winchester Open MRI, LLC</v>
          </cell>
          <cell r="D936" t="str">
            <v>Add 2nd CT Unit</v>
          </cell>
          <cell r="E936">
            <v>7</v>
          </cell>
          <cell r="H936" t="str">
            <v>Boswell</v>
          </cell>
          <cell r="I936" t="str">
            <v>deny</v>
          </cell>
          <cell r="J936" t="str">
            <v>approve</v>
          </cell>
          <cell r="K936">
            <v>39118</v>
          </cell>
          <cell r="L936" t="str">
            <v>Denied</v>
          </cell>
          <cell r="O936">
            <v>38807</v>
          </cell>
          <cell r="P936">
            <v>38777</v>
          </cell>
          <cell r="Q936">
            <v>20000</v>
          </cell>
          <cell r="R936"/>
          <cell r="U936" t="str">
            <v>y</v>
          </cell>
        </row>
        <row r="937">
          <cell r="B937">
            <v>7261</v>
          </cell>
          <cell r="C937" t="str">
            <v>Washington Radiology Associates, P.C.</v>
          </cell>
          <cell r="D937" t="str">
            <v>Introduce MRI Services (Sterling)</v>
          </cell>
          <cell r="E937">
            <v>8</v>
          </cell>
          <cell r="H937" t="str">
            <v>Bartley</v>
          </cell>
          <cell r="I937" t="str">
            <v>deny</v>
          </cell>
          <cell r="J937" t="str">
            <v>deny</v>
          </cell>
          <cell r="K937">
            <v>39114</v>
          </cell>
          <cell r="L937" t="str">
            <v>Denied</v>
          </cell>
          <cell r="O937">
            <v>38625</v>
          </cell>
          <cell r="P937">
            <v>38593</v>
          </cell>
          <cell r="Q937">
            <v>20000</v>
          </cell>
          <cell r="R937"/>
          <cell r="U937" t="str">
            <v>y</v>
          </cell>
        </row>
        <row r="938">
          <cell r="B938">
            <v>7272</v>
          </cell>
          <cell r="C938" t="str">
            <v>Tyson's Corner Diagnostic Imaging, Inc.</v>
          </cell>
          <cell r="D938" t="str">
            <v>Add a Second MRI Scanner</v>
          </cell>
          <cell r="E938">
            <v>8</v>
          </cell>
          <cell r="G938" t="str">
            <v>Competing</v>
          </cell>
          <cell r="H938" t="str">
            <v>Bartley</v>
          </cell>
          <cell r="I938" t="str">
            <v>approve</v>
          </cell>
          <cell r="J938" t="str">
            <v>approve</v>
          </cell>
          <cell r="K938">
            <v>39114</v>
          </cell>
          <cell r="L938">
            <v>4088</v>
          </cell>
          <cell r="O938">
            <v>38628</v>
          </cell>
          <cell r="P938">
            <v>38595</v>
          </cell>
          <cell r="Q938">
            <v>20000</v>
          </cell>
          <cell r="R938"/>
          <cell r="U938" t="str">
            <v>y</v>
          </cell>
        </row>
        <row r="939">
          <cell r="B939">
            <v>7347</v>
          </cell>
          <cell r="C939" t="str">
            <v>Insight Health Corp. d/b/a MRI of Woodbridge</v>
          </cell>
          <cell r="D939" t="str">
            <v>Relocate an Existing MRI and Add one MRI to Establish a New Specialized Center for MRI Imaging</v>
          </cell>
          <cell r="E939">
            <v>8</v>
          </cell>
          <cell r="H939" t="str">
            <v>Bartley</v>
          </cell>
          <cell r="I939" t="str">
            <v>deny</v>
          </cell>
          <cell r="J939" t="str">
            <v>deny</v>
          </cell>
          <cell r="K939">
            <v>39114</v>
          </cell>
          <cell r="L939" t="str">
            <v>Denied</v>
          </cell>
          <cell r="O939">
            <v>38807</v>
          </cell>
          <cell r="P939">
            <v>38777</v>
          </cell>
          <cell r="Q939">
            <v>20000</v>
          </cell>
          <cell r="R939"/>
          <cell r="U939" t="str">
            <v>y</v>
          </cell>
        </row>
        <row r="940">
          <cell r="B940">
            <v>7409</v>
          </cell>
          <cell r="C940" t="str">
            <v>Healthsouth Diagnostic Center - Tysons</v>
          </cell>
          <cell r="D940" t="str">
            <v>Addition of an MRI Scanner</v>
          </cell>
          <cell r="E940">
            <v>8</v>
          </cell>
          <cell r="H940" t="str">
            <v>Bartley</v>
          </cell>
          <cell r="I940" t="str">
            <v>deny</v>
          </cell>
          <cell r="J940" t="str">
            <v>approve</v>
          </cell>
          <cell r="K940">
            <v>39114</v>
          </cell>
          <cell r="L940">
            <v>4089</v>
          </cell>
          <cell r="O940">
            <v>38992</v>
          </cell>
          <cell r="P940">
            <v>38961</v>
          </cell>
          <cell r="Q940">
            <v>20000</v>
          </cell>
          <cell r="R940"/>
          <cell r="U940" t="str">
            <v>y</v>
          </cell>
        </row>
        <row r="941">
          <cell r="B941">
            <v>7400</v>
          </cell>
          <cell r="C941" t="str">
            <v>Washington Radiology Associates, P.C.</v>
          </cell>
          <cell r="D941" t="str">
            <v>Introduce CT Services (Fairfax)</v>
          </cell>
          <cell r="E941">
            <v>8</v>
          </cell>
          <cell r="G941" t="str">
            <v>Competing</v>
          </cell>
          <cell r="H941" t="str">
            <v>Bartley</v>
          </cell>
          <cell r="I941"/>
          <cell r="J941"/>
          <cell r="K941">
            <v>39121</v>
          </cell>
          <cell r="L941" t="str">
            <v>On Hold by Applicant</v>
          </cell>
          <cell r="O941">
            <v>38989</v>
          </cell>
          <cell r="P941">
            <v>38960</v>
          </cell>
          <cell r="Q941">
            <v>11840</v>
          </cell>
          <cell r="R941"/>
          <cell r="U941" t="str">
            <v>y</v>
          </cell>
        </row>
        <row r="942">
          <cell r="B942">
            <v>7403</v>
          </cell>
          <cell r="C942" t="str">
            <v>Northern Virginia Imaging, L.L.C.</v>
          </cell>
          <cell r="D942" t="str">
            <v>Relocate a CT Scanner Within PD 8</v>
          </cell>
          <cell r="E942">
            <v>8</v>
          </cell>
          <cell r="H942" t="str">
            <v>Bartley</v>
          </cell>
          <cell r="I942"/>
          <cell r="J942"/>
          <cell r="K942">
            <v>39121</v>
          </cell>
          <cell r="L942" t="str">
            <v>Withdrawn</v>
          </cell>
          <cell r="O942">
            <v>38992</v>
          </cell>
          <cell r="P942">
            <v>38960</v>
          </cell>
          <cell r="Q942">
            <v>15671.24</v>
          </cell>
          <cell r="R942"/>
          <cell r="U942" t="str">
            <v>y</v>
          </cell>
        </row>
        <row r="943">
          <cell r="B943">
            <v>7271</v>
          </cell>
          <cell r="C943" t="str">
            <v>Richmond Eye and Ear Healthcare Alliance</v>
          </cell>
          <cell r="D943" t="str">
            <v>Establish a Specialized Center for CT Imaging</v>
          </cell>
          <cell r="E943">
            <v>15</v>
          </cell>
          <cell r="G943" t="str">
            <v>Competing</v>
          </cell>
          <cell r="H943" t="str">
            <v>Clement</v>
          </cell>
          <cell r="I943"/>
          <cell r="J943"/>
          <cell r="K943" t="str">
            <v>na</v>
          </cell>
          <cell r="L943" t="str">
            <v>delayed to 11/10, then 5/12 cycle, then 5/13 cycle, then 11/13 cycle, then 5/14, then 5/15</v>
          </cell>
          <cell r="O943">
            <v>38628</v>
          </cell>
          <cell r="P943">
            <v>38595</v>
          </cell>
          <cell r="Q943">
            <v>20000</v>
          </cell>
          <cell r="R943"/>
          <cell r="U943" t="str">
            <v>y</v>
          </cell>
        </row>
        <row r="944">
          <cell r="B944">
            <v>7396</v>
          </cell>
          <cell r="C944" t="str">
            <v>Virginia Heart Institute, Ltd.</v>
          </cell>
          <cell r="D944" t="str">
            <v>Introduce CT Services</v>
          </cell>
          <cell r="E944">
            <v>15</v>
          </cell>
          <cell r="H944" t="str">
            <v>Clement</v>
          </cell>
          <cell r="I944" t="str">
            <v>deny</v>
          </cell>
          <cell r="J944" t="str">
            <v>deny</v>
          </cell>
          <cell r="K944">
            <v>39127</v>
          </cell>
          <cell r="L944" t="str">
            <v>Denied</v>
          </cell>
          <cell r="O944">
            <v>38981</v>
          </cell>
          <cell r="P944">
            <v>38938</v>
          </cell>
          <cell r="Q944">
            <v>10693.73</v>
          </cell>
          <cell r="R944"/>
          <cell r="U944" t="str">
            <v>y</v>
          </cell>
        </row>
        <row r="945">
          <cell r="B945">
            <v>7405</v>
          </cell>
          <cell r="C945" t="str">
            <v>Bon Secours Memorial Regional Medical Center</v>
          </cell>
          <cell r="D945" t="str">
            <v>Addition of Second MRI Scanner</v>
          </cell>
          <cell r="E945">
            <v>15</v>
          </cell>
          <cell r="H945" t="str">
            <v>Clement</v>
          </cell>
          <cell r="I945" t="str">
            <v>approve</v>
          </cell>
          <cell r="J945" t="str">
            <v>approve</v>
          </cell>
          <cell r="K945">
            <v>39111</v>
          </cell>
          <cell r="L945">
            <v>4076</v>
          </cell>
          <cell r="O945">
            <v>38992</v>
          </cell>
          <cell r="P945">
            <v>38961</v>
          </cell>
          <cell r="Q945">
            <v>20000</v>
          </cell>
          <cell r="R945"/>
          <cell r="U945" t="str">
            <v>y</v>
          </cell>
        </row>
        <row r="946">
          <cell r="B946">
            <v>7402</v>
          </cell>
          <cell r="C946" t="str">
            <v>HealthSouth Diagnostic Center - Virginia Beach</v>
          </cell>
          <cell r="D946" t="str">
            <v>Relocate CT and MRI Services Within PD 20</v>
          </cell>
          <cell r="E946">
            <v>20</v>
          </cell>
          <cell r="H946" t="str">
            <v>Bodin</v>
          </cell>
          <cell r="I946" t="str">
            <v>approve</v>
          </cell>
          <cell r="J946" t="str">
            <v>approve</v>
          </cell>
          <cell r="K946">
            <v>39120</v>
          </cell>
          <cell r="L946">
            <v>4073</v>
          </cell>
          <cell r="O946">
            <v>38992</v>
          </cell>
          <cell r="P946">
            <v>38960</v>
          </cell>
          <cell r="Q946">
            <v>20000</v>
          </cell>
          <cell r="R946"/>
          <cell r="U946" t="str">
            <v>y</v>
          </cell>
        </row>
        <row r="947">
          <cell r="B947">
            <v>7404</v>
          </cell>
          <cell r="C947" t="str">
            <v>First Meridian Medical Corporation t/a MRI and CT Diagnostics</v>
          </cell>
          <cell r="D947" t="str">
            <v>Addition of Second CT Scanner</v>
          </cell>
          <cell r="E947">
            <v>20</v>
          </cell>
          <cell r="G947" t="str">
            <v>Competing</v>
          </cell>
          <cell r="H947" t="str">
            <v>Bodin</v>
          </cell>
          <cell r="I947" t="str">
            <v>approve</v>
          </cell>
          <cell r="J947" t="str">
            <v>approve</v>
          </cell>
          <cell r="K947">
            <v>39120</v>
          </cell>
          <cell r="L947">
            <v>4072</v>
          </cell>
          <cell r="O947">
            <v>38992</v>
          </cell>
          <cell r="P947">
            <v>38961</v>
          </cell>
          <cell r="Q947">
            <v>20000</v>
          </cell>
          <cell r="R947"/>
          <cell r="U947" t="str">
            <v>y</v>
          </cell>
        </row>
        <row r="948">
          <cell r="B948">
            <v>7411</v>
          </cell>
          <cell r="C948" t="str">
            <v>Sentara Healthcare</v>
          </cell>
          <cell r="D948" t="str">
            <v>Expansion of CT Services</v>
          </cell>
          <cell r="E948">
            <v>20</v>
          </cell>
          <cell r="H948" t="str">
            <v>Bodin</v>
          </cell>
          <cell r="I948" t="str">
            <v>approve</v>
          </cell>
          <cell r="J948" t="str">
            <v>approve</v>
          </cell>
          <cell r="K948">
            <v>39120</v>
          </cell>
          <cell r="L948">
            <v>4074</v>
          </cell>
          <cell r="O948">
            <v>38989</v>
          </cell>
          <cell r="P948">
            <v>38961</v>
          </cell>
          <cell r="Q948">
            <v>12055</v>
          </cell>
          <cell r="R948"/>
          <cell r="U948" t="str">
            <v>y</v>
          </cell>
        </row>
        <row r="949">
          <cell r="B949">
            <v>7413</v>
          </cell>
          <cell r="C949" t="str">
            <v>Sentara Norfolk General Hospital</v>
          </cell>
          <cell r="D949" t="str">
            <v>Expansion of CT Services</v>
          </cell>
          <cell r="E949">
            <v>20</v>
          </cell>
          <cell r="H949" t="str">
            <v>Bodin</v>
          </cell>
          <cell r="I949" t="str">
            <v>approve</v>
          </cell>
          <cell r="J949" t="str">
            <v>approve</v>
          </cell>
          <cell r="K949">
            <v>39120</v>
          </cell>
          <cell r="L949">
            <v>4075</v>
          </cell>
          <cell r="O949">
            <v>38989</v>
          </cell>
          <cell r="P949">
            <v>38961</v>
          </cell>
          <cell r="Q949">
            <v>3200</v>
          </cell>
          <cell r="R949"/>
          <cell r="U949" t="str">
            <v>y</v>
          </cell>
        </row>
        <row r="950">
          <cell r="B950">
            <v>7395</v>
          </cell>
          <cell r="C950" t="str">
            <v>Children's Hospital of The King's Daughters</v>
          </cell>
          <cell r="D950" t="str">
            <v>Establish a Mobile MRI Service (New Mobile Equipment)</v>
          </cell>
          <cell r="E950">
            <v>21</v>
          </cell>
          <cell r="G950" t="str">
            <v>Competing</v>
          </cell>
          <cell r="H950" t="str">
            <v>Bodin</v>
          </cell>
          <cell r="I950" t="str">
            <v>approve</v>
          </cell>
          <cell r="J950" t="str">
            <v>approve</v>
          </cell>
          <cell r="K950">
            <v>39120</v>
          </cell>
          <cell r="L950">
            <v>4078</v>
          </cell>
          <cell r="O950">
            <v>38992</v>
          </cell>
          <cell r="P950">
            <v>38932</v>
          </cell>
          <cell r="Q950">
            <v>2000</v>
          </cell>
          <cell r="R950"/>
          <cell r="U950" t="str">
            <v>y</v>
          </cell>
        </row>
        <row r="951">
          <cell r="B951">
            <v>7399</v>
          </cell>
          <cell r="C951" t="str">
            <v>Tidewater Orthopaedic Associates</v>
          </cell>
          <cell r="D951" t="str">
            <v>Establish a Specialized Center for (Extremity) MRI Services</v>
          </cell>
          <cell r="E951">
            <v>21</v>
          </cell>
          <cell r="H951" t="str">
            <v>Bodin</v>
          </cell>
          <cell r="I951" t="str">
            <v>approve</v>
          </cell>
          <cell r="J951" t="str">
            <v>deny</v>
          </cell>
          <cell r="K951">
            <v>39120</v>
          </cell>
          <cell r="L951">
            <v>4093</v>
          </cell>
          <cell r="O951">
            <v>38992</v>
          </cell>
          <cell r="P951">
            <v>38960</v>
          </cell>
          <cell r="Q951">
            <v>5620.48</v>
          </cell>
          <cell r="R951"/>
          <cell r="U951" t="str">
            <v>y</v>
          </cell>
        </row>
        <row r="953">
          <cell r="B953" t="str">
            <v>December 2006 Cycle</v>
          </cell>
          <cell r="D953" t="str">
            <v>Rehab Services</v>
          </cell>
          <cell r="E953" t="str">
            <v>E</v>
          </cell>
          <cell r="F953" t="str">
            <v>Rpt Due</v>
          </cell>
          <cell r="G953">
            <v>39133</v>
          </cell>
          <cell r="I953" t="str">
            <v>Recommendation</v>
          </cell>
          <cell r="K953" t="str">
            <v>IFFC</v>
          </cell>
          <cell r="L953" t="str">
            <v>Commissioners</v>
          </cell>
          <cell r="M953" t="str">
            <v>IFFC</v>
          </cell>
          <cell r="N953" t="str">
            <v>IFFC</v>
          </cell>
          <cell r="O953" t="str">
            <v>Application</v>
          </cell>
          <cell r="Q953" t="str">
            <v>Check with</v>
          </cell>
        </row>
        <row r="954">
          <cell r="C954" t="str">
            <v>Applicant</v>
          </cell>
          <cell r="D954" t="str">
            <v>Project</v>
          </cell>
          <cell r="E954" t="str">
            <v>PD</v>
          </cell>
          <cell r="G954">
            <v>39133</v>
          </cell>
          <cell r="H954" t="str">
            <v>Analyst</v>
          </cell>
          <cell r="I954" t="str">
            <v xml:space="preserve">HSA </v>
          </cell>
          <cell r="J954" t="str">
            <v>DCOPN</v>
          </cell>
          <cell r="K954" t="str">
            <v>Scheduled</v>
          </cell>
          <cell r="L954" t="str">
            <v>Decision</v>
          </cell>
          <cell r="M954" t="str">
            <v>Location</v>
          </cell>
          <cell r="N954" t="str">
            <v>Time</v>
          </cell>
          <cell r="O954" t="str">
            <v>Received</v>
          </cell>
          <cell r="P954" t="str">
            <v>LOI Date</v>
          </cell>
          <cell r="Q954" t="str">
            <v>Application</v>
          </cell>
        </row>
        <row r="955">
          <cell r="B955">
            <v>7418</v>
          </cell>
          <cell r="C955" t="str">
            <v>Sentara Healthcare</v>
          </cell>
          <cell r="D955" t="str">
            <v>Relocate 8 Acute Rehabilitation Beds from Norfolk General Hospital to VA Beach General Hospital</v>
          </cell>
          <cell r="E955">
            <v>20</v>
          </cell>
          <cell r="G955" t="str">
            <v>Competing</v>
          </cell>
          <cell r="H955" t="str">
            <v>Bartley</v>
          </cell>
          <cell r="I955" t="str">
            <v>approve</v>
          </cell>
          <cell r="J955" t="str">
            <v>approve</v>
          </cell>
          <cell r="K955">
            <v>39148</v>
          </cell>
          <cell r="L955">
            <v>4081</v>
          </cell>
          <cell r="O955">
            <v>39020</v>
          </cell>
          <cell r="P955">
            <v>38989</v>
          </cell>
          <cell r="Q955">
            <v>8902.4600000000009</v>
          </cell>
          <cell r="R955"/>
          <cell r="S955" t="str">
            <v>yes</v>
          </cell>
          <cell r="U955" t="str">
            <v>y</v>
          </cell>
        </row>
        <row r="956">
          <cell r="B956">
            <v>7382</v>
          </cell>
          <cell r="C956" t="str">
            <v>Bon Secours Maryview Medical Center (BSMMC) (and a to-be-formed LLC)</v>
          </cell>
          <cell r="D956" t="str">
            <v>Establish a LTACH and Relocate the Acute Rehabilitation Unit from BSMMC to the Bon Secours Maryview Nursing Care Center Campus</v>
          </cell>
          <cell r="E956">
            <v>20</v>
          </cell>
          <cell r="H956" t="str">
            <v>Bartley</v>
          </cell>
          <cell r="I956"/>
          <cell r="J956"/>
          <cell r="K956">
            <v>39148</v>
          </cell>
          <cell r="L956" t="str">
            <v>Withdrawn</v>
          </cell>
          <cell r="O956">
            <v>38903</v>
          </cell>
          <cell r="P956">
            <v>38869</v>
          </cell>
          <cell r="Q956">
            <v>20000</v>
          </cell>
          <cell r="R956"/>
          <cell r="S956" t="str">
            <v>yes</v>
          </cell>
          <cell r="U956" t="str">
            <v>y</v>
          </cell>
        </row>
        <row r="958">
          <cell r="B958" t="str">
            <v>January 2007 Cycle</v>
          </cell>
          <cell r="D958" t="str">
            <v>Radiation/Gamma Knife/Cancer Care Center</v>
          </cell>
          <cell r="E958" t="str">
            <v>F/G</v>
          </cell>
          <cell r="F958" t="str">
            <v>Rpt Due</v>
          </cell>
          <cell r="G958">
            <v>39162</v>
          </cell>
          <cell r="I958" t="str">
            <v>Recommendation</v>
          </cell>
          <cell r="K958" t="str">
            <v>IFFC</v>
          </cell>
          <cell r="L958" t="str">
            <v>Commissioners</v>
          </cell>
          <cell r="M958" t="str">
            <v>IFFC</v>
          </cell>
          <cell r="N958" t="str">
            <v>IFFC</v>
          </cell>
          <cell r="O958" t="str">
            <v>Application</v>
          </cell>
          <cell r="Q958" t="str">
            <v>Check with</v>
          </cell>
        </row>
        <row r="959">
          <cell r="C959" t="str">
            <v>Applicant</v>
          </cell>
          <cell r="D959" t="str">
            <v>Lithotripsy/Nursing Facility</v>
          </cell>
          <cell r="E959" t="str">
            <v>PD</v>
          </cell>
          <cell r="G959">
            <v>39162</v>
          </cell>
          <cell r="H959" t="str">
            <v>Analyst</v>
          </cell>
          <cell r="I959" t="str">
            <v xml:space="preserve">HSA </v>
          </cell>
          <cell r="J959" t="str">
            <v>DCOPN</v>
          </cell>
          <cell r="K959" t="str">
            <v>Scheduled</v>
          </cell>
          <cell r="L959" t="str">
            <v>Decision</v>
          </cell>
          <cell r="M959" t="str">
            <v>Location</v>
          </cell>
          <cell r="N959" t="str">
            <v>Time</v>
          </cell>
          <cell r="O959" t="str">
            <v>Received</v>
          </cell>
          <cell r="P959" t="str">
            <v>LOI Date</v>
          </cell>
          <cell r="Q959" t="str">
            <v>Application</v>
          </cell>
        </row>
        <row r="960">
          <cell r="B960">
            <v>7419</v>
          </cell>
          <cell r="C960" t="str">
            <v>Tazewell Community Hospital</v>
          </cell>
          <cell r="D960" t="str">
            <v>Introduce Lithotripsy Services (Mobile Site)</v>
          </cell>
          <cell r="E960">
            <v>2</v>
          </cell>
          <cell r="H960" t="str">
            <v>Clement</v>
          </cell>
          <cell r="I960" t="str">
            <v>approve</v>
          </cell>
          <cell r="J960" t="str">
            <v>approve</v>
          </cell>
          <cell r="L960">
            <v>4083</v>
          </cell>
          <cell r="O960">
            <v>39051</v>
          </cell>
          <cell r="P960">
            <v>39006</v>
          </cell>
          <cell r="Q960">
            <v>1000</v>
          </cell>
          <cell r="R960"/>
        </row>
        <row r="961">
          <cell r="B961">
            <v>7420</v>
          </cell>
          <cell r="C961" t="str">
            <v>University of Virginia Health System</v>
          </cell>
          <cell r="D961" t="str">
            <v>Add a Linear Accelerator and a PET/CT Simulator in a New Outpatient Cancer Center Facility on the UVA Hospital Campus</v>
          </cell>
          <cell r="E961">
            <v>10</v>
          </cell>
          <cell r="G961" t="str">
            <v>Competing</v>
          </cell>
          <cell r="H961" t="str">
            <v>Bartley</v>
          </cell>
          <cell r="I961" t="str">
            <v>approve</v>
          </cell>
          <cell r="J961" t="str">
            <v>approve</v>
          </cell>
          <cell r="K961">
            <v>39175</v>
          </cell>
          <cell r="L961">
            <v>4085</v>
          </cell>
          <cell r="O961">
            <v>39051</v>
          </cell>
          <cell r="P961">
            <v>39013</v>
          </cell>
          <cell r="Q961">
            <v>20000</v>
          </cell>
          <cell r="R961"/>
        </row>
        <row r="962">
          <cell r="B962">
            <v>7421</v>
          </cell>
          <cell r="C962" t="str">
            <v>Augusta Health Care, Inc. d/b/a Augusta Medical Center</v>
          </cell>
          <cell r="D962" t="str">
            <v>Addition of a Second Linear Accelerator</v>
          </cell>
          <cell r="E962">
            <v>6</v>
          </cell>
          <cell r="H962" t="str">
            <v>Bartley</v>
          </cell>
          <cell r="I962" t="str">
            <v>approve</v>
          </cell>
          <cell r="J962" t="str">
            <v>approve</v>
          </cell>
          <cell r="K962">
            <v>39175</v>
          </cell>
          <cell r="L962">
            <v>4086</v>
          </cell>
          <cell r="O962">
            <v>39052</v>
          </cell>
          <cell r="P962">
            <v>39021</v>
          </cell>
          <cell r="Q962">
            <v>20000</v>
          </cell>
          <cell r="R962"/>
        </row>
        <row r="963">
          <cell r="B963">
            <v>7422</v>
          </cell>
          <cell r="C963" t="str">
            <v>Henrico Doctors' Hospital</v>
          </cell>
          <cell r="D963" t="str">
            <v>Introduce Lithotripsy Services at Forest and Parham (2 Mobile Sites)</v>
          </cell>
          <cell r="E963">
            <v>15</v>
          </cell>
          <cell r="H963" t="str">
            <v>Clement</v>
          </cell>
          <cell r="I963" t="str">
            <v>approve</v>
          </cell>
          <cell r="J963" t="str">
            <v>approve</v>
          </cell>
          <cell r="L963">
            <v>4084</v>
          </cell>
          <cell r="O963">
            <v>39052</v>
          </cell>
          <cell r="P963">
            <v>39022</v>
          </cell>
          <cell r="Q963">
            <v>1000</v>
          </cell>
          <cell r="R963"/>
        </row>
        <row r="964">
          <cell r="B964">
            <v>7423</v>
          </cell>
          <cell r="C964" t="str">
            <v>Cancer Centers of Virginia</v>
          </cell>
          <cell r="D964" t="str">
            <v>Add a Linear Accelerator at Sentara CarePlex Hospital (w/o SRS)</v>
          </cell>
          <cell r="E964">
            <v>21</v>
          </cell>
          <cell r="H964" t="str">
            <v>Bartley</v>
          </cell>
          <cell r="I964" t="str">
            <v>approve</v>
          </cell>
          <cell r="J964" t="str">
            <v>deny</v>
          </cell>
          <cell r="K964">
            <v>39177</v>
          </cell>
          <cell r="L964">
            <v>4097</v>
          </cell>
          <cell r="O964">
            <v>39051</v>
          </cell>
          <cell r="P964">
            <v>39022</v>
          </cell>
          <cell r="Q964">
            <v>20000</v>
          </cell>
          <cell r="R964"/>
        </row>
        <row r="966">
          <cell r="B966" t="str">
            <v>February 2007 Cycle</v>
          </cell>
          <cell r="D966" t="str">
            <v>Hospitals/Beds/NICUs/Ob/Capital Expenditures</v>
          </cell>
          <cell r="E966" t="str">
            <v>A</v>
          </cell>
          <cell r="F966" t="str">
            <v>Rpt Due</v>
          </cell>
          <cell r="G966">
            <v>39195</v>
          </cell>
          <cell r="I966" t="str">
            <v>Recommendation</v>
          </cell>
          <cell r="K966" t="str">
            <v>IFFC</v>
          </cell>
          <cell r="L966" t="str">
            <v>Commissioners</v>
          </cell>
          <cell r="M966" t="str">
            <v>IFFC</v>
          </cell>
          <cell r="N966" t="str">
            <v>IFFC</v>
          </cell>
          <cell r="O966" t="str">
            <v>Application</v>
          </cell>
          <cell r="Q966" t="str">
            <v>Check with</v>
          </cell>
        </row>
        <row r="967">
          <cell r="C967" t="str">
            <v>Applicant</v>
          </cell>
          <cell r="D967" t="str">
            <v>Project</v>
          </cell>
          <cell r="E967" t="str">
            <v>PD</v>
          </cell>
          <cell r="G967">
            <v>39195</v>
          </cell>
          <cell r="H967" t="str">
            <v>Analyst</v>
          </cell>
          <cell r="I967" t="str">
            <v xml:space="preserve">HSA </v>
          </cell>
          <cell r="J967" t="str">
            <v>DCOPN</v>
          </cell>
          <cell r="K967" t="str">
            <v>Scheduled</v>
          </cell>
          <cell r="L967" t="str">
            <v>Decision</v>
          </cell>
          <cell r="M967" t="str">
            <v>Location</v>
          </cell>
          <cell r="N967" t="str">
            <v>Time</v>
          </cell>
          <cell r="O967" t="str">
            <v>Received</v>
          </cell>
          <cell r="P967" t="str">
            <v>LOI Date</v>
          </cell>
          <cell r="Q967" t="str">
            <v>Application</v>
          </cell>
          <cell r="T967" t="str">
            <v>Previous Conditions</v>
          </cell>
        </row>
        <row r="968">
          <cell r="B968">
            <v>7424</v>
          </cell>
          <cell r="C968" t="str">
            <v>Sentara Leigh Hospital</v>
          </cell>
          <cell r="D968" t="str">
            <v>Capital Expenditure of $5 Million or More (Renovate Emergency Department)</v>
          </cell>
          <cell r="E968">
            <v>20</v>
          </cell>
          <cell r="H968" t="str">
            <v>Burcham</v>
          </cell>
          <cell r="I968" t="str">
            <v>approve</v>
          </cell>
          <cell r="J968" t="str">
            <v>approve</v>
          </cell>
          <cell r="K968">
            <v>39210</v>
          </cell>
          <cell r="L968">
            <v>4091</v>
          </cell>
          <cell r="O968">
            <v>39085</v>
          </cell>
          <cell r="P968">
            <v>39038</v>
          </cell>
          <cell r="Q968">
            <v>20000</v>
          </cell>
          <cell r="R968"/>
          <cell r="U968" t="str">
            <v>y</v>
          </cell>
        </row>
        <row r="969">
          <cell r="B969">
            <v>7426</v>
          </cell>
          <cell r="C969" t="str">
            <v>Danville Regional Medical Center</v>
          </cell>
          <cell r="D969" t="str">
            <v>Capital Expenditure of $5 Million or More (Build out Shelled Space)</v>
          </cell>
          <cell r="E969">
            <v>12</v>
          </cell>
          <cell r="H969" t="str">
            <v>Clement</v>
          </cell>
          <cell r="I969" t="str">
            <v>approve</v>
          </cell>
          <cell r="J969" t="str">
            <v>approve</v>
          </cell>
          <cell r="K969">
            <v>39203</v>
          </cell>
          <cell r="L969">
            <v>4094</v>
          </cell>
          <cell r="O969">
            <v>39080</v>
          </cell>
          <cell r="P969">
            <v>39050</v>
          </cell>
          <cell r="Q969">
            <v>20000</v>
          </cell>
          <cell r="R969"/>
          <cell r="U969" t="str">
            <v>y</v>
          </cell>
        </row>
        <row r="970">
          <cell r="B970">
            <v>7427</v>
          </cell>
          <cell r="C970" t="str">
            <v>Carilion New River Valley Medical Center</v>
          </cell>
          <cell r="D970" t="str">
            <v>Capital Expenditure of $5 Million or More (Construct a Cardiovascular Center)</v>
          </cell>
          <cell r="E970">
            <v>4</v>
          </cell>
          <cell r="H970" t="str">
            <v>Clement</v>
          </cell>
          <cell r="I970" t="str">
            <v>approve</v>
          </cell>
          <cell r="J970" t="str">
            <v>approve</v>
          </cell>
          <cell r="K970">
            <v>39211</v>
          </cell>
          <cell r="L970">
            <v>4095</v>
          </cell>
          <cell r="O970">
            <v>39080</v>
          </cell>
          <cell r="P970">
            <v>39050</v>
          </cell>
          <cell r="Q970">
            <v>20000</v>
          </cell>
          <cell r="R970"/>
          <cell r="U970" t="str">
            <v>y</v>
          </cell>
        </row>
        <row r="971">
          <cell r="B971">
            <v>7429</v>
          </cell>
          <cell r="C971" t="str">
            <v>Martha Jefferson Hospital</v>
          </cell>
          <cell r="D971" t="str">
            <v>Establish a General Acute Care Hospital (Replace and Relocate MJH)</v>
          </cell>
          <cell r="E971">
            <v>10</v>
          </cell>
          <cell r="H971" t="str">
            <v>Bartley</v>
          </cell>
          <cell r="I971" t="str">
            <v>approve</v>
          </cell>
          <cell r="J971" t="str">
            <v>approve</v>
          </cell>
          <cell r="K971">
            <v>39204</v>
          </cell>
          <cell r="L971">
            <v>4103</v>
          </cell>
          <cell r="O971">
            <v>39080</v>
          </cell>
          <cell r="P971">
            <v>39051</v>
          </cell>
          <cell r="Q971">
            <v>20000</v>
          </cell>
          <cell r="R971"/>
          <cell r="U971" t="str">
            <v>y</v>
          </cell>
        </row>
        <row r="972">
          <cell r="B972">
            <v>7431</v>
          </cell>
          <cell r="C972" t="str">
            <v>Wythe County Community Hospital, Inc.</v>
          </cell>
          <cell r="D972" t="str">
            <v>Capital Expenditure of $5 Million or More (Expand and Renovate ED and Registration)</v>
          </cell>
          <cell r="E972">
            <v>3</v>
          </cell>
          <cell r="H972" t="str">
            <v>Burcham</v>
          </cell>
          <cell r="I972" t="str">
            <v>approve</v>
          </cell>
          <cell r="J972" t="str">
            <v>approve</v>
          </cell>
          <cell r="K972">
            <v>39205</v>
          </cell>
          <cell r="L972">
            <v>4092</v>
          </cell>
          <cell r="O972">
            <v>39085</v>
          </cell>
          <cell r="P972">
            <v>39051</v>
          </cell>
          <cell r="Q972">
            <v>20000</v>
          </cell>
          <cell r="R972"/>
          <cell r="U972" t="str">
            <v>y</v>
          </cell>
        </row>
        <row r="974">
          <cell r="B974" t="str">
            <v>March 2007 Cycle</v>
          </cell>
          <cell r="D974" t="str">
            <v>OSHs/ORs/Cath Labs/Transplant/Nursing Facility</v>
          </cell>
          <cell r="E974" t="str">
            <v>B/G</v>
          </cell>
          <cell r="F974" t="str">
            <v>Rpt Due</v>
          </cell>
          <cell r="G974">
            <v>39223</v>
          </cell>
          <cell r="I974" t="str">
            <v>Recommendation</v>
          </cell>
          <cell r="K974" t="str">
            <v>IFFC</v>
          </cell>
          <cell r="L974" t="str">
            <v>Commissioners</v>
          </cell>
          <cell r="M974" t="str">
            <v>IFFC</v>
          </cell>
          <cell r="N974" t="str">
            <v>IFFC</v>
          </cell>
          <cell r="O974" t="str">
            <v>Application</v>
          </cell>
          <cell r="Q974" t="str">
            <v>Check with</v>
          </cell>
        </row>
        <row r="975">
          <cell r="C975" t="str">
            <v>Applicant</v>
          </cell>
          <cell r="D975" t="str">
            <v>Project</v>
          </cell>
          <cell r="E975" t="str">
            <v>PD</v>
          </cell>
          <cell r="G975">
            <v>39223</v>
          </cell>
          <cell r="H975" t="str">
            <v>Analyst</v>
          </cell>
          <cell r="I975" t="str">
            <v xml:space="preserve">HSA </v>
          </cell>
          <cell r="J975" t="str">
            <v>DCOPN</v>
          </cell>
          <cell r="K975" t="str">
            <v>Scheduled</v>
          </cell>
          <cell r="L975" t="str">
            <v>Decision</v>
          </cell>
          <cell r="M975" t="str">
            <v>Location</v>
          </cell>
          <cell r="N975" t="str">
            <v>Time</v>
          </cell>
          <cell r="O975" t="str">
            <v>Received</v>
          </cell>
          <cell r="P975" t="str">
            <v>LOI Date</v>
          </cell>
          <cell r="Q975" t="str">
            <v>Application</v>
          </cell>
        </row>
        <row r="976">
          <cell r="B976">
            <v>7434</v>
          </cell>
          <cell r="C976" t="str">
            <v>Augusta Health Care, Inc. d/b/a Augusta Medical Center</v>
          </cell>
          <cell r="D976" t="str">
            <v>Establish an Outpatient Surgical Hospital (4 ORs - shell 1, add 1 and relocate 2)</v>
          </cell>
          <cell r="E976">
            <v>6</v>
          </cell>
          <cell r="H976" t="str">
            <v>Burcham</v>
          </cell>
          <cell r="I976" t="str">
            <v>approve</v>
          </cell>
          <cell r="J976" t="str">
            <v>approve</v>
          </cell>
          <cell r="K976">
            <v>39268</v>
          </cell>
          <cell r="L976">
            <v>4114</v>
          </cell>
          <cell r="O976">
            <v>39111</v>
          </cell>
          <cell r="P976">
            <v>39073</v>
          </cell>
          <cell r="Q976">
            <v>20000</v>
          </cell>
          <cell r="R976"/>
          <cell r="U976" t="str">
            <v>y</v>
          </cell>
        </row>
        <row r="977">
          <cell r="B977">
            <v>7433</v>
          </cell>
          <cell r="C977" t="str">
            <v>Abingdon Surgical Centre, LLC</v>
          </cell>
          <cell r="D977" t="str">
            <v>Establish an Outpatient Surgical Hospital (2 ORs)</v>
          </cell>
          <cell r="E977">
            <v>3</v>
          </cell>
          <cell r="H977" t="str">
            <v>Bartley</v>
          </cell>
          <cell r="I977" t="str">
            <v>approve</v>
          </cell>
          <cell r="J977" t="str">
            <v>approve</v>
          </cell>
          <cell r="K977">
            <v>39303</v>
          </cell>
          <cell r="L977">
            <v>4098</v>
          </cell>
          <cell r="O977">
            <v>39111</v>
          </cell>
          <cell r="P977">
            <v>39070</v>
          </cell>
          <cell r="Q977">
            <v>20000</v>
          </cell>
          <cell r="R977"/>
          <cell r="U977" t="str">
            <v>y</v>
          </cell>
        </row>
        <row r="978">
          <cell r="B978">
            <v>7436</v>
          </cell>
          <cell r="C978" t="str">
            <v>Center for Surgical Excellence, LLC</v>
          </cell>
          <cell r="D978" t="str">
            <v>Establish an Outpatient Surgical Hospital</v>
          </cell>
          <cell r="E978">
            <v>5</v>
          </cell>
          <cell r="G978" t="str">
            <v>competing</v>
          </cell>
          <cell r="H978" t="str">
            <v>Bartley</v>
          </cell>
          <cell r="I978" t="str">
            <v>approve</v>
          </cell>
          <cell r="J978" t="str">
            <v>deny</v>
          </cell>
          <cell r="K978">
            <v>39279</v>
          </cell>
          <cell r="L978">
            <v>4100</v>
          </cell>
          <cell r="M978" t="str">
            <v>3rd Floor 3600</v>
          </cell>
          <cell r="N978">
            <v>0.45833333333333331</v>
          </cell>
          <cell r="O978">
            <v>39111</v>
          </cell>
          <cell r="P978">
            <v>39078</v>
          </cell>
          <cell r="Q978">
            <v>4250</v>
          </cell>
          <cell r="R978"/>
          <cell r="U978" t="str">
            <v>y</v>
          </cell>
        </row>
        <row r="979">
          <cell r="B979">
            <v>7442</v>
          </cell>
          <cell r="C979" t="str">
            <v>Carilion Medical Center</v>
          </cell>
          <cell r="D979" t="str">
            <v>Add Operating Rooms</v>
          </cell>
          <cell r="E979">
            <v>5</v>
          </cell>
          <cell r="H979" t="str">
            <v>Bartley</v>
          </cell>
          <cell r="I979"/>
          <cell r="J979"/>
          <cell r="K979" t="str">
            <v>na</v>
          </cell>
          <cell r="L979" t="str">
            <v>Not accepted for review</v>
          </cell>
          <cell r="O979">
            <v>39111</v>
          </cell>
          <cell r="P979">
            <v>39085</v>
          </cell>
          <cell r="Q979">
            <v>0</v>
          </cell>
          <cell r="R979">
            <v>39157</v>
          </cell>
          <cell r="U979" t="str">
            <v>n</v>
          </cell>
        </row>
        <row r="980">
          <cell r="B980">
            <v>7441</v>
          </cell>
          <cell r="C980" t="str">
            <v>HCA Health Services of Virginia, Inc.</v>
          </cell>
          <cell r="D980" t="str">
            <v>Establish an Outpatient Surgical Hospital</v>
          </cell>
          <cell r="E980">
            <v>15</v>
          </cell>
          <cell r="G980" t="str">
            <v>competing</v>
          </cell>
          <cell r="H980" t="str">
            <v>Crowder</v>
          </cell>
          <cell r="I980"/>
          <cell r="J980"/>
          <cell r="K980">
            <v>39240</v>
          </cell>
          <cell r="L980" t="str">
            <v>Withdrawn</v>
          </cell>
          <cell r="O980">
            <v>39111</v>
          </cell>
          <cell r="P980">
            <v>39080</v>
          </cell>
          <cell r="Q980">
            <v>20000</v>
          </cell>
          <cell r="R980"/>
          <cell r="U980" t="str">
            <v>y</v>
          </cell>
        </row>
        <row r="981">
          <cell r="B981">
            <v>7444</v>
          </cell>
          <cell r="C981" t="str">
            <v>Community ASC, LLC</v>
          </cell>
          <cell r="D981" t="str">
            <v>Establish an Outpatient Surgical Hospital</v>
          </cell>
          <cell r="E981">
            <v>15</v>
          </cell>
          <cell r="H981" t="str">
            <v>Crowder</v>
          </cell>
          <cell r="I981" t="str">
            <v>deny</v>
          </cell>
          <cell r="J981" t="str">
            <v>deny</v>
          </cell>
          <cell r="K981">
            <v>39272</v>
          </cell>
          <cell r="L981" t="str">
            <v>Withdrawn</v>
          </cell>
          <cell r="M981" t="str">
            <v>3rd Floor 3600</v>
          </cell>
          <cell r="N981">
            <v>0.41666666666666669</v>
          </cell>
          <cell r="O981">
            <v>39111</v>
          </cell>
          <cell r="P981">
            <v>39090</v>
          </cell>
          <cell r="Q981">
            <v>20000</v>
          </cell>
          <cell r="R981"/>
          <cell r="U981" t="str">
            <v>y</v>
          </cell>
        </row>
        <row r="982">
          <cell r="B982">
            <v>7437</v>
          </cell>
          <cell r="C982" t="str">
            <v>Riverside Health System</v>
          </cell>
          <cell r="D982" t="str">
            <v>Establish an Outpatient Surgical Hospital</v>
          </cell>
          <cell r="E982">
            <v>20</v>
          </cell>
          <cell r="G982" t="str">
            <v>competing</v>
          </cell>
          <cell r="H982" t="str">
            <v>Burcham</v>
          </cell>
          <cell r="I982" t="str">
            <v>deny</v>
          </cell>
          <cell r="J982" t="str">
            <v>deny</v>
          </cell>
          <cell r="K982">
            <v>39239</v>
          </cell>
          <cell r="L982" t="str">
            <v>Withdrawn</v>
          </cell>
          <cell r="O982">
            <v>39111</v>
          </cell>
          <cell r="P982">
            <v>39078</v>
          </cell>
          <cell r="Q982">
            <v>20000</v>
          </cell>
          <cell r="R982"/>
          <cell r="U982" t="str">
            <v>y</v>
          </cell>
        </row>
        <row r="983">
          <cell r="B983">
            <v>7438</v>
          </cell>
          <cell r="C983" t="str">
            <v>Sentara Healthcare</v>
          </cell>
          <cell r="D983" t="str">
            <v>Establish an Outpatient Surgical Hospital</v>
          </cell>
          <cell r="E983">
            <v>20</v>
          </cell>
          <cell r="H983" t="str">
            <v>Burcham</v>
          </cell>
          <cell r="I983" t="str">
            <v>deny</v>
          </cell>
          <cell r="J983" t="str">
            <v>deny</v>
          </cell>
          <cell r="K983">
            <v>39239</v>
          </cell>
          <cell r="L983" t="str">
            <v>Withdrawn</v>
          </cell>
          <cell r="O983">
            <v>39111</v>
          </cell>
          <cell r="P983">
            <v>39079</v>
          </cell>
          <cell r="Q983">
            <v>20000</v>
          </cell>
          <cell r="R983"/>
          <cell r="U983" t="str">
            <v>y</v>
          </cell>
        </row>
        <row r="984">
          <cell r="B984">
            <v>7435</v>
          </cell>
          <cell r="C984" t="str">
            <v>Westminster Canterbury Richmond</v>
          </cell>
          <cell r="D984" t="str">
            <v>Capital Expenditure of $5 Million or More (Nursing Home Renovation)</v>
          </cell>
          <cell r="E984">
            <v>15</v>
          </cell>
          <cell r="H984" t="str">
            <v>Clement</v>
          </cell>
          <cell r="I984" t="str">
            <v>approve</v>
          </cell>
          <cell r="J984" t="str">
            <v>approve</v>
          </cell>
          <cell r="L984">
            <v>4096</v>
          </cell>
          <cell r="O984">
            <v>39111</v>
          </cell>
          <cell r="P984">
            <v>39078</v>
          </cell>
          <cell r="Q984">
            <v>20000</v>
          </cell>
          <cell r="R984"/>
          <cell r="U984" t="str">
            <v>y</v>
          </cell>
        </row>
        <row r="986">
          <cell r="B986" t="str">
            <v>April 2007 Cycle</v>
          </cell>
          <cell r="D986" t="str">
            <v>Psych and Substance Abuse Services</v>
          </cell>
          <cell r="E986" t="str">
            <v>C</v>
          </cell>
          <cell r="F986" t="str">
            <v>Rtp Due</v>
          </cell>
          <cell r="G986">
            <v>39252</v>
          </cell>
          <cell r="I986" t="str">
            <v>Recommendation</v>
          </cell>
          <cell r="K986" t="str">
            <v>IFFC</v>
          </cell>
          <cell r="L986" t="str">
            <v>Commissioners</v>
          </cell>
          <cell r="M986" t="str">
            <v>IFFC</v>
          </cell>
          <cell r="O986" t="str">
            <v>Application</v>
          </cell>
          <cell r="Q986" t="str">
            <v>Check with</v>
          </cell>
        </row>
        <row r="987">
          <cell r="C987" t="str">
            <v>Applicant</v>
          </cell>
          <cell r="D987" t="str">
            <v>Project</v>
          </cell>
          <cell r="E987" t="str">
            <v>PD</v>
          </cell>
          <cell r="G987">
            <v>39252</v>
          </cell>
          <cell r="H987" t="str">
            <v>Analyst</v>
          </cell>
          <cell r="I987" t="str">
            <v xml:space="preserve">HSA </v>
          </cell>
          <cell r="J987" t="str">
            <v>DCOPN</v>
          </cell>
          <cell r="K987" t="str">
            <v>Scheduled</v>
          </cell>
          <cell r="L987" t="str">
            <v>Decision</v>
          </cell>
          <cell r="M987" t="str">
            <v>Location</v>
          </cell>
          <cell r="N987" t="str">
            <v>Time</v>
          </cell>
          <cell r="O987" t="str">
            <v>Received</v>
          </cell>
          <cell r="P987" t="str">
            <v>LOI Date</v>
          </cell>
          <cell r="Q987" t="str">
            <v>Application</v>
          </cell>
          <cell r="R987"/>
        </row>
        <row r="988">
          <cell r="B988">
            <v>7433</v>
          </cell>
          <cell r="C988" t="str">
            <v>Abingdon Surgical Centre, LLC</v>
          </cell>
          <cell r="D988" t="str">
            <v>Establish an Outpatient Surgical Hospital (2 ORs)</v>
          </cell>
          <cell r="E988">
            <v>3</v>
          </cell>
          <cell r="F988" t="str">
            <v>Delayed from May</v>
          </cell>
          <cell r="H988" t="str">
            <v>Bartley</v>
          </cell>
          <cell r="I988" t="str">
            <v>approve</v>
          </cell>
          <cell r="J988" t="str">
            <v>approve</v>
          </cell>
          <cell r="K988">
            <v>39232</v>
          </cell>
          <cell r="L988">
            <v>4098</v>
          </cell>
          <cell r="O988">
            <v>39111</v>
          </cell>
          <cell r="P988">
            <v>39070</v>
          </cell>
          <cell r="Q988">
            <v>20000</v>
          </cell>
          <cell r="R988"/>
          <cell r="U988" t="str">
            <v>y</v>
          </cell>
        </row>
        <row r="989">
          <cell r="B989">
            <v>7441</v>
          </cell>
          <cell r="C989" t="str">
            <v>HCA Health Services of Virginia, Inc.</v>
          </cell>
          <cell r="D989" t="str">
            <v>Establish an Outpatient Surgical Hospital</v>
          </cell>
          <cell r="E989">
            <v>15</v>
          </cell>
          <cell r="G989" t="str">
            <v>competing</v>
          </cell>
          <cell r="H989" t="str">
            <v>Crowder</v>
          </cell>
          <cell r="I989"/>
          <cell r="J989"/>
          <cell r="K989">
            <v>39272</v>
          </cell>
          <cell r="L989" t="str">
            <v>Withdrawn</v>
          </cell>
          <cell r="O989">
            <v>39111</v>
          </cell>
          <cell r="P989">
            <v>39080</v>
          </cell>
          <cell r="Q989">
            <v>20000</v>
          </cell>
          <cell r="R989"/>
          <cell r="U989" t="str">
            <v>y</v>
          </cell>
        </row>
        <row r="990">
          <cell r="B990">
            <v>7444</v>
          </cell>
          <cell r="C990" t="str">
            <v>Community ASC, LLC</v>
          </cell>
          <cell r="D990" t="str">
            <v>Establish an Outpatient Surgical Hospital</v>
          </cell>
          <cell r="E990">
            <v>15</v>
          </cell>
          <cell r="H990" t="str">
            <v>Crowder</v>
          </cell>
          <cell r="I990" t="str">
            <v>deny</v>
          </cell>
          <cell r="J990" t="str">
            <v>deny</v>
          </cell>
          <cell r="K990">
            <v>39272</v>
          </cell>
          <cell r="L990" t="str">
            <v>Withdrawn</v>
          </cell>
          <cell r="O990">
            <v>39111</v>
          </cell>
          <cell r="P990">
            <v>39090</v>
          </cell>
          <cell r="Q990">
            <v>20000</v>
          </cell>
          <cell r="R990"/>
          <cell r="U990" t="str">
            <v>y</v>
          </cell>
        </row>
        <row r="992">
          <cell r="B992" t="str">
            <v>May 2007 Cycle</v>
          </cell>
          <cell r="D992" t="str">
            <v>Diagnostic Imaging and Nursing Facilities</v>
          </cell>
          <cell r="E992" t="str">
            <v>D/G</v>
          </cell>
          <cell r="F992" t="str">
            <v>Rtp Due</v>
          </cell>
          <cell r="G992">
            <v>39282</v>
          </cell>
          <cell r="I992" t="str">
            <v>Recommendation</v>
          </cell>
          <cell r="K992" t="str">
            <v>IFFC</v>
          </cell>
          <cell r="L992" t="str">
            <v>Commissioners</v>
          </cell>
          <cell r="M992" t="str">
            <v>IFFC</v>
          </cell>
          <cell r="O992" t="str">
            <v>Application</v>
          </cell>
          <cell r="Q992" t="str">
            <v>Check with</v>
          </cell>
          <cell r="S992" t="str">
            <v>Previous</v>
          </cell>
        </row>
        <row r="993">
          <cell r="B993" t="str">
            <v>#</v>
          </cell>
          <cell r="C993" t="str">
            <v>Applicant</v>
          </cell>
          <cell r="D993" t="str">
            <v>Project</v>
          </cell>
          <cell r="E993" t="str">
            <v>PD</v>
          </cell>
          <cell r="G993">
            <v>39282</v>
          </cell>
          <cell r="H993" t="str">
            <v>Analyst</v>
          </cell>
          <cell r="I993" t="str">
            <v xml:space="preserve">HSA </v>
          </cell>
          <cell r="J993" t="str">
            <v>DCOPN</v>
          </cell>
          <cell r="K993" t="str">
            <v>Scheduled</v>
          </cell>
          <cell r="L993" t="str">
            <v>Decision</v>
          </cell>
          <cell r="M993" t="str">
            <v>Location</v>
          </cell>
          <cell r="N993" t="str">
            <v>Time</v>
          </cell>
          <cell r="O993" t="str">
            <v>Received</v>
          </cell>
          <cell r="P993" t="str">
            <v>LOI Date</v>
          </cell>
          <cell r="Q993" t="str">
            <v>Application</v>
          </cell>
          <cell r="S993" t="str">
            <v>Conditions</v>
          </cell>
          <cell r="T993" t="str">
            <v>old loi</v>
          </cell>
        </row>
        <row r="994">
          <cell r="B994">
            <v>7446</v>
          </cell>
          <cell r="C994" t="str">
            <v>Carilion New River Valley Medical Center</v>
          </cell>
          <cell r="D994" t="str">
            <v>Replace Mobile PET Service with Fixed Equipment</v>
          </cell>
          <cell r="E994">
            <v>4</v>
          </cell>
          <cell r="H994" t="str">
            <v>Varmette</v>
          </cell>
          <cell r="I994"/>
          <cell r="J994"/>
          <cell r="L994" t="str">
            <v>Withdrawn</v>
          </cell>
          <cell r="O994">
            <v>39171</v>
          </cell>
          <cell r="P994">
            <v>39140</v>
          </cell>
          <cell r="Q994">
            <v>0</v>
          </cell>
          <cell r="R994"/>
          <cell r="S994" t="str">
            <v>yes</v>
          </cell>
          <cell r="U994" t="str">
            <v>n</v>
          </cell>
        </row>
        <row r="995">
          <cell r="B995">
            <v>7261</v>
          </cell>
          <cell r="C995" t="str">
            <v>Washington Radiology Associates, P.C.</v>
          </cell>
          <cell r="D995" t="str">
            <v>Introduce MRI Services (Sterling)</v>
          </cell>
          <cell r="E995">
            <v>8</v>
          </cell>
          <cell r="G995" t="str">
            <v>competing</v>
          </cell>
          <cell r="H995" t="str">
            <v>Bartley</v>
          </cell>
          <cell r="I995" t="str">
            <v>deny</v>
          </cell>
          <cell r="J995" t="str">
            <v>deny</v>
          </cell>
          <cell r="K995">
            <v>39322</v>
          </cell>
          <cell r="L995" t="str">
            <v>Denied</v>
          </cell>
          <cell r="O995">
            <v>38625</v>
          </cell>
          <cell r="P995">
            <v>38593</v>
          </cell>
          <cell r="Q995">
            <v>20000</v>
          </cell>
          <cell r="R995"/>
          <cell r="U995" t="str">
            <v>y</v>
          </cell>
        </row>
        <row r="996">
          <cell r="B996">
            <v>7347</v>
          </cell>
          <cell r="C996" t="str">
            <v>Insight Health Corp. d/b/a MRI of Woodbridge</v>
          </cell>
          <cell r="D996" t="str">
            <v>Relocate an Existing MRI and Add one MRI to Establish a New Specialized Center for MRI Imaging</v>
          </cell>
          <cell r="E996">
            <v>8</v>
          </cell>
          <cell r="H996" t="str">
            <v>Bartley</v>
          </cell>
          <cell r="I996" t="str">
            <v>deny</v>
          </cell>
          <cell r="J996" t="str">
            <v>deny</v>
          </cell>
          <cell r="K996">
            <v>39322</v>
          </cell>
          <cell r="L996" t="str">
            <v>Denied</v>
          </cell>
          <cell r="O996">
            <v>38807</v>
          </cell>
          <cell r="P996">
            <v>38777</v>
          </cell>
          <cell r="Q996">
            <v>20000</v>
          </cell>
          <cell r="R996"/>
          <cell r="U996" t="str">
            <v>y</v>
          </cell>
        </row>
        <row r="997">
          <cell r="B997">
            <v>7445</v>
          </cell>
          <cell r="C997" t="str">
            <v>Martha Jefferson Hospital</v>
          </cell>
          <cell r="D997" t="str">
            <v>Addition of one MRI Scanner to Establish a Mobile MRI Service</v>
          </cell>
          <cell r="E997">
            <v>10</v>
          </cell>
          <cell r="G997" t="str">
            <v>competing</v>
          </cell>
          <cell r="H997" t="str">
            <v>Crowder</v>
          </cell>
          <cell r="I997" t="str">
            <v>deny</v>
          </cell>
          <cell r="J997" t="str">
            <v>deny</v>
          </cell>
          <cell r="K997">
            <v>39324</v>
          </cell>
          <cell r="L997" t="str">
            <v>Denied</v>
          </cell>
          <cell r="O997">
            <v>39174</v>
          </cell>
          <cell r="P997">
            <v>39139</v>
          </cell>
          <cell r="Q997">
            <v>20000</v>
          </cell>
          <cell r="R997"/>
          <cell r="S997" t="str">
            <v>yes</v>
          </cell>
          <cell r="U997" t="str">
            <v>y</v>
          </cell>
        </row>
        <row r="998">
          <cell r="B998">
            <v>7449</v>
          </cell>
          <cell r="C998" t="str">
            <v>Charlottesville Orthopaedic Center</v>
          </cell>
          <cell r="D998" t="str">
            <v>Establish a Specialized Center for MRI Services (1 Unit)</v>
          </cell>
          <cell r="E998">
            <v>10</v>
          </cell>
          <cell r="H998" t="str">
            <v>Crowder</v>
          </cell>
          <cell r="I998" t="str">
            <v>deny</v>
          </cell>
          <cell r="J998" t="str">
            <v>deny</v>
          </cell>
          <cell r="K998">
            <v>39324</v>
          </cell>
          <cell r="L998" t="str">
            <v>Denied</v>
          </cell>
          <cell r="O998">
            <v>39174</v>
          </cell>
          <cell r="P998">
            <v>39142</v>
          </cell>
          <cell r="Q998">
            <v>20000</v>
          </cell>
          <cell r="R998"/>
          <cell r="S998" t="str">
            <v>yes</v>
          </cell>
          <cell r="U998" t="str">
            <v>y</v>
          </cell>
        </row>
        <row r="999">
          <cell r="B999">
            <v>7450</v>
          </cell>
          <cell r="C999" t="str">
            <v>Bon Secours-St. Francis Medical Center, Inc.</v>
          </cell>
          <cell r="D999" t="str">
            <v>Add a Second CT Scanner</v>
          </cell>
          <cell r="E999">
            <v>15</v>
          </cell>
          <cell r="H999" t="str">
            <v>Clement</v>
          </cell>
          <cell r="I999" t="str">
            <v>approve</v>
          </cell>
          <cell r="J999" t="str">
            <v>approve</v>
          </cell>
          <cell r="K999">
            <v>39301</v>
          </cell>
          <cell r="L999">
            <v>4099</v>
          </cell>
          <cell r="O999">
            <v>39174</v>
          </cell>
          <cell r="P999">
            <v>39142</v>
          </cell>
          <cell r="Q999">
            <v>20000</v>
          </cell>
          <cell r="R999"/>
          <cell r="S999" t="str">
            <v>yes</v>
          </cell>
          <cell r="U999" t="str">
            <v>y</v>
          </cell>
        </row>
        <row r="1000">
          <cell r="B1000">
            <v>7451</v>
          </cell>
          <cell r="C1000" t="str">
            <v>Bon Secours-St. Mary's Hospital of Richmond, Inc.</v>
          </cell>
          <cell r="D1000" t="str">
            <v>Add a Third MRI (Intra-operative)</v>
          </cell>
          <cell r="E1000">
            <v>15</v>
          </cell>
          <cell r="H1000" t="str">
            <v>Burcham</v>
          </cell>
          <cell r="I1000" t="str">
            <v>approve</v>
          </cell>
          <cell r="J1000" t="str">
            <v>deny</v>
          </cell>
          <cell r="K1000">
            <v>39296</v>
          </cell>
          <cell r="L1000">
            <v>4104</v>
          </cell>
          <cell r="O1000">
            <v>39174</v>
          </cell>
          <cell r="P1000">
            <v>39142</v>
          </cell>
          <cell r="Q1000">
            <v>20000</v>
          </cell>
          <cell r="R1000"/>
          <cell r="S1000" t="str">
            <v>yes</v>
          </cell>
          <cell r="U1000" t="str">
            <v>y</v>
          </cell>
        </row>
        <row r="1001">
          <cell r="B1001">
            <v>7452</v>
          </cell>
          <cell r="C1001" t="str">
            <v>Henrico Doctors' Hospital</v>
          </cell>
          <cell r="D1001" t="str">
            <v>Add one MRI Scanner at the Forest Campus</v>
          </cell>
          <cell r="E1001">
            <v>15</v>
          </cell>
          <cell r="G1001" t="str">
            <v>competing</v>
          </cell>
          <cell r="H1001" t="str">
            <v>Burcham</v>
          </cell>
          <cell r="I1001" t="str">
            <v>approve</v>
          </cell>
          <cell r="J1001" t="str">
            <v>approve</v>
          </cell>
          <cell r="K1001">
            <v>39296</v>
          </cell>
          <cell r="L1001">
            <v>4105</v>
          </cell>
          <cell r="O1001">
            <v>39174</v>
          </cell>
          <cell r="P1001">
            <v>39142</v>
          </cell>
          <cell r="Q1001">
            <v>20000</v>
          </cell>
          <cell r="R1001"/>
          <cell r="S1001" t="str">
            <v>yes</v>
          </cell>
          <cell r="U1001" t="str">
            <v>y</v>
          </cell>
        </row>
        <row r="1002">
          <cell r="B1002">
            <v>7453</v>
          </cell>
          <cell r="C1002" t="str">
            <v>TSA: I, LLC</v>
          </cell>
          <cell r="D1002" t="str">
            <v>Establish a Specialized Center for MRI Services (1 MRI Unit)</v>
          </cell>
          <cell r="E1002">
            <v>15</v>
          </cell>
          <cell r="H1002" t="str">
            <v>Burcham</v>
          </cell>
          <cell r="I1002" t="str">
            <v>approve</v>
          </cell>
          <cell r="J1002" t="str">
            <v>deny</v>
          </cell>
          <cell r="K1002">
            <v>39296</v>
          </cell>
          <cell r="L1002" t="str">
            <v>Denied</v>
          </cell>
          <cell r="O1002">
            <v>39174</v>
          </cell>
          <cell r="P1002">
            <v>39142</v>
          </cell>
          <cell r="Q1002">
            <v>20000</v>
          </cell>
          <cell r="R1002"/>
          <cell r="S1002" t="str">
            <v>yes</v>
          </cell>
          <cell r="U1002" t="str">
            <v>y</v>
          </cell>
        </row>
        <row r="1003">
          <cell r="B1003">
            <v>7448</v>
          </cell>
          <cell r="C1003" t="str">
            <v>Chesapeake Diagnostic Imaging Centers</v>
          </cell>
          <cell r="D1003" t="str">
            <v>Add a Second MRI Unit</v>
          </cell>
          <cell r="E1003">
            <v>20</v>
          </cell>
          <cell r="H1003" t="str">
            <v>Varmette</v>
          </cell>
          <cell r="I1003" t="str">
            <v>approve</v>
          </cell>
          <cell r="J1003" t="str">
            <v>approve</v>
          </cell>
          <cell r="K1003">
            <v>39302</v>
          </cell>
          <cell r="L1003">
            <v>4101</v>
          </cell>
          <cell r="O1003">
            <v>39171</v>
          </cell>
          <cell r="P1003">
            <v>39141</v>
          </cell>
          <cell r="Q1003">
            <v>20000</v>
          </cell>
          <cell r="R1003"/>
          <cell r="S1003" t="str">
            <v>yes</v>
          </cell>
          <cell r="U1003" t="str">
            <v>y</v>
          </cell>
        </row>
        <row r="1004">
          <cell r="B1004">
            <v>7447</v>
          </cell>
          <cell r="C1004" t="str">
            <v>Cancer Centers of Virginia</v>
          </cell>
          <cell r="D1004" t="str">
            <v>Add a CT Simulator at Sentara CarePlex Hospital</v>
          </cell>
          <cell r="E1004">
            <v>21</v>
          </cell>
          <cell r="H1004" t="str">
            <v>Varmette</v>
          </cell>
          <cell r="I1004" t="str">
            <v>approve</v>
          </cell>
          <cell r="J1004" t="str">
            <v>approve</v>
          </cell>
          <cell r="K1004">
            <v>39296</v>
          </cell>
          <cell r="L1004">
            <v>4102</v>
          </cell>
          <cell r="O1004">
            <v>39171</v>
          </cell>
          <cell r="P1004">
            <v>39141</v>
          </cell>
          <cell r="Q1004">
            <v>9500</v>
          </cell>
          <cell r="R1004"/>
          <cell r="S1004" t="str">
            <v>yes</v>
          </cell>
          <cell r="U1004" t="str">
            <v>y</v>
          </cell>
        </row>
        <row r="1006">
          <cell r="B1006" t="str">
            <v>June 2007 Cycle</v>
          </cell>
          <cell r="D1006" t="str">
            <v>Rehab Services</v>
          </cell>
          <cell r="E1006" t="str">
            <v>E</v>
          </cell>
          <cell r="F1006" t="str">
            <v>Rpt Due</v>
          </cell>
          <cell r="G1006">
            <v>39314</v>
          </cell>
          <cell r="I1006" t="str">
            <v>Recommendation</v>
          </cell>
          <cell r="K1006" t="str">
            <v>IFFC</v>
          </cell>
          <cell r="L1006" t="str">
            <v>Commissioners</v>
          </cell>
          <cell r="M1006" t="str">
            <v>IFFC</v>
          </cell>
          <cell r="N1006" t="str">
            <v>IFFC</v>
          </cell>
          <cell r="O1006" t="str">
            <v>Application</v>
          </cell>
          <cell r="Q1006" t="str">
            <v>Check with</v>
          </cell>
        </row>
        <row r="1007">
          <cell r="C1007" t="str">
            <v>Applicant</v>
          </cell>
          <cell r="D1007" t="str">
            <v>Project</v>
          </cell>
          <cell r="E1007" t="str">
            <v>PD</v>
          </cell>
          <cell r="G1007">
            <v>39314</v>
          </cell>
          <cell r="H1007" t="str">
            <v>Analyst</v>
          </cell>
          <cell r="I1007" t="str">
            <v xml:space="preserve">HSA </v>
          </cell>
          <cell r="J1007" t="str">
            <v>DCOPN</v>
          </cell>
          <cell r="K1007" t="str">
            <v>Scheduled</v>
          </cell>
          <cell r="L1007" t="str">
            <v>Decision</v>
          </cell>
          <cell r="M1007" t="str">
            <v>Location</v>
          </cell>
          <cell r="N1007" t="str">
            <v>Time</v>
          </cell>
          <cell r="O1007" t="str">
            <v>Received</v>
          </cell>
          <cell r="P1007" t="str">
            <v>LOI Date</v>
          </cell>
          <cell r="Q1007" t="str">
            <v>Application</v>
          </cell>
        </row>
        <row r="1008">
          <cell r="B1008">
            <v>7455</v>
          </cell>
          <cell r="C1008" t="str">
            <v>Wellmont/HealthSouth IRF, LLC, dba The Rehabilitation Hospital of Southwest Virginia</v>
          </cell>
          <cell r="D1008" t="str">
            <v>Establish a 25-Bed Inpatient Medical Rehabilitation Hospital</v>
          </cell>
          <cell r="E1008">
            <v>3</v>
          </cell>
          <cell r="G1008" t="str">
            <v>competing</v>
          </cell>
          <cell r="H1008" t="str">
            <v>Varmette</v>
          </cell>
          <cell r="I1008" t="str">
            <v>deny</v>
          </cell>
          <cell r="J1008" t="str">
            <v>deny</v>
          </cell>
          <cell r="K1008">
            <v>39332</v>
          </cell>
          <cell r="L1008">
            <v>4216</v>
          </cell>
          <cell r="O1008">
            <v>39203</v>
          </cell>
          <cell r="P1008">
            <v>39169</v>
          </cell>
          <cell r="Q1008">
            <v>20000</v>
          </cell>
          <cell r="R1008" t="str">
            <v>yes</v>
          </cell>
          <cell r="S1008" t="str">
            <v>yes</v>
          </cell>
          <cell r="U1008" t="str">
            <v>y</v>
          </cell>
        </row>
        <row r="1009">
          <cell r="B1009">
            <v>7456</v>
          </cell>
          <cell r="C1009" t="str">
            <v>Carilion Medical Center, dba/ Carilion Roanoke Memorial Hospital</v>
          </cell>
          <cell r="D1009" t="str">
            <v>Establish a 40-Bed Inpatient Medical Rehabilitation Hospital (Relocation of Existing 28-bed CMC Rehab Unit and 12 M/S beds)</v>
          </cell>
          <cell r="E1009">
            <v>5</v>
          </cell>
          <cell r="H1009" t="str">
            <v>Varmette</v>
          </cell>
          <cell r="I1009" t="str">
            <v>approve</v>
          </cell>
          <cell r="J1009" t="str">
            <v>approve</v>
          </cell>
          <cell r="K1009">
            <v>39332</v>
          </cell>
          <cell r="L1009">
            <v>4108</v>
          </cell>
          <cell r="O1009">
            <v>39203</v>
          </cell>
          <cell r="P1009">
            <v>39174</v>
          </cell>
          <cell r="Q1009">
            <v>20000</v>
          </cell>
          <cell r="R1009"/>
          <cell r="S1009" t="str">
            <v>yes</v>
          </cell>
          <cell r="U1009" t="str">
            <v>y</v>
          </cell>
        </row>
        <row r="1011">
          <cell r="B1011" t="str">
            <v>July 2007 Cycle</v>
          </cell>
          <cell r="D1011" t="str">
            <v>Radiation/Gamma Knife/Cancer Care Center</v>
          </cell>
          <cell r="E1011" t="str">
            <v>F/G</v>
          </cell>
          <cell r="F1011" t="str">
            <v>Rpt Due</v>
          </cell>
          <cell r="G1011">
            <v>39343</v>
          </cell>
          <cell r="I1011" t="str">
            <v>Recommendation</v>
          </cell>
          <cell r="K1011" t="str">
            <v>IFFC</v>
          </cell>
          <cell r="L1011" t="str">
            <v>Commissioners</v>
          </cell>
          <cell r="M1011" t="str">
            <v>IFFC</v>
          </cell>
          <cell r="N1011" t="str">
            <v>IFFC</v>
          </cell>
          <cell r="O1011" t="str">
            <v>Application</v>
          </cell>
          <cell r="Q1011" t="str">
            <v>Check with</v>
          </cell>
        </row>
        <row r="1012">
          <cell r="C1012" t="str">
            <v>Applicant</v>
          </cell>
          <cell r="D1012" t="str">
            <v>Lithotripsy/Nursing Facility</v>
          </cell>
          <cell r="E1012" t="str">
            <v>PD</v>
          </cell>
          <cell r="G1012">
            <v>39343</v>
          </cell>
          <cell r="H1012" t="str">
            <v>Analyst</v>
          </cell>
          <cell r="I1012" t="str">
            <v xml:space="preserve">HSA </v>
          </cell>
          <cell r="J1012" t="str">
            <v>DCOPN</v>
          </cell>
          <cell r="K1012" t="str">
            <v>Scheduled</v>
          </cell>
          <cell r="L1012" t="str">
            <v>Decision</v>
          </cell>
          <cell r="M1012" t="str">
            <v>Location</v>
          </cell>
          <cell r="N1012" t="str">
            <v>Time</v>
          </cell>
          <cell r="O1012" t="str">
            <v>Received</v>
          </cell>
          <cell r="P1012" t="str">
            <v>LOI Date</v>
          </cell>
          <cell r="Q1012" t="str">
            <v>Application</v>
          </cell>
        </row>
        <row r="1013">
          <cell r="B1013">
            <v>7459</v>
          </cell>
          <cell r="C1013" t="str">
            <v>Reston Hospital Center, LLC</v>
          </cell>
          <cell r="D1013" t="str">
            <v>Add One Linear Accelerator and Introduce Stereotactic Radiosurgery (One Unit)</v>
          </cell>
          <cell r="E1013">
            <v>8</v>
          </cell>
          <cell r="H1013" t="str">
            <v>Bartley</v>
          </cell>
          <cell r="I1013" t="str">
            <v>approve</v>
          </cell>
          <cell r="J1013" t="str">
            <v>approve</v>
          </cell>
          <cell r="K1013">
            <v>39359</v>
          </cell>
          <cell r="L1013">
            <v>4111</v>
          </cell>
          <cell r="O1013">
            <v>39233</v>
          </cell>
          <cell r="P1013">
            <v>39202</v>
          </cell>
          <cell r="Q1013">
            <v>20000</v>
          </cell>
          <cell r="R1013"/>
          <cell r="S1013" t="str">
            <v>yes</v>
          </cell>
          <cell r="U1013" t="str">
            <v>y</v>
          </cell>
        </row>
        <row r="1014">
          <cell r="B1014">
            <v>7461</v>
          </cell>
          <cell r="C1014" t="str">
            <v>Bon Secours Richmond Health System</v>
          </cell>
          <cell r="D1014" t="str">
            <v>Establish a Specialized Center for Radiation Therapy Services</v>
          </cell>
          <cell r="E1014">
            <v>15</v>
          </cell>
          <cell r="H1014" t="str">
            <v>Varmette</v>
          </cell>
          <cell r="I1014" t="str">
            <v>deny</v>
          </cell>
          <cell r="J1014" t="str">
            <v>deny</v>
          </cell>
          <cell r="K1014">
            <v>39357</v>
          </cell>
          <cell r="L1014" t="str">
            <v>Denied</v>
          </cell>
          <cell r="O1014">
            <v>39233</v>
          </cell>
          <cell r="P1014">
            <v>39203</v>
          </cell>
          <cell r="Q1014">
            <v>20000</v>
          </cell>
          <cell r="R1014"/>
          <cell r="S1014" t="str">
            <v>yes</v>
          </cell>
          <cell r="U1014" t="str">
            <v>y</v>
          </cell>
        </row>
        <row r="1015">
          <cell r="B1015">
            <v>7462</v>
          </cell>
          <cell r="C1015" t="str">
            <v>Cancer Centers of Virginia, LLC</v>
          </cell>
          <cell r="D1015" t="str">
            <v>Expand Radiation Therapy Services at Sentara CarePlex by the Addition of one Intrabeam Radiation Therapy Device</v>
          </cell>
          <cell r="E1015">
            <v>21</v>
          </cell>
          <cell r="G1015" t="str">
            <v>competing</v>
          </cell>
          <cell r="H1015" t="str">
            <v>Burcham</v>
          </cell>
          <cell r="I1015" t="str">
            <v>approve</v>
          </cell>
          <cell r="J1015" t="str">
            <v>approve</v>
          </cell>
          <cell r="K1015">
            <v>39358</v>
          </cell>
          <cell r="L1015">
            <v>4109</v>
          </cell>
          <cell r="O1015">
            <v>39233</v>
          </cell>
          <cell r="P1015">
            <v>39203</v>
          </cell>
          <cell r="Q1015">
            <v>2750</v>
          </cell>
          <cell r="R1015"/>
          <cell r="S1015" t="str">
            <v>yes</v>
          </cell>
          <cell r="U1015" t="str">
            <v>y</v>
          </cell>
        </row>
        <row r="1016">
          <cell r="B1016">
            <v>7465</v>
          </cell>
          <cell r="C1016" t="str">
            <v>Riverside and University of Virginia Radiosurgery Center, LLC</v>
          </cell>
          <cell r="D1016" t="str">
            <v>Add Equipment to Existing Synergy-S Radiosurgery Unit to Enable it to Provide Radiation Therapy Treatments</v>
          </cell>
          <cell r="E1016">
            <v>21</v>
          </cell>
          <cell r="H1016" t="str">
            <v>Burcham</v>
          </cell>
          <cell r="I1016" t="str">
            <v>approve</v>
          </cell>
          <cell r="J1016" t="str">
            <v>approve</v>
          </cell>
          <cell r="K1016">
            <v>39358</v>
          </cell>
          <cell r="L1016">
            <v>4110</v>
          </cell>
          <cell r="O1016">
            <v>39232</v>
          </cell>
          <cell r="P1016">
            <v>39212</v>
          </cell>
          <cell r="Q1016">
            <v>2633</v>
          </cell>
          <cell r="R1016"/>
          <cell r="S1016" t="str">
            <v>yes</v>
          </cell>
          <cell r="U1016" t="str">
            <v>y</v>
          </cell>
        </row>
        <row r="1017">
          <cell r="B1017">
            <v>7439</v>
          </cell>
          <cell r="C1017" t="str">
            <v>West Piedmont Health Investors, LLC</v>
          </cell>
          <cell r="D1017" t="str">
            <v>Establish a 60 Bed Nursing Home</v>
          </cell>
          <cell r="E1017">
            <v>12</v>
          </cell>
          <cell r="H1017" t="str">
            <v>Clement</v>
          </cell>
          <cell r="I1017" t="str">
            <v>approve</v>
          </cell>
          <cell r="J1017" t="str">
            <v>approve</v>
          </cell>
          <cell r="K1017">
            <v>39363</v>
          </cell>
          <cell r="L1017">
            <v>4107</v>
          </cell>
          <cell r="O1017">
            <v>39233</v>
          </cell>
          <cell r="P1017">
            <v>39079</v>
          </cell>
          <cell r="Q1017">
            <v>20000</v>
          </cell>
          <cell r="R1017"/>
          <cell r="S1017" t="str">
            <v>yes</v>
          </cell>
          <cell r="U1017" t="str">
            <v>y</v>
          </cell>
        </row>
        <row r="1019">
          <cell r="B1019" t="str">
            <v>August 2007 Cycle</v>
          </cell>
          <cell r="D1019" t="str">
            <v>Hospitals/Beds/NICUs/Ob/Capital Expenditures</v>
          </cell>
          <cell r="E1019" t="str">
            <v>A</v>
          </cell>
          <cell r="F1019" t="str">
            <v>Rpt Due</v>
          </cell>
          <cell r="G1019">
            <v>39374</v>
          </cell>
          <cell r="I1019" t="str">
            <v>Recommendation</v>
          </cell>
          <cell r="K1019" t="str">
            <v>IFFC</v>
          </cell>
          <cell r="L1019" t="str">
            <v>Commissioners</v>
          </cell>
          <cell r="M1019" t="str">
            <v>IFFC</v>
          </cell>
          <cell r="N1019" t="str">
            <v>IFFC</v>
          </cell>
          <cell r="O1019" t="str">
            <v>Application</v>
          </cell>
          <cell r="Q1019" t="str">
            <v>Check with</v>
          </cell>
        </row>
        <row r="1020">
          <cell r="C1020" t="str">
            <v>Applicant</v>
          </cell>
          <cell r="D1020" t="str">
            <v>Project</v>
          </cell>
          <cell r="E1020" t="str">
            <v>PD</v>
          </cell>
          <cell r="G1020">
            <v>39374</v>
          </cell>
          <cell r="H1020" t="str">
            <v>Analyst</v>
          </cell>
          <cell r="I1020" t="str">
            <v xml:space="preserve">HSA </v>
          </cell>
          <cell r="J1020" t="str">
            <v>DCOPN</v>
          </cell>
          <cell r="K1020" t="str">
            <v>Scheduled</v>
          </cell>
          <cell r="L1020" t="str">
            <v>Decision</v>
          </cell>
          <cell r="M1020" t="str">
            <v>Location</v>
          </cell>
          <cell r="N1020" t="str">
            <v>Time</v>
          </cell>
          <cell r="O1020" t="str">
            <v>Received</v>
          </cell>
          <cell r="P1020" t="str">
            <v>LOI Date</v>
          </cell>
          <cell r="Q1020" t="str">
            <v>Application</v>
          </cell>
          <cell r="T1020" t="str">
            <v>Previous Conditions</v>
          </cell>
        </row>
        <row r="1021">
          <cell r="B1021">
            <v>7472</v>
          </cell>
          <cell r="C1021" t="str">
            <v xml:space="preserve">Carilion Giles Memorial Hospital </v>
          </cell>
          <cell r="D1021" t="str">
            <v>Establishment of a General Acute Care Hospital through the Replacement and Relocation of Carilion Giles Memorial Hospital</v>
          </cell>
          <cell r="E1021">
            <v>4</v>
          </cell>
          <cell r="H1021" t="str">
            <v>Burcham</v>
          </cell>
          <cell r="I1021" t="str">
            <v>approve</v>
          </cell>
          <cell r="J1021" t="str">
            <v>approve</v>
          </cell>
          <cell r="K1021">
            <v>39385</v>
          </cell>
          <cell r="L1021">
            <v>4115</v>
          </cell>
          <cell r="O1021">
            <v>39262</v>
          </cell>
          <cell r="P1021">
            <v>39233</v>
          </cell>
          <cell r="Q1021">
            <v>20000</v>
          </cell>
          <cell r="R1021"/>
          <cell r="U1021" t="str">
            <v>y</v>
          </cell>
        </row>
        <row r="1022">
          <cell r="B1022">
            <v>7466</v>
          </cell>
          <cell r="C1022" t="str">
            <v>Winchester Medical Center</v>
          </cell>
          <cell r="D1022" t="str">
            <v>Capital Expenditure of $15 Million or More (Construct an Outpatient Diagnostic Center and a Medical Office Building on the WMC Campus)</v>
          </cell>
          <cell r="E1022">
            <v>7</v>
          </cell>
          <cell r="H1022" t="str">
            <v>Varmette</v>
          </cell>
          <cell r="I1022" t="str">
            <v>approve</v>
          </cell>
          <cell r="J1022" t="str">
            <v>approve</v>
          </cell>
          <cell r="K1022">
            <v>39384</v>
          </cell>
          <cell r="L1022">
            <v>4117</v>
          </cell>
          <cell r="O1022">
            <v>39262</v>
          </cell>
          <cell r="P1022">
            <v>39218</v>
          </cell>
          <cell r="Q1022">
            <v>20000</v>
          </cell>
          <cell r="R1022"/>
          <cell r="U1022" t="str">
            <v>y</v>
          </cell>
        </row>
        <row r="1023">
          <cell r="B1023">
            <v>7469</v>
          </cell>
          <cell r="C1023" t="str">
            <v>LTACH of Northern Virginia, LLC</v>
          </cell>
          <cell r="D1023" t="str">
            <v>Establish a 50-bed LTACH within Inova Mount Vernon Hospital</v>
          </cell>
          <cell r="E1023">
            <v>8</v>
          </cell>
          <cell r="H1023" t="str">
            <v>Bartley</v>
          </cell>
          <cell r="I1023" t="str">
            <v>approve</v>
          </cell>
          <cell r="J1023" t="str">
            <v>approve</v>
          </cell>
          <cell r="K1023">
            <v>39386</v>
          </cell>
          <cell r="L1023">
            <v>4113</v>
          </cell>
          <cell r="O1023">
            <v>39265</v>
          </cell>
          <cell r="P1023">
            <v>39233</v>
          </cell>
          <cell r="Q1023">
            <v>20000</v>
          </cell>
          <cell r="R1023"/>
          <cell r="U1023" t="str">
            <v>y</v>
          </cell>
        </row>
        <row r="1024">
          <cell r="B1024">
            <v>7470</v>
          </cell>
          <cell r="C1024" t="str">
            <v>Inova Health System</v>
          </cell>
          <cell r="D1024" t="str">
            <v>Capital Expenditure of $5 Million or More (Expand and Renovate Inova Alexandria Hospital)</v>
          </cell>
          <cell r="E1024">
            <v>8</v>
          </cell>
          <cell r="H1024" t="str">
            <v>Varmette</v>
          </cell>
          <cell r="I1024" t="str">
            <v>approve</v>
          </cell>
          <cell r="J1024" t="str">
            <v>approve</v>
          </cell>
          <cell r="K1024">
            <v>39391</v>
          </cell>
          <cell r="L1024">
            <v>4116</v>
          </cell>
          <cell r="O1024">
            <v>39265</v>
          </cell>
          <cell r="P1024">
            <v>39233</v>
          </cell>
          <cell r="Q1024">
            <v>20000</v>
          </cell>
          <cell r="R1024"/>
          <cell r="U1024" t="str">
            <v>y</v>
          </cell>
        </row>
        <row r="1025">
          <cell r="B1025">
            <v>7467</v>
          </cell>
          <cell r="C1025" t="str">
            <v>Sentara Hospitals</v>
          </cell>
          <cell r="D1025" t="str">
            <v>Establishment of a General Acute Care Hospital through the Partial Replacement and Relocation of Sentara Bayside Hospital and Introduce OB and Intermediate Level Nursery</v>
          </cell>
          <cell r="E1025">
            <v>20</v>
          </cell>
          <cell r="H1025" t="str">
            <v>Crowder</v>
          </cell>
          <cell r="I1025" t="str">
            <v>approve</v>
          </cell>
          <cell r="J1025" t="str">
            <v>deny</v>
          </cell>
          <cell r="K1025" t="str">
            <v>11 /14, 15 &amp; 16/ 2007</v>
          </cell>
          <cell r="L1025">
            <v>4138</v>
          </cell>
          <cell r="O1025">
            <v>39265</v>
          </cell>
          <cell r="P1025">
            <v>39232</v>
          </cell>
          <cell r="Q1025">
            <v>20000</v>
          </cell>
          <cell r="R1025" t="str">
            <v xml:space="preserve"> yes</v>
          </cell>
          <cell r="U1025" t="str">
            <v>y</v>
          </cell>
        </row>
        <row r="1026">
          <cell r="B1026">
            <v>7476</v>
          </cell>
          <cell r="C1026" t="str">
            <v>Sentara Obici Hospital</v>
          </cell>
          <cell r="D1026" t="str">
            <v>Addition of 30 to 40 Acute Care beds including Medical/surgical, Intensive Care and Obstrectic beds</v>
          </cell>
          <cell r="E1026">
            <v>20</v>
          </cell>
          <cell r="H1026" t="str">
            <v>Crowder</v>
          </cell>
          <cell r="I1026" t="str">
            <v>approve</v>
          </cell>
          <cell r="J1026" t="str">
            <v>approve</v>
          </cell>
          <cell r="K1026" t="str">
            <v>11 /14, 15 &amp; 16/ 2007</v>
          </cell>
          <cell r="L1026">
            <v>4139</v>
          </cell>
          <cell r="O1026">
            <v>39265</v>
          </cell>
          <cell r="P1026">
            <v>39232</v>
          </cell>
          <cell r="Q1026">
            <v>20000</v>
          </cell>
          <cell r="R1026" t="str">
            <v>yes</v>
          </cell>
          <cell r="U1026" t="str">
            <v>y</v>
          </cell>
        </row>
        <row r="1027">
          <cell r="B1027">
            <v>7473</v>
          </cell>
          <cell r="C1027" t="str">
            <v>Bon Secours DePaul Medical Center and the Bon Secours Health Center &amp; Hospital at Virginia Beach, LLC</v>
          </cell>
          <cell r="D1027" t="str">
            <v xml:space="preserve">Establishment of an 80-100 bed General Acute Care Hospital through Relocation of a portion of the beds, including Medical/Surgical and Skilled Nursing Beds, ORs, linear accelerator and CT Simulator from DePaul Medical Center  </v>
          </cell>
          <cell r="E1027">
            <v>20</v>
          </cell>
          <cell r="G1027" t="str">
            <v>Competing</v>
          </cell>
          <cell r="H1027" t="str">
            <v>Crowder</v>
          </cell>
          <cell r="I1027" t="str">
            <v>approve</v>
          </cell>
          <cell r="J1027" t="str">
            <v>deny</v>
          </cell>
          <cell r="K1027" t="str">
            <v>11 /14, 15 &amp; 16/ 2007</v>
          </cell>
          <cell r="L1027" t="str">
            <v>Denied</v>
          </cell>
          <cell r="O1027">
            <v>39265</v>
          </cell>
          <cell r="P1027">
            <v>39234</v>
          </cell>
          <cell r="Q1027">
            <v>20000</v>
          </cell>
          <cell r="R1027" t="str">
            <v>yes</v>
          </cell>
          <cell r="U1027" t="str">
            <v>y</v>
          </cell>
        </row>
        <row r="1028">
          <cell r="B1028">
            <v>7474</v>
          </cell>
          <cell r="C1028" t="str">
            <v>Bon Secours DePaul Medical Center and the Bon Secours Health Center &amp; Hospital at Harbour View, LLC</v>
          </cell>
          <cell r="D1028" t="str">
            <v xml:space="preserve">Establishment of a 50-80 bed General Acute Care Hospital through Relocation of a portion of the Medical/Surgical beds, ORs, linear accelerator, CT Simulator and a Cardiac Catheterization Laboratory from DePaul Medical Center </v>
          </cell>
          <cell r="E1028">
            <v>20</v>
          </cell>
          <cell r="H1028" t="str">
            <v>Crowder</v>
          </cell>
          <cell r="I1028" t="str">
            <v>approve</v>
          </cell>
          <cell r="J1028" t="str">
            <v>deny</v>
          </cell>
          <cell r="K1028" t="str">
            <v>11 /14, 15 &amp; 16/ 2007</v>
          </cell>
          <cell r="L1028" t="str">
            <v>Denied</v>
          </cell>
          <cell r="O1028">
            <v>39265</v>
          </cell>
          <cell r="P1028">
            <v>39234</v>
          </cell>
          <cell r="Q1028">
            <v>20000</v>
          </cell>
          <cell r="R1028" t="str">
            <v>yes</v>
          </cell>
          <cell r="U1028" t="str">
            <v>y</v>
          </cell>
        </row>
        <row r="1029">
          <cell r="B1029">
            <v>7475</v>
          </cell>
          <cell r="C1029" t="str">
            <v>Bon Secours DePaul Medical Center and the Bon Secours Health Center &amp; Hospital at Norfolk, LLC</v>
          </cell>
          <cell r="D1029" t="str">
            <v>Establishment of a 60 bed General Acute Care Hospital using a portion of the Existing Beds from DePaul Medical Center and Including, ORs, MRI and CT Scanners and Lithotripsy</v>
          </cell>
          <cell r="E1029">
            <v>20</v>
          </cell>
          <cell r="H1029" t="str">
            <v>Crowder</v>
          </cell>
          <cell r="I1029" t="str">
            <v>approve</v>
          </cell>
          <cell r="J1029" t="str">
            <v>deny</v>
          </cell>
          <cell r="K1029" t="str">
            <v>11 /14, 15 &amp; 16/ 2007</v>
          </cell>
          <cell r="L1029">
            <v>4237</v>
          </cell>
          <cell r="O1029">
            <v>39265</v>
          </cell>
          <cell r="P1029">
            <v>39234</v>
          </cell>
          <cell r="Q1029">
            <v>20000</v>
          </cell>
          <cell r="R1029" t="str">
            <v>yes</v>
          </cell>
          <cell r="U1029" t="str">
            <v>y</v>
          </cell>
        </row>
        <row r="1030">
          <cell r="B1030">
            <v>7478</v>
          </cell>
          <cell r="C1030" t="str">
            <v>Riverside Health System</v>
          </cell>
          <cell r="D1030" t="str">
            <v>Relocate 25 Nursing Home Beds from Riverside Tappahanock Hospital to Patrick Henry Hospital, Inc. d/b/a The Orchard at Warsaw (HB 1992)</v>
          </cell>
          <cell r="E1030">
            <v>17</v>
          </cell>
          <cell r="H1030" t="str">
            <v>Clement</v>
          </cell>
          <cell r="I1030" t="str">
            <v>approve</v>
          </cell>
          <cell r="J1030" t="str">
            <v>approve</v>
          </cell>
          <cell r="L1030">
            <v>4106</v>
          </cell>
          <cell r="O1030">
            <v>39265</v>
          </cell>
          <cell r="P1030">
            <v>39241</v>
          </cell>
          <cell r="Q1030">
            <v>8713.4</v>
          </cell>
          <cell r="R1030"/>
          <cell r="U1030" t="str">
            <v>y</v>
          </cell>
        </row>
        <row r="1032">
          <cell r="B1032" t="str">
            <v>September 2007 Cycle</v>
          </cell>
          <cell r="D1032" t="str">
            <v>OSHs/ORs/Cath Labs/Transplant/Nursing Facility</v>
          </cell>
          <cell r="E1032" t="str">
            <v>B/G</v>
          </cell>
          <cell r="F1032" t="str">
            <v>Rpt Due</v>
          </cell>
          <cell r="G1032">
            <v>39405</v>
          </cell>
          <cell r="I1032" t="str">
            <v>Recommendation</v>
          </cell>
          <cell r="K1032" t="str">
            <v>IFFC</v>
          </cell>
          <cell r="L1032" t="str">
            <v>Commissioners</v>
          </cell>
          <cell r="M1032" t="str">
            <v>IFFC</v>
          </cell>
          <cell r="N1032" t="str">
            <v>IFFC</v>
          </cell>
          <cell r="O1032" t="str">
            <v>Application</v>
          </cell>
          <cell r="Q1032" t="str">
            <v>Check with</v>
          </cell>
        </row>
        <row r="1033">
          <cell r="C1033" t="str">
            <v>Applicant</v>
          </cell>
          <cell r="D1033" t="str">
            <v>Project</v>
          </cell>
          <cell r="E1033" t="str">
            <v>PD</v>
          </cell>
          <cell r="G1033">
            <v>39405</v>
          </cell>
          <cell r="H1033" t="str">
            <v>Analyst</v>
          </cell>
          <cell r="I1033" t="str">
            <v xml:space="preserve">HSA </v>
          </cell>
          <cell r="J1033" t="str">
            <v>DCOPN</v>
          </cell>
          <cell r="K1033" t="str">
            <v>Scheduled</v>
          </cell>
          <cell r="L1033" t="str">
            <v>Decision</v>
          </cell>
          <cell r="M1033" t="str">
            <v>Location</v>
          </cell>
          <cell r="N1033" t="str">
            <v>Time</v>
          </cell>
          <cell r="O1033" t="str">
            <v>Received</v>
          </cell>
          <cell r="P1033" t="str">
            <v>LOI Date</v>
          </cell>
          <cell r="Q1033" t="str">
            <v>Application</v>
          </cell>
        </row>
        <row r="1034">
          <cell r="B1034">
            <v>7480</v>
          </cell>
          <cell r="C1034" t="str">
            <v>Carilion New River Valley Medical Center</v>
          </cell>
          <cell r="D1034" t="str">
            <v>Add one Operating Room</v>
          </cell>
          <cell r="E1034">
            <v>4</v>
          </cell>
          <cell r="H1034" t="str">
            <v>Crowder</v>
          </cell>
          <cell r="I1034" t="str">
            <v>approve</v>
          </cell>
          <cell r="J1034" t="str">
            <v>deny</v>
          </cell>
          <cell r="K1034">
            <v>39434</v>
          </cell>
          <cell r="L1034" t="str">
            <v>Denied</v>
          </cell>
          <cell r="O1034">
            <v>39295</v>
          </cell>
          <cell r="P1034">
            <v>39261</v>
          </cell>
          <cell r="Q1034">
            <v>2120</v>
          </cell>
          <cell r="R1034"/>
          <cell r="U1034" t="str">
            <v>y</v>
          </cell>
        </row>
        <row r="1035">
          <cell r="B1035">
            <v>7454</v>
          </cell>
          <cell r="C1035" t="str">
            <v>Carilion Medical Center, dba/ Carilion Roanoke Memorial Hospital</v>
          </cell>
          <cell r="D1035" t="str">
            <v>Add two (2) Operating Rooms</v>
          </cell>
          <cell r="E1035">
            <v>5</v>
          </cell>
          <cell r="G1035" t="str">
            <v>competing</v>
          </cell>
          <cell r="H1035" t="str">
            <v>Bartley</v>
          </cell>
          <cell r="I1035" t="str">
            <v>deny</v>
          </cell>
          <cell r="J1035" t="str">
            <v>approve</v>
          </cell>
          <cell r="K1035">
            <v>39434</v>
          </cell>
          <cell r="L1035">
            <v>4143</v>
          </cell>
          <cell r="O1035">
            <v>39295</v>
          </cell>
          <cell r="P1035">
            <v>39142</v>
          </cell>
          <cell r="Q1035">
            <v>9780</v>
          </cell>
          <cell r="R1035"/>
          <cell r="U1035" t="str">
            <v>y</v>
          </cell>
        </row>
        <row r="1036">
          <cell r="B1036">
            <v>7479</v>
          </cell>
          <cell r="C1036" t="str">
            <v>Center for Surgical Excellence, LLC</v>
          </cell>
          <cell r="D1036" t="str">
            <v>Establish an Outpatient Surgical Hospital (1 OR)</v>
          </cell>
          <cell r="E1036">
            <v>5</v>
          </cell>
          <cell r="H1036" t="str">
            <v>Bartley</v>
          </cell>
          <cell r="I1036"/>
          <cell r="J1036"/>
          <cell r="K1036" t="str">
            <v>na</v>
          </cell>
          <cell r="L1036" t="str">
            <v>Withdrawn</v>
          </cell>
          <cell r="O1036">
            <v>39295</v>
          </cell>
          <cell r="P1036">
            <v>39255</v>
          </cell>
          <cell r="Q1036">
            <v>0</v>
          </cell>
          <cell r="R1036"/>
          <cell r="U1036">
            <v>0</v>
          </cell>
        </row>
        <row r="1037">
          <cell r="B1037">
            <v>7432</v>
          </cell>
          <cell r="C1037" t="str">
            <v>Winchester Medical Center</v>
          </cell>
          <cell r="D1037" t="str">
            <v>Add a 6th Cardiac Cath Lab</v>
          </cell>
          <cell r="E1037">
            <v>7</v>
          </cell>
          <cell r="H1037" t="str">
            <v>Varmette</v>
          </cell>
          <cell r="I1037" t="str">
            <v>approve</v>
          </cell>
          <cell r="J1037" t="str">
            <v>approve</v>
          </cell>
          <cell r="K1037">
            <v>39423</v>
          </cell>
          <cell r="L1037">
            <v>4121</v>
          </cell>
          <cell r="O1037">
            <v>39294</v>
          </cell>
          <cell r="P1037">
            <v>39069</v>
          </cell>
          <cell r="Q1037">
            <v>20000</v>
          </cell>
          <cell r="R1037"/>
          <cell r="U1037" t="str">
            <v>y</v>
          </cell>
        </row>
        <row r="1038">
          <cell r="B1038">
            <v>7481</v>
          </cell>
          <cell r="C1038" t="str">
            <v>Drs. Mark and Christine Rausch / Skin Surgery Center of Virginia</v>
          </cell>
          <cell r="D1038" t="str">
            <v>Establish an Outpatient Surgical Hospital (1 OR)</v>
          </cell>
          <cell r="E1038">
            <v>15</v>
          </cell>
          <cell r="H1038" t="str">
            <v>Varmette</v>
          </cell>
          <cell r="I1038" t="str">
            <v>approve</v>
          </cell>
          <cell r="J1038" t="str">
            <v>approve</v>
          </cell>
          <cell r="K1038">
            <v>39421</v>
          </cell>
          <cell r="L1038">
            <v>4120</v>
          </cell>
          <cell r="O1038">
            <v>39294</v>
          </cell>
          <cell r="P1038">
            <v>39262</v>
          </cell>
          <cell r="Q1038">
            <v>1938.18</v>
          </cell>
          <cell r="R1038"/>
          <cell r="U1038" t="str">
            <v>y</v>
          </cell>
        </row>
        <row r="1039">
          <cell r="B1039">
            <v>7484</v>
          </cell>
          <cell r="C1039" t="str">
            <v>Prince William Health System</v>
          </cell>
          <cell r="D1039" t="str">
            <v>Add 2 ORs at the Prince William Hospital Ambulatory Surgery Center at Market Center</v>
          </cell>
          <cell r="E1039">
            <v>8</v>
          </cell>
          <cell r="H1039" t="str">
            <v>Clement</v>
          </cell>
          <cell r="I1039" t="str">
            <v>approve</v>
          </cell>
          <cell r="J1039" t="str">
            <v>approve</v>
          </cell>
          <cell r="K1039">
            <v>39422</v>
          </cell>
          <cell r="L1039">
            <v>4122</v>
          </cell>
          <cell r="O1039">
            <v>39295</v>
          </cell>
          <cell r="P1039">
            <v>39265</v>
          </cell>
          <cell r="Q1039">
            <v>1000</v>
          </cell>
          <cell r="R1039"/>
          <cell r="U1039" t="str">
            <v>y</v>
          </cell>
        </row>
        <row r="1040">
          <cell r="B1040">
            <v>7485</v>
          </cell>
          <cell r="C1040" t="str">
            <v>Martha Jefferson Outpatient Surgery Center, LLC</v>
          </cell>
          <cell r="D1040" t="str">
            <v>Add 2 ORs</v>
          </cell>
          <cell r="E1040">
            <v>10</v>
          </cell>
          <cell r="G1040" t="str">
            <v>competing</v>
          </cell>
          <cell r="H1040" t="str">
            <v>Burcham</v>
          </cell>
          <cell r="I1040" t="str">
            <v>approve</v>
          </cell>
          <cell r="J1040" t="str">
            <v>approve</v>
          </cell>
          <cell r="K1040">
            <v>39428</v>
          </cell>
          <cell r="L1040">
            <v>4118</v>
          </cell>
          <cell r="O1040">
            <v>39295</v>
          </cell>
          <cell r="P1040">
            <v>39272</v>
          </cell>
          <cell r="Q1040">
            <v>18133.490000000002</v>
          </cell>
          <cell r="R1040"/>
          <cell r="U1040" t="str">
            <v>y</v>
          </cell>
        </row>
        <row r="1041">
          <cell r="B1041">
            <v>7483</v>
          </cell>
          <cell r="C1041" t="str">
            <v>Charlottesville Orthopaedic Center</v>
          </cell>
          <cell r="D1041" t="str">
            <v>Establish an Outpatient Surgical Hospital (2 ORs)</v>
          </cell>
          <cell r="E1041">
            <v>10</v>
          </cell>
          <cell r="H1041" t="str">
            <v>Burcham</v>
          </cell>
          <cell r="I1041"/>
          <cell r="J1041"/>
          <cell r="L1041" t="str">
            <v>No completeness response</v>
          </cell>
          <cell r="O1041">
            <v>39295</v>
          </cell>
          <cell r="P1041">
            <v>39265</v>
          </cell>
          <cell r="Q1041">
            <v>0</v>
          </cell>
          <cell r="R1041"/>
          <cell r="U1041" t="str">
            <v>n</v>
          </cell>
        </row>
        <row r="1043">
          <cell r="B1043" t="str">
            <v>October 2007 Cycle</v>
          </cell>
          <cell r="D1043" t="str">
            <v>Psych and Substance Abuse Services</v>
          </cell>
          <cell r="E1043" t="str">
            <v>C</v>
          </cell>
          <cell r="F1043" t="str">
            <v>Rpt Due</v>
          </cell>
          <cell r="G1043">
            <v>39435</v>
          </cell>
          <cell r="I1043" t="str">
            <v>Recommendation</v>
          </cell>
          <cell r="K1043" t="str">
            <v>IFFC</v>
          </cell>
          <cell r="L1043" t="str">
            <v>Commissioners</v>
          </cell>
          <cell r="M1043" t="str">
            <v>IFFC</v>
          </cell>
          <cell r="O1043" t="str">
            <v>Application</v>
          </cell>
          <cell r="Q1043" t="str">
            <v>Check with</v>
          </cell>
        </row>
        <row r="1044">
          <cell r="C1044" t="str">
            <v>Applicant</v>
          </cell>
          <cell r="D1044" t="str">
            <v>Project</v>
          </cell>
          <cell r="E1044" t="str">
            <v>PD</v>
          </cell>
          <cell r="G1044">
            <v>39435</v>
          </cell>
          <cell r="H1044" t="str">
            <v>Analyst</v>
          </cell>
          <cell r="I1044" t="str">
            <v xml:space="preserve">HSA </v>
          </cell>
          <cell r="J1044" t="str">
            <v>DCOPN</v>
          </cell>
          <cell r="K1044" t="str">
            <v>Scheduled</v>
          </cell>
          <cell r="L1044" t="str">
            <v>Decision</v>
          </cell>
          <cell r="M1044" t="str">
            <v>Location</v>
          </cell>
          <cell r="N1044" t="str">
            <v>Time</v>
          </cell>
          <cell r="O1044" t="str">
            <v>Received</v>
          </cell>
          <cell r="P1044" t="str">
            <v>LOI Date</v>
          </cell>
          <cell r="Q1044" t="str">
            <v>Application</v>
          </cell>
          <cell r="R1044"/>
        </row>
        <row r="1045">
          <cell r="B1045">
            <v>7486</v>
          </cell>
          <cell r="C1045" t="str">
            <v>Mary Washington Hospital and Snowden at Fredericksburg</v>
          </cell>
          <cell r="D1045" t="str">
            <v>Add 30 Psychiatric Beds at Mary Washington Hospital (Ownership transferred from Snowden)</v>
          </cell>
          <cell r="E1045">
            <v>16</v>
          </cell>
          <cell r="H1045" t="str">
            <v>Burcham</v>
          </cell>
          <cell r="I1045" t="str">
            <v>approve</v>
          </cell>
          <cell r="J1045" t="str">
            <v>approve</v>
          </cell>
          <cell r="K1045">
            <v>39454</v>
          </cell>
          <cell r="L1045">
            <v>4119</v>
          </cell>
          <cell r="O1045">
            <v>39325</v>
          </cell>
          <cell r="P1045">
            <v>39294</v>
          </cell>
          <cell r="Q1045">
            <v>2000</v>
          </cell>
          <cell r="R1045"/>
        </row>
        <row r="1047">
          <cell r="B1047" t="str">
            <v>November 2007 Cycle</v>
          </cell>
          <cell r="D1047" t="str">
            <v>Diagnostic Imaging and Nursing Facilities</v>
          </cell>
          <cell r="E1047" t="str">
            <v>D/G</v>
          </cell>
          <cell r="F1047" t="str">
            <v>Rpt Due</v>
          </cell>
          <cell r="G1047">
            <v>39469</v>
          </cell>
          <cell r="I1047" t="str">
            <v>Recommendation</v>
          </cell>
          <cell r="K1047" t="str">
            <v>IFFC</v>
          </cell>
          <cell r="L1047" t="str">
            <v>Commissioners</v>
          </cell>
          <cell r="M1047" t="str">
            <v>IFFC</v>
          </cell>
          <cell r="O1047" t="str">
            <v>Application</v>
          </cell>
          <cell r="Q1047" t="str">
            <v>Check with</v>
          </cell>
          <cell r="S1047" t="str">
            <v>Previous</v>
          </cell>
        </row>
        <row r="1048">
          <cell r="B1048" t="str">
            <v>#</v>
          </cell>
          <cell r="C1048" t="str">
            <v>Applicant</v>
          </cell>
          <cell r="D1048" t="str">
            <v>Project</v>
          </cell>
          <cell r="E1048" t="str">
            <v>PD</v>
          </cell>
          <cell r="F1048" t="str">
            <v xml:space="preserve">  </v>
          </cell>
          <cell r="G1048">
            <v>39469</v>
          </cell>
          <cell r="H1048" t="str">
            <v>Analyst</v>
          </cell>
          <cell r="I1048" t="str">
            <v xml:space="preserve">HSA </v>
          </cell>
          <cell r="J1048" t="str">
            <v>DCOPN</v>
          </cell>
          <cell r="K1048" t="str">
            <v>Scheduled</v>
          </cell>
          <cell r="L1048" t="str">
            <v>Decision</v>
          </cell>
          <cell r="M1048" t="str">
            <v>Location</v>
          </cell>
          <cell r="N1048" t="str">
            <v>Time</v>
          </cell>
          <cell r="O1048" t="str">
            <v>Received</v>
          </cell>
          <cell r="P1048" t="str">
            <v>LOI Date</v>
          </cell>
          <cell r="Q1048" t="str">
            <v>Application</v>
          </cell>
          <cell r="S1048" t="str">
            <v>Conditions</v>
          </cell>
          <cell r="T1048" t="str">
            <v>old loi</v>
          </cell>
        </row>
        <row r="1049">
          <cell r="B1049">
            <v>7490</v>
          </cell>
          <cell r="C1049" t="str">
            <v>Carilion Medical Center, dba/ Carilion Roanoke Memorial Hospital</v>
          </cell>
          <cell r="D1049" t="str">
            <v>Add one CT Scanner</v>
          </cell>
          <cell r="E1049">
            <v>5</v>
          </cell>
          <cell r="G1049" t="str">
            <v>competing</v>
          </cell>
          <cell r="H1049" t="str">
            <v>Bartley</v>
          </cell>
          <cell r="I1049" t="str">
            <v>approve</v>
          </cell>
          <cell r="J1049" t="str">
            <v>approve</v>
          </cell>
          <cell r="K1049">
            <v>39485</v>
          </cell>
          <cell r="L1049">
            <v>4160</v>
          </cell>
          <cell r="O1049">
            <v>39356</v>
          </cell>
          <cell r="P1049">
            <v>39317</v>
          </cell>
          <cell r="Q1049">
            <v>1000</v>
          </cell>
          <cell r="R1049"/>
          <cell r="U1049" t="str">
            <v>y</v>
          </cell>
        </row>
        <row r="1050">
          <cell r="B1050">
            <v>7507</v>
          </cell>
          <cell r="C1050" t="str">
            <v>Daleville Imaging, L.P.</v>
          </cell>
          <cell r="D1050" t="str">
            <v>Establish a Specialized Center for CT Imaging</v>
          </cell>
          <cell r="E1050">
            <v>5</v>
          </cell>
          <cell r="H1050" t="str">
            <v>Bartley</v>
          </cell>
          <cell r="I1050" t="str">
            <v>deny</v>
          </cell>
          <cell r="J1050" t="str">
            <v>approve</v>
          </cell>
          <cell r="K1050">
            <v>39485</v>
          </cell>
          <cell r="L1050">
            <v>4161</v>
          </cell>
          <cell r="O1050">
            <v>39356</v>
          </cell>
          <cell r="P1050">
            <v>39329</v>
          </cell>
          <cell r="Q1050">
            <v>3318</v>
          </cell>
          <cell r="R1050"/>
          <cell r="U1050" t="str">
            <v>y</v>
          </cell>
        </row>
        <row r="1051">
          <cell r="B1051">
            <v>7494</v>
          </cell>
          <cell r="C1051" t="str">
            <v>Ellen Shaw de Paredes Institute for Women's Imaging</v>
          </cell>
          <cell r="D1051" t="str">
            <v>Establish a Specialized Center for MRI Imaging (Breast)</v>
          </cell>
          <cell r="E1051">
            <v>15</v>
          </cell>
          <cell r="H1051" t="str">
            <v>Bartley</v>
          </cell>
          <cell r="I1051" t="str">
            <v>approve</v>
          </cell>
          <cell r="J1051" t="str">
            <v>approve</v>
          </cell>
          <cell r="K1051">
            <v>39486</v>
          </cell>
          <cell r="L1051">
            <v>4125</v>
          </cell>
          <cell r="O1051">
            <v>39356</v>
          </cell>
          <cell r="P1051">
            <v>39323</v>
          </cell>
          <cell r="Q1051">
            <v>12200</v>
          </cell>
          <cell r="R1051"/>
          <cell r="U1051" t="str">
            <v>y</v>
          </cell>
        </row>
        <row r="1052">
          <cell r="B1052">
            <v>7502</v>
          </cell>
          <cell r="C1052" t="str">
            <v>Open MRI of Southern Virginia, LLC</v>
          </cell>
          <cell r="D1052" t="str">
            <v>Establish a Specialized Center for MRI Imaging (Mobile Site)</v>
          </cell>
          <cell r="E1052">
            <v>15</v>
          </cell>
          <cell r="G1052" t="str">
            <v>competing</v>
          </cell>
          <cell r="H1052" t="str">
            <v>Bartley</v>
          </cell>
          <cell r="I1052" t="str">
            <v>deny</v>
          </cell>
          <cell r="J1052" t="str">
            <v>deny</v>
          </cell>
          <cell r="K1052">
            <v>39486</v>
          </cell>
          <cell r="L1052">
            <v>4153</v>
          </cell>
          <cell r="O1052">
            <v>39356</v>
          </cell>
          <cell r="P1052">
            <v>39325</v>
          </cell>
          <cell r="Q1052">
            <v>1820</v>
          </cell>
          <cell r="R1052"/>
          <cell r="U1052" t="str">
            <v>y</v>
          </cell>
        </row>
        <row r="1053">
          <cell r="B1053">
            <v>7508</v>
          </cell>
          <cell r="C1053" t="str">
            <v>Chippenham &amp; Johnston-Willis Hospitals, Inc</v>
          </cell>
          <cell r="D1053" t="str">
            <v>Add a second MRI Scanner (JW Campus)</v>
          </cell>
          <cell r="E1053">
            <v>15</v>
          </cell>
          <cell r="H1053" t="str">
            <v>Bartley</v>
          </cell>
          <cell r="I1053" t="str">
            <v>approve</v>
          </cell>
          <cell r="J1053" t="str">
            <v>approve</v>
          </cell>
          <cell r="K1053">
            <v>39486</v>
          </cell>
          <cell r="L1053">
            <v>4126</v>
          </cell>
          <cell r="O1053">
            <v>39356</v>
          </cell>
          <cell r="P1053">
            <v>39329</v>
          </cell>
          <cell r="Q1053">
            <v>20000</v>
          </cell>
          <cell r="R1053"/>
          <cell r="U1053" t="str">
            <v>y</v>
          </cell>
        </row>
        <row r="1054">
          <cell r="B1054">
            <v>7496</v>
          </cell>
          <cell r="C1054" t="str">
            <v>Danville Regional Medical Center</v>
          </cell>
          <cell r="D1054" t="str">
            <v>Add 2nd CT Scanner</v>
          </cell>
          <cell r="E1054">
            <v>12</v>
          </cell>
          <cell r="H1054" t="str">
            <v>Crowder</v>
          </cell>
          <cell r="I1054" t="str">
            <v>approve</v>
          </cell>
          <cell r="J1054" t="str">
            <v>approve</v>
          </cell>
          <cell r="K1054">
            <v>39478</v>
          </cell>
          <cell r="L1054">
            <v>4129</v>
          </cell>
          <cell r="O1054">
            <v>39356</v>
          </cell>
          <cell r="P1054">
            <v>39325</v>
          </cell>
          <cell r="Q1054">
            <v>15502.4</v>
          </cell>
          <cell r="R1054"/>
          <cell r="U1054" t="str">
            <v>y</v>
          </cell>
        </row>
        <row r="1055">
          <cell r="B1055">
            <v>7488</v>
          </cell>
          <cell r="C1055" t="str">
            <v>Riverside Tappahannock Hospital</v>
          </cell>
          <cell r="D1055" t="str">
            <v>Replace Mobile MRI Service with Fixed Equipment</v>
          </cell>
          <cell r="E1055">
            <v>18</v>
          </cell>
          <cell r="H1055" t="str">
            <v>Crowder</v>
          </cell>
          <cell r="I1055" t="str">
            <v>approve</v>
          </cell>
          <cell r="J1055" t="str">
            <v>approve</v>
          </cell>
          <cell r="K1055">
            <v>39478</v>
          </cell>
          <cell r="L1055">
            <v>4128</v>
          </cell>
          <cell r="O1055">
            <v>39352</v>
          </cell>
          <cell r="P1055">
            <v>39316</v>
          </cell>
          <cell r="Q1055">
            <v>20000</v>
          </cell>
          <cell r="R1055"/>
          <cell r="U1055" t="str">
            <v>y</v>
          </cell>
        </row>
        <row r="1056">
          <cell r="B1056">
            <v>7491</v>
          </cell>
          <cell r="C1056" t="str">
            <v>Winchester Open MRI, LLC</v>
          </cell>
          <cell r="D1056" t="str">
            <v>Add 2nd CT Scanner</v>
          </cell>
          <cell r="E1056">
            <v>7</v>
          </cell>
          <cell r="H1056" t="str">
            <v>Crowder</v>
          </cell>
          <cell r="I1056" t="str">
            <v>deny</v>
          </cell>
          <cell r="J1056" t="str">
            <v>deny</v>
          </cell>
          <cell r="K1056">
            <v>39482</v>
          </cell>
          <cell r="L1056" t="str">
            <v>Withdrawn</v>
          </cell>
          <cell r="O1056">
            <v>39356</v>
          </cell>
          <cell r="P1056">
            <v>39318</v>
          </cell>
          <cell r="Q1056">
            <v>20000</v>
          </cell>
          <cell r="R1056"/>
          <cell r="U1056" t="str">
            <v>y</v>
          </cell>
        </row>
        <row r="1057">
          <cell r="B1057">
            <v>7501</v>
          </cell>
          <cell r="C1057" t="str">
            <v>Page Memorial Hospital</v>
          </cell>
          <cell r="D1057" t="str">
            <v>Introduce Nuclear Medicine Imaging</v>
          </cell>
          <cell r="E1057">
            <v>7</v>
          </cell>
          <cell r="H1057" t="str">
            <v>Crowder</v>
          </cell>
          <cell r="I1057" t="str">
            <v>approve</v>
          </cell>
          <cell r="J1057" t="str">
            <v>approve</v>
          </cell>
          <cell r="K1057">
            <v>39478</v>
          </cell>
          <cell r="L1057">
            <v>4130</v>
          </cell>
          <cell r="O1057">
            <v>39353</v>
          </cell>
          <cell r="P1057">
            <v>39325</v>
          </cell>
          <cell r="Q1057">
            <v>1000</v>
          </cell>
          <cell r="R1057"/>
          <cell r="U1057" t="str">
            <v>y</v>
          </cell>
        </row>
        <row r="1058">
          <cell r="B1058">
            <v>7492</v>
          </cell>
          <cell r="C1058" t="str">
            <v xml:space="preserve">Ashok K. Sharma MD Radiology </v>
          </cell>
          <cell r="D1058" t="str">
            <v>Establish a Specialized Center for CT Services (1 Unit)</v>
          </cell>
          <cell r="E1058">
            <v>8</v>
          </cell>
          <cell r="G1058" t="str">
            <v>competing</v>
          </cell>
          <cell r="H1058" t="str">
            <v>Burcham</v>
          </cell>
          <cell r="I1058" t="str">
            <v>deny</v>
          </cell>
          <cell r="J1058" t="str">
            <v>deny</v>
          </cell>
          <cell r="K1058">
            <v>39484</v>
          </cell>
          <cell r="L1058" t="str">
            <v>Withdrawn</v>
          </cell>
          <cell r="O1058">
            <v>39356</v>
          </cell>
          <cell r="P1058">
            <v>39322</v>
          </cell>
          <cell r="Q1058">
            <v>2100</v>
          </cell>
          <cell r="R1058"/>
          <cell r="U1058" t="str">
            <v>y</v>
          </cell>
        </row>
        <row r="1059">
          <cell r="B1059">
            <v>7511</v>
          </cell>
          <cell r="C1059" t="str">
            <v>Reston Hospital Center, LLC</v>
          </cell>
          <cell r="D1059" t="str">
            <v>Establish a Specialized Center for CT Imaging</v>
          </cell>
          <cell r="E1059">
            <v>8</v>
          </cell>
          <cell r="H1059" t="str">
            <v>Burcham</v>
          </cell>
          <cell r="I1059" t="str">
            <v>deny</v>
          </cell>
          <cell r="J1059" t="str">
            <v>approve</v>
          </cell>
          <cell r="K1059">
            <v>39484</v>
          </cell>
          <cell r="L1059">
            <v>4174</v>
          </cell>
          <cell r="O1059">
            <v>39356</v>
          </cell>
          <cell r="P1059">
            <v>39332</v>
          </cell>
          <cell r="Q1059">
            <v>8658</v>
          </cell>
          <cell r="R1059"/>
          <cell r="U1059" t="str">
            <v>y</v>
          </cell>
        </row>
        <row r="1060">
          <cell r="B1060">
            <v>7191</v>
          </cell>
          <cell r="C1060" t="str">
            <v>Virginia Hospital Center (Virginia Hospital Center Arlington Health System)</v>
          </cell>
          <cell r="D1060" t="str">
            <v>Addition of a Fixed PET/CT Scanner</v>
          </cell>
          <cell r="E1060">
            <v>8</v>
          </cell>
          <cell r="H1060" t="str">
            <v>Burcham</v>
          </cell>
          <cell r="I1060" t="str">
            <v>approve</v>
          </cell>
          <cell r="J1060" t="str">
            <v>deny</v>
          </cell>
          <cell r="K1060">
            <v>39483</v>
          </cell>
          <cell r="L1060">
            <v>4151</v>
          </cell>
          <cell r="O1060">
            <v>38442</v>
          </cell>
          <cell r="P1060">
            <v>38412</v>
          </cell>
          <cell r="Q1060">
            <v>20000</v>
          </cell>
          <cell r="R1060"/>
          <cell r="U1060" t="str">
            <v>y</v>
          </cell>
        </row>
        <row r="1061">
          <cell r="B1061">
            <v>7497</v>
          </cell>
          <cell r="C1061" t="str">
            <v>Inova Fairfax PET/CT, LLC, now Inova Reston MRI Center, LLC</v>
          </cell>
          <cell r="D1061" t="str">
            <v>Establish a Specialized Center for PET/CT Services</v>
          </cell>
          <cell r="E1061">
            <v>8</v>
          </cell>
          <cell r="G1061" t="str">
            <v>Competing</v>
          </cell>
          <cell r="H1061" t="str">
            <v>Burcham</v>
          </cell>
          <cell r="I1061" t="str">
            <v>approve</v>
          </cell>
          <cell r="J1061" t="str">
            <v>approve</v>
          </cell>
          <cell r="K1061">
            <v>39483</v>
          </cell>
          <cell r="L1061">
            <v>4132</v>
          </cell>
          <cell r="O1061">
            <v>39356</v>
          </cell>
          <cell r="P1061">
            <v>39324</v>
          </cell>
          <cell r="Q1061">
            <v>1000</v>
          </cell>
          <cell r="R1061"/>
          <cell r="U1061" t="str">
            <v>y</v>
          </cell>
        </row>
        <row r="1062">
          <cell r="B1062">
            <v>7499</v>
          </cell>
          <cell r="C1062" t="str">
            <v>Prince William-Fauquier Cancer Center d/b/a The Cancer Center at Lake Manassas</v>
          </cell>
          <cell r="D1062" t="str">
            <v>Introduce PET/CT Services (Mobile Site)</v>
          </cell>
          <cell r="E1062">
            <v>8</v>
          </cell>
          <cell r="H1062" t="str">
            <v>Burcham</v>
          </cell>
          <cell r="I1062" t="str">
            <v>approve</v>
          </cell>
          <cell r="J1062" t="str">
            <v>approve</v>
          </cell>
          <cell r="K1062">
            <v>39483</v>
          </cell>
          <cell r="L1062">
            <v>4131</v>
          </cell>
          <cell r="O1062">
            <v>39356</v>
          </cell>
          <cell r="P1062">
            <v>39324</v>
          </cell>
          <cell r="Q1062">
            <v>1000</v>
          </cell>
          <cell r="R1062"/>
          <cell r="U1062" t="str">
            <v>y</v>
          </cell>
        </row>
        <row r="1063">
          <cell r="B1063">
            <v>7500</v>
          </cell>
          <cell r="C1063" t="str">
            <v>Alliance Imaging, Inc.</v>
          </cell>
          <cell r="D1063" t="str">
            <v>Add a Mobile PET/CT Scanner</v>
          </cell>
          <cell r="E1063">
            <v>8</v>
          </cell>
          <cell r="H1063" t="str">
            <v>Burcham</v>
          </cell>
          <cell r="I1063" t="str">
            <v>deny</v>
          </cell>
          <cell r="J1063" t="str">
            <v>approve</v>
          </cell>
          <cell r="K1063">
            <v>39483</v>
          </cell>
          <cell r="L1063">
            <v>4152</v>
          </cell>
          <cell r="O1063">
            <v>39356</v>
          </cell>
          <cell r="P1063">
            <v>39324</v>
          </cell>
          <cell r="Q1063">
            <v>20000</v>
          </cell>
          <cell r="R1063"/>
          <cell r="U1063" t="str">
            <v>y</v>
          </cell>
        </row>
        <row r="1064">
          <cell r="B1064">
            <v>7505</v>
          </cell>
          <cell r="C1064" t="str">
            <v>Inova Commonwealth Care Center</v>
          </cell>
          <cell r="D1064" t="str">
            <v>Add 6 Beds Relocated from Inova Cameron Glen Care Center</v>
          </cell>
          <cell r="E1064">
            <v>8</v>
          </cell>
          <cell r="H1064" t="str">
            <v>Clement</v>
          </cell>
          <cell r="I1064" t="str">
            <v>approve</v>
          </cell>
          <cell r="J1064" t="str">
            <v>approve</v>
          </cell>
          <cell r="L1064">
            <v>4127</v>
          </cell>
          <cell r="O1064">
            <v>39356</v>
          </cell>
          <cell r="P1064">
            <v>39325</v>
          </cell>
          <cell r="Q1064">
            <v>1000</v>
          </cell>
          <cell r="R1064"/>
          <cell r="U1064" t="str">
            <v>y</v>
          </cell>
        </row>
        <row r="1065">
          <cell r="B1065">
            <v>7468</v>
          </cell>
          <cell r="C1065" t="str">
            <v>Virginia Commonwealth University Health System</v>
          </cell>
          <cell r="D1065" t="str">
            <v>Add one CT Scanner</v>
          </cell>
          <cell r="E1065">
            <v>15</v>
          </cell>
          <cell r="H1065" t="str">
            <v>Clement</v>
          </cell>
          <cell r="I1065" t="str">
            <v>approve</v>
          </cell>
          <cell r="J1065" t="str">
            <v>approve</v>
          </cell>
          <cell r="L1065">
            <v>4124</v>
          </cell>
          <cell r="O1065">
            <v>39353</v>
          </cell>
          <cell r="P1065">
            <v>39232</v>
          </cell>
          <cell r="Q1065">
            <v>20000</v>
          </cell>
          <cell r="R1065"/>
          <cell r="U1065" t="str">
            <v>y</v>
          </cell>
        </row>
        <row r="1066">
          <cell r="B1066">
            <v>7495</v>
          </cell>
          <cell r="C1066" t="str">
            <v>Prince William Health System</v>
          </cell>
          <cell r="D1066" t="str">
            <v>Establish a Specialized Center for MRI Imaging</v>
          </cell>
          <cell r="E1066">
            <v>8</v>
          </cell>
          <cell r="H1066" t="str">
            <v>Clement</v>
          </cell>
          <cell r="I1066" t="str">
            <v>Applicant defered review to 5/08 Cycle</v>
          </cell>
          <cell r="O1066">
            <v>39356</v>
          </cell>
          <cell r="P1066">
            <v>39325</v>
          </cell>
          <cell r="Q1066">
            <v>20000</v>
          </cell>
          <cell r="R1066"/>
          <cell r="U1066" t="str">
            <v>y</v>
          </cell>
        </row>
        <row r="1067">
          <cell r="B1067">
            <v>7487</v>
          </cell>
          <cell r="C1067" t="str">
            <v>Petersburg Hospital Company, LLC d/b/a Southside Regional Medical Center</v>
          </cell>
          <cell r="D1067" t="str">
            <v>Add a CT Simulator</v>
          </cell>
          <cell r="E1067">
            <v>19</v>
          </cell>
          <cell r="H1067" t="str">
            <v>Varmette</v>
          </cell>
          <cell r="I1067" t="str">
            <v>approve</v>
          </cell>
          <cell r="J1067" t="str">
            <v>approve</v>
          </cell>
          <cell r="K1067">
            <v>39477</v>
          </cell>
          <cell r="L1067">
            <v>4135</v>
          </cell>
          <cell r="O1067">
            <v>39356</v>
          </cell>
          <cell r="P1067">
            <v>39304</v>
          </cell>
          <cell r="Q1067">
            <v>2750</v>
          </cell>
          <cell r="R1067"/>
          <cell r="U1067" t="str">
            <v>y</v>
          </cell>
        </row>
        <row r="1068">
          <cell r="B1068">
            <v>7503</v>
          </cell>
          <cell r="C1068" t="str">
            <v>Sentara Obici Hospital</v>
          </cell>
          <cell r="D1068" t="str">
            <v>Establish a Specialized Center for CT and MRI Imaging (Through Relocation of Equipment )</v>
          </cell>
          <cell r="E1068">
            <v>20</v>
          </cell>
          <cell r="H1068" t="str">
            <v>Varmette</v>
          </cell>
          <cell r="I1068" t="str">
            <v>approve</v>
          </cell>
          <cell r="J1068" t="str">
            <v>approve</v>
          </cell>
          <cell r="K1068">
            <v>39477</v>
          </cell>
          <cell r="L1068">
            <v>4133</v>
          </cell>
          <cell r="O1068">
            <v>39356</v>
          </cell>
          <cell r="P1068">
            <v>39325</v>
          </cell>
          <cell r="Q1068">
            <v>1250</v>
          </cell>
          <cell r="R1068"/>
          <cell r="U1068" t="str">
            <v>y</v>
          </cell>
        </row>
        <row r="1069">
          <cell r="B1069">
            <v>7504</v>
          </cell>
          <cell r="C1069" t="str">
            <v>Sentara Leigh Hospital</v>
          </cell>
          <cell r="D1069" t="str">
            <v>Add one MRI Scanner</v>
          </cell>
          <cell r="E1069">
            <v>20</v>
          </cell>
          <cell r="G1069" t="str">
            <v>competing</v>
          </cell>
          <cell r="H1069" t="str">
            <v>Varmette</v>
          </cell>
          <cell r="I1069" t="str">
            <v>approve</v>
          </cell>
          <cell r="J1069" t="str">
            <v>approve</v>
          </cell>
          <cell r="K1069">
            <v>39477</v>
          </cell>
          <cell r="L1069">
            <v>4134</v>
          </cell>
          <cell r="O1069">
            <v>39356</v>
          </cell>
          <cell r="P1069">
            <v>39325</v>
          </cell>
          <cell r="Q1069">
            <v>6100</v>
          </cell>
          <cell r="R1069"/>
          <cell r="U1069" t="str">
            <v>y</v>
          </cell>
        </row>
        <row r="1070">
          <cell r="B1070">
            <v>7512</v>
          </cell>
          <cell r="C1070" t="str">
            <v>First Meridian Medical Corporation t/a MRI and CT Diagnostics</v>
          </cell>
          <cell r="D1070" t="str">
            <v>Add one MRI Scanner (Chesapeake)</v>
          </cell>
          <cell r="E1070">
            <v>20</v>
          </cell>
          <cell r="H1070" t="str">
            <v>Varmette</v>
          </cell>
          <cell r="I1070" t="str">
            <v>approve</v>
          </cell>
          <cell r="J1070" t="str">
            <v>approve</v>
          </cell>
          <cell r="K1070">
            <v>39477</v>
          </cell>
          <cell r="L1070">
            <v>4158</v>
          </cell>
          <cell r="O1070">
            <v>39356</v>
          </cell>
          <cell r="P1070">
            <v>39335</v>
          </cell>
          <cell r="Q1070">
            <v>7425</v>
          </cell>
          <cell r="R1070"/>
          <cell r="U1070" t="str">
            <v>y</v>
          </cell>
        </row>
        <row r="1071">
          <cell r="B1071">
            <v>7509</v>
          </cell>
          <cell r="C1071" t="str">
            <v>Hampton Roads Proton Beam Therapy Institute at Hampton University, L.L.C.</v>
          </cell>
          <cell r="D1071" t="str">
            <v>Introduce PET/CT for Radiation Therapy Simulation (Two PET/CT Simulators)</v>
          </cell>
          <cell r="E1071">
            <v>21</v>
          </cell>
          <cell r="H1071" t="str">
            <v>Varmette</v>
          </cell>
          <cell r="I1071" t="str">
            <v>approve</v>
          </cell>
          <cell r="J1071" t="str">
            <v>approve</v>
          </cell>
          <cell r="K1071">
            <v>39477</v>
          </cell>
          <cell r="L1071">
            <v>4136</v>
          </cell>
          <cell r="O1071">
            <v>39356</v>
          </cell>
          <cell r="P1071">
            <v>39329</v>
          </cell>
          <cell r="Q1071">
            <v>20000</v>
          </cell>
          <cell r="R1071"/>
          <cell r="U1071" t="str">
            <v>y</v>
          </cell>
        </row>
        <row r="1072">
          <cell r="B1072">
            <v>7464</v>
          </cell>
          <cell r="C1072" t="str">
            <v>Orthopaedic Surgery and Sports Medicine Specialists</v>
          </cell>
          <cell r="D1072" t="str">
            <v>Relocate MRI Services</v>
          </cell>
          <cell r="E1072">
            <v>21</v>
          </cell>
          <cell r="H1072" t="str">
            <v>Boswell</v>
          </cell>
          <cell r="I1072" t="str">
            <v>approve</v>
          </cell>
          <cell r="J1072" t="str">
            <v>approve</v>
          </cell>
          <cell r="K1072">
            <v>39476</v>
          </cell>
          <cell r="L1072">
            <v>4123</v>
          </cell>
          <cell r="O1072">
            <v>39350</v>
          </cell>
          <cell r="P1072">
            <v>39209</v>
          </cell>
          <cell r="Q1072">
            <v>1000</v>
          </cell>
          <cell r="R1072"/>
          <cell r="U1072" t="str">
            <v>y</v>
          </cell>
        </row>
        <row r="1074">
          <cell r="B1074" t="str">
            <v>December 2007 Cycle</v>
          </cell>
          <cell r="D1074" t="str">
            <v>Rehab Services</v>
          </cell>
          <cell r="E1074" t="str">
            <v>E</v>
          </cell>
          <cell r="F1074" t="str">
            <v>Rpt Due</v>
          </cell>
          <cell r="G1074">
            <v>39497</v>
          </cell>
          <cell r="I1074" t="str">
            <v>Recommendation</v>
          </cell>
          <cell r="K1074" t="str">
            <v>IFFC</v>
          </cell>
          <cell r="L1074" t="str">
            <v>Commissioners</v>
          </cell>
          <cell r="M1074" t="str">
            <v>IFFC</v>
          </cell>
          <cell r="N1074" t="str">
            <v>IFFC</v>
          </cell>
          <cell r="O1074" t="str">
            <v>Application</v>
          </cell>
          <cell r="Q1074" t="str">
            <v>Check with</v>
          </cell>
        </row>
        <row r="1075">
          <cell r="C1075" t="str">
            <v>Applicant</v>
          </cell>
          <cell r="D1075" t="str">
            <v>Project</v>
          </cell>
          <cell r="E1075" t="str">
            <v>PD</v>
          </cell>
          <cell r="G1075">
            <v>39497</v>
          </cell>
          <cell r="H1075" t="str">
            <v>Analyst</v>
          </cell>
          <cell r="I1075" t="str">
            <v xml:space="preserve">HSA </v>
          </cell>
          <cell r="J1075" t="str">
            <v>DCOPN</v>
          </cell>
          <cell r="K1075" t="str">
            <v>Scheduled</v>
          </cell>
          <cell r="L1075" t="str">
            <v>Decision</v>
          </cell>
          <cell r="M1075" t="str">
            <v>Location</v>
          </cell>
          <cell r="N1075" t="str">
            <v>Time</v>
          </cell>
          <cell r="O1075" t="str">
            <v>Received</v>
          </cell>
          <cell r="P1075" t="str">
            <v>LOI Date</v>
          </cell>
          <cell r="Q1075" t="str">
            <v>Application</v>
          </cell>
        </row>
        <row r="1076">
          <cell r="B1076">
            <v>7515</v>
          </cell>
          <cell r="C1076" t="str">
            <v>Mitchell Land Development (HealthSouth Rehab)</v>
          </cell>
          <cell r="D1076" t="str">
            <v>Establish a 40-Bed Inpatient Medical Rehabilitation Hospital</v>
          </cell>
          <cell r="E1076">
            <v>8</v>
          </cell>
          <cell r="G1076" t="str">
            <v>Competing</v>
          </cell>
          <cell r="H1076" t="str">
            <v>Burcham</v>
          </cell>
          <cell r="I1076" t="str">
            <v>deny</v>
          </cell>
          <cell r="J1076" t="str">
            <v>approve</v>
          </cell>
          <cell r="K1076">
            <v>39512</v>
          </cell>
          <cell r="L1076">
            <v>4166</v>
          </cell>
          <cell r="O1076">
            <v>39386</v>
          </cell>
          <cell r="P1076">
            <v>39353</v>
          </cell>
          <cell r="Q1076">
            <v>20000</v>
          </cell>
          <cell r="R1076"/>
          <cell r="S1076" t="str">
            <v>yes</v>
          </cell>
          <cell r="U1076" t="str">
            <v>y</v>
          </cell>
        </row>
        <row r="1077">
          <cell r="B1077">
            <v>7516</v>
          </cell>
          <cell r="C1077" t="str">
            <v>Inova Health Care Services</v>
          </cell>
          <cell r="D1077" t="str">
            <v>Establish a 40-Bed Inpatient Medical Rehabilitation Hospital</v>
          </cell>
          <cell r="E1077">
            <v>8</v>
          </cell>
          <cell r="H1077" t="str">
            <v>Burcham</v>
          </cell>
          <cell r="I1077" t="str">
            <v>deny</v>
          </cell>
          <cell r="J1077" t="str">
            <v>approve</v>
          </cell>
          <cell r="K1077">
            <v>39512</v>
          </cell>
          <cell r="L1077" t="str">
            <v>Denied</v>
          </cell>
          <cell r="O1077">
            <v>39386</v>
          </cell>
          <cell r="P1077">
            <v>39359</v>
          </cell>
          <cell r="Q1077">
            <v>20000</v>
          </cell>
          <cell r="R1077"/>
          <cell r="S1077" t="str">
            <v>yes</v>
          </cell>
          <cell r="U1077" t="str">
            <v>y</v>
          </cell>
        </row>
        <row r="1079">
          <cell r="B1079" t="str">
            <v>January 2008 Cycle</v>
          </cell>
          <cell r="D1079" t="str">
            <v>Radiation/Gamma Knife/Cancer Care Center</v>
          </cell>
          <cell r="E1079" t="str">
            <v>F/G</v>
          </cell>
          <cell r="F1079" t="str">
            <v>Rpt Due</v>
          </cell>
          <cell r="G1079">
            <v>39527</v>
          </cell>
          <cell r="I1079" t="str">
            <v>Recommendation</v>
          </cell>
          <cell r="K1079" t="str">
            <v>IFFC</v>
          </cell>
          <cell r="L1079" t="str">
            <v>Commissioners</v>
          </cell>
          <cell r="M1079" t="str">
            <v>IFFC</v>
          </cell>
          <cell r="N1079" t="str">
            <v>IFFC</v>
          </cell>
          <cell r="O1079" t="str">
            <v>Application</v>
          </cell>
          <cell r="Q1079" t="str">
            <v>Check with</v>
          </cell>
        </row>
        <row r="1080">
          <cell r="C1080" t="str">
            <v>Applicant</v>
          </cell>
          <cell r="D1080" t="str">
            <v>Lithotripsy/Nursing Facility</v>
          </cell>
          <cell r="E1080" t="str">
            <v>PD</v>
          </cell>
          <cell r="G1080">
            <v>39527</v>
          </cell>
          <cell r="H1080" t="str">
            <v>Analyst</v>
          </cell>
          <cell r="I1080" t="str">
            <v xml:space="preserve">HSA </v>
          </cell>
          <cell r="J1080" t="str">
            <v>DCOPN</v>
          </cell>
          <cell r="K1080" t="str">
            <v>Scheduled</v>
          </cell>
          <cell r="L1080" t="str">
            <v>Decision</v>
          </cell>
          <cell r="M1080" t="str">
            <v>Location</v>
          </cell>
          <cell r="N1080" t="str">
            <v>Time</v>
          </cell>
          <cell r="O1080" t="str">
            <v>Received</v>
          </cell>
          <cell r="P1080" t="str">
            <v>LOI Date</v>
          </cell>
          <cell r="Q1080" t="str">
            <v>Application</v>
          </cell>
        </row>
        <row r="1081">
          <cell r="B1081">
            <v>7458</v>
          </cell>
          <cell r="C1081" t="str">
            <v>Falls Church Lithotripsy, L.L.C.</v>
          </cell>
          <cell r="D1081" t="str">
            <v>Add One Mobile Renal Lithotripter</v>
          </cell>
          <cell r="E1081">
            <v>8</v>
          </cell>
          <cell r="G1081" t="str">
            <v>competing</v>
          </cell>
          <cell r="H1081" t="str">
            <v>Crowder</v>
          </cell>
          <cell r="I1081" t="str">
            <v>approve</v>
          </cell>
          <cell r="J1081" t="str">
            <v>approve</v>
          </cell>
          <cell r="K1081">
            <v>39538</v>
          </cell>
          <cell r="L1081">
            <v>4140</v>
          </cell>
          <cell r="O1081">
            <v>39416</v>
          </cell>
          <cell r="P1081">
            <v>39202</v>
          </cell>
          <cell r="Q1081">
            <v>2600</v>
          </cell>
          <cell r="R1081"/>
          <cell r="S1081" t="str">
            <v>yes</v>
          </cell>
          <cell r="U1081" t="str">
            <v>y</v>
          </cell>
        </row>
        <row r="1082">
          <cell r="B1082">
            <v>7525</v>
          </cell>
          <cell r="C1082" t="str">
            <v>Inova Loudoun Surgery Center LLC</v>
          </cell>
          <cell r="D1082" t="str">
            <v>Introduce Lithotripsy Services (Mobile Site for Renal and Ortho)</v>
          </cell>
          <cell r="E1082">
            <v>8</v>
          </cell>
          <cell r="H1082" t="str">
            <v>Crowder</v>
          </cell>
          <cell r="I1082"/>
          <cell r="J1082"/>
          <cell r="K1082">
            <v>39538</v>
          </cell>
          <cell r="L1082" t="str">
            <v>Withdrawn</v>
          </cell>
          <cell r="O1082">
            <v>39416</v>
          </cell>
          <cell r="P1082">
            <v>39387</v>
          </cell>
          <cell r="Q1082">
            <v>0</v>
          </cell>
          <cell r="R1082"/>
          <cell r="U1082" t="str">
            <v>n</v>
          </cell>
        </row>
        <row r="1083">
          <cell r="B1083">
            <v>7460</v>
          </cell>
          <cell r="C1083" t="str">
            <v>Inova Health System</v>
          </cell>
          <cell r="D1083" t="str">
            <v>Introduce Stereotactic Radiosurgery at Inova Alexandria Hospital</v>
          </cell>
          <cell r="E1083">
            <v>8</v>
          </cell>
          <cell r="H1083" t="str">
            <v>Bartley</v>
          </cell>
          <cell r="I1083" t="str">
            <v>approve</v>
          </cell>
          <cell r="J1083" t="str">
            <v>approve</v>
          </cell>
          <cell r="K1083">
            <v>39541</v>
          </cell>
          <cell r="L1083">
            <v>4142</v>
          </cell>
          <cell r="O1083">
            <v>39239</v>
          </cell>
          <cell r="P1083">
            <v>39203</v>
          </cell>
          <cell r="Q1083">
            <v>1000</v>
          </cell>
          <cell r="R1083"/>
        </row>
        <row r="1084">
          <cell r="B1084">
            <v>7463</v>
          </cell>
          <cell r="C1084" t="str">
            <v>Inova Health System</v>
          </cell>
          <cell r="D1084" t="str">
            <v>Introduce Radiation Therapy Services at Inova Fair Oaks Hospital</v>
          </cell>
          <cell r="E1084">
            <v>8</v>
          </cell>
          <cell r="G1084" t="str">
            <v>competing</v>
          </cell>
          <cell r="H1084" t="str">
            <v>Bartley</v>
          </cell>
          <cell r="I1084" t="str">
            <v>approve</v>
          </cell>
          <cell r="J1084" t="str">
            <v>deny</v>
          </cell>
          <cell r="K1084">
            <v>39560</v>
          </cell>
          <cell r="L1084" t="str">
            <v>Denied</v>
          </cell>
          <cell r="O1084">
            <v>39239</v>
          </cell>
          <cell r="P1084">
            <v>39204</v>
          </cell>
          <cell r="Q1084">
            <v>20000</v>
          </cell>
          <cell r="R1084"/>
        </row>
        <row r="1085">
          <cell r="B1085">
            <v>7524</v>
          </cell>
          <cell r="C1085" t="str">
            <v>Virginia Hospital Center</v>
          </cell>
          <cell r="D1085" t="str">
            <v>Introduce Stereotactic Radiosurgery Services</v>
          </cell>
          <cell r="E1085">
            <v>8</v>
          </cell>
          <cell r="H1085" t="str">
            <v>Bartley</v>
          </cell>
          <cell r="I1085" t="str">
            <v>approve</v>
          </cell>
          <cell r="J1085" t="str">
            <v>approve</v>
          </cell>
          <cell r="K1085">
            <v>39541</v>
          </cell>
          <cell r="L1085">
            <v>4141</v>
          </cell>
          <cell r="O1085">
            <v>39419</v>
          </cell>
          <cell r="P1085">
            <v>39387</v>
          </cell>
          <cell r="Q1085">
            <v>1000</v>
          </cell>
          <cell r="R1085"/>
          <cell r="U1085" t="str">
            <v>y</v>
          </cell>
        </row>
        <row r="1086">
          <cell r="B1086">
            <v>7522</v>
          </cell>
          <cell r="C1086" t="str">
            <v>Prince William Health System</v>
          </cell>
          <cell r="D1086" t="str">
            <v>Introduce Brachytherapy Services</v>
          </cell>
          <cell r="E1086">
            <v>8</v>
          </cell>
          <cell r="H1086" t="str">
            <v>Clement</v>
          </cell>
          <cell r="I1086" t="str">
            <v>approve</v>
          </cell>
          <cell r="J1086" t="str">
            <v>approve</v>
          </cell>
          <cell r="K1086">
            <v>39546</v>
          </cell>
          <cell r="L1086">
            <v>4145</v>
          </cell>
          <cell r="O1086">
            <v>39419</v>
          </cell>
          <cell r="P1086">
            <v>39387</v>
          </cell>
          <cell r="Q1086">
            <v>1000</v>
          </cell>
          <cell r="R1086"/>
          <cell r="U1086" t="str">
            <v>y</v>
          </cell>
        </row>
        <row r="1087">
          <cell r="B1087">
            <v>7517</v>
          </cell>
          <cell r="C1087" t="str">
            <v>Culpeper Surgery Center, LLC</v>
          </cell>
          <cell r="D1087" t="str">
            <v>Introduce Lithotripsy Services (Mobile Site)</v>
          </cell>
          <cell r="E1087">
            <v>9</v>
          </cell>
          <cell r="H1087" t="str">
            <v>Varmette</v>
          </cell>
          <cell r="I1087" t="str">
            <v>approve</v>
          </cell>
          <cell r="J1087" t="str">
            <v>approve</v>
          </cell>
          <cell r="K1087">
            <v>39539</v>
          </cell>
          <cell r="L1087">
            <v>4147</v>
          </cell>
          <cell r="O1087">
            <v>39416</v>
          </cell>
          <cell r="P1087">
            <v>39384</v>
          </cell>
          <cell r="Q1087">
            <v>1000</v>
          </cell>
          <cell r="R1087"/>
          <cell r="U1087" t="str">
            <v>y</v>
          </cell>
        </row>
        <row r="1088">
          <cell r="B1088">
            <v>7518</v>
          </cell>
          <cell r="C1088" t="str">
            <v>Riverside Regional Medical Center</v>
          </cell>
          <cell r="D1088" t="str">
            <v>Introduce Lithotripsy Services at two Sites (Mobile Sites)</v>
          </cell>
          <cell r="E1088">
            <v>21</v>
          </cell>
          <cell r="H1088" t="str">
            <v>Varmette</v>
          </cell>
          <cell r="I1088" t="str">
            <v>approve</v>
          </cell>
          <cell r="J1088" t="str">
            <v>approve</v>
          </cell>
          <cell r="K1088">
            <v>39539</v>
          </cell>
          <cell r="L1088">
            <v>4146</v>
          </cell>
          <cell r="O1088">
            <v>39415</v>
          </cell>
          <cell r="P1088">
            <v>39384</v>
          </cell>
          <cell r="Q1088">
            <v>1000</v>
          </cell>
          <cell r="R1088"/>
          <cell r="U1088" t="str">
            <v>y</v>
          </cell>
        </row>
        <row r="1089">
          <cell r="B1089">
            <v>7520</v>
          </cell>
          <cell r="C1089" t="str">
            <v>Martha Jefferson Hospital</v>
          </cell>
          <cell r="D1089" t="str">
            <v>Introduce Stereotactic Radiosurgery Services</v>
          </cell>
          <cell r="E1089">
            <v>10</v>
          </cell>
          <cell r="H1089" t="str">
            <v>Burcham</v>
          </cell>
          <cell r="I1089" t="str">
            <v>approve</v>
          </cell>
          <cell r="J1089" t="str">
            <v>approve</v>
          </cell>
          <cell r="K1089">
            <v>39540</v>
          </cell>
          <cell r="L1089">
            <v>4137</v>
          </cell>
          <cell r="O1089">
            <v>39419</v>
          </cell>
          <cell r="P1089">
            <v>39386</v>
          </cell>
          <cell r="Q1089">
            <v>2200</v>
          </cell>
          <cell r="R1089"/>
          <cell r="U1089" t="str">
            <v>y</v>
          </cell>
        </row>
        <row r="1090">
          <cell r="B1090">
            <v>7521</v>
          </cell>
          <cell r="C1090" t="str">
            <v>Fauquier Hospital</v>
          </cell>
          <cell r="D1090" t="str">
            <v>Introduce Brachytherapy Services</v>
          </cell>
          <cell r="E1090">
            <v>9</v>
          </cell>
          <cell r="H1090" t="str">
            <v>Clement</v>
          </cell>
          <cell r="I1090" t="str">
            <v>approve</v>
          </cell>
          <cell r="J1090" t="str">
            <v>approve</v>
          </cell>
          <cell r="K1090">
            <v>39542</v>
          </cell>
          <cell r="L1090">
            <v>4144</v>
          </cell>
          <cell r="O1090">
            <v>39419</v>
          </cell>
          <cell r="P1090">
            <v>39387</v>
          </cell>
          <cell r="Q1090">
            <v>1000</v>
          </cell>
          <cell r="R1090"/>
          <cell r="U1090" t="str">
            <v>y</v>
          </cell>
        </row>
        <row r="1092">
          <cell r="B1092" t="str">
            <v>February 2008 Cycle</v>
          </cell>
          <cell r="D1092" t="str">
            <v>Hospitals/Beds/NICUs/Ob/Capital Expenditures</v>
          </cell>
          <cell r="E1092" t="str">
            <v>A</v>
          </cell>
          <cell r="F1092" t="str">
            <v>Rpt Due</v>
          </cell>
          <cell r="G1092">
            <v>39559</v>
          </cell>
          <cell r="I1092" t="str">
            <v>Recommendation</v>
          </cell>
          <cell r="K1092" t="str">
            <v>IFFC</v>
          </cell>
          <cell r="L1092" t="str">
            <v>Commissioners</v>
          </cell>
          <cell r="M1092" t="str">
            <v>IFFC</v>
          </cell>
          <cell r="N1092" t="str">
            <v>IFFC</v>
          </cell>
          <cell r="O1092" t="str">
            <v>Application</v>
          </cell>
          <cell r="Q1092" t="str">
            <v>Check with</v>
          </cell>
        </row>
        <row r="1093">
          <cell r="B1093" t="str">
            <v>#</v>
          </cell>
          <cell r="C1093" t="str">
            <v>Applicant</v>
          </cell>
          <cell r="D1093" t="str">
            <v>Project</v>
          </cell>
          <cell r="E1093" t="str">
            <v>PD</v>
          </cell>
          <cell r="F1093" t="str">
            <v xml:space="preserve">  </v>
          </cell>
          <cell r="G1093">
            <v>39559</v>
          </cell>
          <cell r="H1093" t="str">
            <v>Analyst</v>
          </cell>
          <cell r="I1093" t="str">
            <v xml:space="preserve">HSA </v>
          </cell>
          <cell r="J1093" t="str">
            <v>DCOPN</v>
          </cell>
          <cell r="K1093" t="str">
            <v>Scheduled</v>
          </cell>
          <cell r="L1093" t="str">
            <v>Decision</v>
          </cell>
          <cell r="M1093" t="str">
            <v>Location</v>
          </cell>
          <cell r="N1093" t="str">
            <v>Time</v>
          </cell>
          <cell r="O1093" t="str">
            <v>Received</v>
          </cell>
          <cell r="P1093" t="str">
            <v>LOI Date</v>
          </cell>
          <cell r="Q1093" t="str">
            <v>Application</v>
          </cell>
          <cell r="T1093" t="str">
            <v>Previous Conditions</v>
          </cell>
        </row>
        <row r="1094">
          <cell r="B1094">
            <v>7527</v>
          </cell>
          <cell r="C1094" t="str">
            <v>Smyth County Community Hospital</v>
          </cell>
          <cell r="D1094" t="str">
            <v>Establishment of a General Acute Care Hospital through the Replacement and Relocation of Smyth County Community Hospital</v>
          </cell>
          <cell r="E1094">
            <v>3</v>
          </cell>
          <cell r="G1094" t="str">
            <v>competing</v>
          </cell>
          <cell r="H1094" t="str">
            <v>Burcham</v>
          </cell>
          <cell r="I1094" t="str">
            <v>approve</v>
          </cell>
          <cell r="J1094" t="str">
            <v>approve</v>
          </cell>
          <cell r="K1094">
            <v>39575</v>
          </cell>
          <cell r="L1094">
            <v>4149</v>
          </cell>
          <cell r="O1094">
            <v>39449</v>
          </cell>
          <cell r="P1094">
            <v>39415</v>
          </cell>
          <cell r="Q1094">
            <v>20000</v>
          </cell>
          <cell r="R1094"/>
          <cell r="U1094" t="str">
            <v>y</v>
          </cell>
        </row>
        <row r="1095">
          <cell r="B1095">
            <v>7528</v>
          </cell>
          <cell r="C1095" t="str">
            <v>Johnston Memorial Hospital</v>
          </cell>
          <cell r="D1095" t="str">
            <v>Establishment of a General Acute Care Hospital through the Replacement and Relocation of Johnston Memorial Hospital</v>
          </cell>
          <cell r="E1095">
            <v>3</v>
          </cell>
          <cell r="H1095" t="str">
            <v>Burcham</v>
          </cell>
          <cell r="I1095" t="str">
            <v>approve</v>
          </cell>
          <cell r="J1095" t="str">
            <v>approve</v>
          </cell>
          <cell r="K1095">
            <v>39575</v>
          </cell>
          <cell r="L1095">
            <v>4148</v>
          </cell>
          <cell r="O1095">
            <v>39449</v>
          </cell>
          <cell r="P1095">
            <v>39415</v>
          </cell>
          <cell r="Q1095">
            <v>20000</v>
          </cell>
          <cell r="R1095"/>
          <cell r="U1095" t="str">
            <v>y</v>
          </cell>
        </row>
        <row r="1096">
          <cell r="B1096">
            <v>7529</v>
          </cell>
          <cell r="C1096" t="str">
            <v>Inova Health Care Services</v>
          </cell>
          <cell r="D1096" t="str">
            <v xml:space="preserve">Add 107 General Acute Care Beds at Inova Fairfax Hospital
</v>
          </cell>
          <cell r="E1096">
            <v>8</v>
          </cell>
          <cell r="G1096" t="str">
            <v>competing</v>
          </cell>
          <cell r="H1096" t="str">
            <v>Bartley</v>
          </cell>
          <cell r="I1096" t="str">
            <v>approve</v>
          </cell>
          <cell r="J1096" t="str">
            <v>partial</v>
          </cell>
          <cell r="K1096">
            <v>39569</v>
          </cell>
          <cell r="L1096">
            <v>4182</v>
          </cell>
          <cell r="O1096">
            <v>39449</v>
          </cell>
          <cell r="P1096">
            <v>39416</v>
          </cell>
          <cell r="Q1096">
            <v>20000</v>
          </cell>
          <cell r="R1096" t="str">
            <v>yes</v>
          </cell>
          <cell r="U1096" t="str">
            <v>y</v>
          </cell>
        </row>
        <row r="1097">
          <cell r="B1097">
            <v>7538</v>
          </cell>
          <cell r="C1097" t="str">
            <v>Reston Hospital Center</v>
          </cell>
          <cell r="D1097" t="str">
            <v>Add 12 Med/Surg and 14 OB Beds</v>
          </cell>
          <cell r="E1097">
            <v>8</v>
          </cell>
          <cell r="H1097" t="str">
            <v>Bartley</v>
          </cell>
          <cell r="I1097" t="str">
            <v>approve</v>
          </cell>
          <cell r="J1097" t="str">
            <v>partial</v>
          </cell>
          <cell r="K1097">
            <v>39569</v>
          </cell>
          <cell r="L1097">
            <v>4183</v>
          </cell>
          <cell r="O1097">
            <v>39449</v>
          </cell>
          <cell r="P1097">
            <v>39426</v>
          </cell>
          <cell r="Q1097">
            <v>20000</v>
          </cell>
          <cell r="R1097"/>
          <cell r="U1097" t="str">
            <v>y</v>
          </cell>
        </row>
        <row r="1098">
          <cell r="B1098">
            <v>7530</v>
          </cell>
          <cell r="C1098" t="str">
            <v>Bon Secours - St. Francis Medical Center, Inc.</v>
          </cell>
          <cell r="D1098" t="str">
            <v>Capital Expenditure including the Addition of 54 beds (16 OB and 38 General Medical/Surgical)</v>
          </cell>
          <cell r="E1098">
            <v>15</v>
          </cell>
          <cell r="G1098" t="str">
            <v>competing</v>
          </cell>
          <cell r="H1098" t="str">
            <v>Varmette</v>
          </cell>
          <cell r="I1098" t="str">
            <v>approve</v>
          </cell>
          <cell r="J1098" t="str">
            <v>deny</v>
          </cell>
          <cell r="K1098">
            <v>39574</v>
          </cell>
          <cell r="L1098">
            <v>4178</v>
          </cell>
          <cell r="O1098">
            <v>39449</v>
          </cell>
          <cell r="P1098">
            <v>39416</v>
          </cell>
          <cell r="Q1098">
            <v>20000</v>
          </cell>
          <cell r="R1098" t="str">
            <v>yes</v>
          </cell>
          <cell r="U1098" t="str">
            <v>y</v>
          </cell>
        </row>
        <row r="1099">
          <cell r="B1099">
            <v>7537</v>
          </cell>
          <cell r="C1099" t="str">
            <v>West Creek Medical Center, Inc.</v>
          </cell>
          <cell r="D1099" t="str">
            <v>Establish a General Acute Care Hospital with Support Services Including 100 Beds (Med/Surg, ICU, OB, Neonatal Special Care), 8 ORs, 1 Cardiac Catheterization Laboratory, 1 CT, 1 MRI, 1 PET/CT (Mobile Site), Nuclear Medicine Imaging and a Linear Accelerator with CT Simulation</v>
          </cell>
          <cell r="E1099">
            <v>15</v>
          </cell>
          <cell r="H1099" t="str">
            <v>Varmette</v>
          </cell>
          <cell r="I1099" t="str">
            <v>deny</v>
          </cell>
          <cell r="J1099" t="str">
            <v>deny</v>
          </cell>
          <cell r="K1099">
            <v>39574</v>
          </cell>
          <cell r="L1099">
            <v>4179</v>
          </cell>
          <cell r="O1099">
            <v>39449</v>
          </cell>
          <cell r="P1099">
            <v>39426</v>
          </cell>
          <cell r="Q1099">
            <v>20000</v>
          </cell>
          <cell r="R1099" t="str">
            <v>yes</v>
          </cell>
          <cell r="U1099" t="str">
            <v>y</v>
          </cell>
        </row>
        <row r="1100">
          <cell r="B1100">
            <v>7531</v>
          </cell>
          <cell r="C1100" t="str">
            <v>Children's Hospital of The King's Daughters</v>
          </cell>
          <cell r="D1100" t="str">
            <v>Add 20 Medical/Surgical Beds (14 built) and 6 NICU Beds</v>
          </cell>
          <cell r="E1100">
            <v>20</v>
          </cell>
          <cell r="H1100" t="str">
            <v>Crowder</v>
          </cell>
          <cell r="I1100" t="str">
            <v>approve</v>
          </cell>
          <cell r="J1100" t="str">
            <v>approve</v>
          </cell>
          <cell r="K1100">
            <v>39568</v>
          </cell>
          <cell r="L1100">
            <v>4150</v>
          </cell>
          <cell r="O1100">
            <v>39449</v>
          </cell>
          <cell r="P1100">
            <v>39419</v>
          </cell>
          <cell r="Q1100">
            <v>20000</v>
          </cell>
          <cell r="R1100"/>
          <cell r="U1100" t="str">
            <v>y</v>
          </cell>
        </row>
        <row r="1101">
          <cell r="B1101">
            <v>7532</v>
          </cell>
          <cell r="C1101" t="str">
            <v>Bon Secours - DePaul Medical Center and Bon Secours Health Center &amp; Hospital at Virginia Beach, LLC</v>
          </cell>
          <cell r="D1101" t="str">
            <v>Establishment of a 90 bed (82 Med/Surg and 8 OB) General Acute Care Hospital with Two Operating Rooms through Relocation of a portion of the beds and ORs from DePaul Medical Center</v>
          </cell>
          <cell r="E1101">
            <v>20</v>
          </cell>
          <cell r="H1101" t="str">
            <v>Crowder</v>
          </cell>
          <cell r="I1101"/>
          <cell r="J1101"/>
          <cell r="L1101" t="str">
            <v>Withdrawn</v>
          </cell>
          <cell r="O1101">
            <v>39449</v>
          </cell>
          <cell r="P1101">
            <v>39419</v>
          </cell>
          <cell r="Q1101">
            <v>20000</v>
          </cell>
          <cell r="R1101"/>
          <cell r="U1101">
            <v>0</v>
          </cell>
        </row>
        <row r="1102">
          <cell r="B1102">
            <v>7533</v>
          </cell>
          <cell r="C1102" t="str">
            <v>Bon Secours - DePaul Medical Center and Bon Secours Health Center &amp; Hospital at Harbour View, LLC</v>
          </cell>
          <cell r="D1102" t="str">
            <v xml:space="preserve">Establishment of a 60 bed (Med/Surg and Universal) General Acute Care Hospital through Relocation of a portion of the Medical/Surgical beds, 1 linear accelerator, 1 CT Simulator and a Cardiac Catheterization Laboratory from DePaul Medical Center </v>
          </cell>
          <cell r="E1102">
            <v>20</v>
          </cell>
          <cell r="G1102" t="str">
            <v>Delayed to the April '08 Cycle</v>
          </cell>
          <cell r="H1102" t="str">
            <v>Crowder</v>
          </cell>
          <cell r="I1102"/>
          <cell r="J1102"/>
          <cell r="L1102" t="str">
            <v>Withdrawn</v>
          </cell>
          <cell r="O1102">
            <v>39449</v>
          </cell>
          <cell r="P1102">
            <v>39419</v>
          </cell>
          <cell r="Q1102">
            <v>20000</v>
          </cell>
          <cell r="R1102"/>
          <cell r="U1102">
            <v>0</v>
          </cell>
        </row>
        <row r="1103">
          <cell r="B1103">
            <v>7534</v>
          </cell>
          <cell r="C1103" t="str">
            <v>Bon Secours - DePaul Medical Center and Bon Secours Health Center &amp; Hospital at Norfolk, LLC</v>
          </cell>
          <cell r="D1103" t="str">
            <v>Establishment of a 64 bed (54 Med/Surg, 10 OB and some Universal) General Acute Care Hospital using a portion of the Existing Beds from DePaul Medical Center and Including, 6 ORs, 1 MRI Scanner, 2 CT Scanners, Lithotripsy, and 1 Linear Accelerator.</v>
          </cell>
          <cell r="E1103">
            <v>20</v>
          </cell>
          <cell r="H1103" t="str">
            <v>Crowder</v>
          </cell>
          <cell r="I1103" t="str">
            <v>approve</v>
          </cell>
          <cell r="J1103" t="str">
            <v>approve</v>
          </cell>
          <cell r="L1103" t="str">
            <v>Withdrawn</v>
          </cell>
          <cell r="O1103">
            <v>39449</v>
          </cell>
          <cell r="P1103">
            <v>39419</v>
          </cell>
          <cell r="Q1103">
            <v>20000</v>
          </cell>
          <cell r="R1103"/>
          <cell r="U1103" t="str">
            <v>y</v>
          </cell>
        </row>
        <row r="1104">
          <cell r="B1104">
            <v>7535</v>
          </cell>
          <cell r="C1104" t="str">
            <v>Sentara Hospitals</v>
          </cell>
          <cell r="D1104" t="str">
            <v>Establish a 158 Bed (Medical/Surgical, Intensive Care, Pediatric) General Acute Care Hospital and Introduce Obstetrical Services and Intermediate Level Nursery through the Relocation of Sentara Bayside Hospital Beds, 6 Operating Rooms, 1 Cardiac Catheterization Lab, and 1CT Scanner - Establish a Specialized Center for CT (2) and MRI (1) Imaging at the Current Site of Sentara Bayside Hospital</v>
          </cell>
          <cell r="E1104">
            <v>20</v>
          </cell>
          <cell r="H1104" t="str">
            <v>Crowder</v>
          </cell>
          <cell r="I1104" t="str">
            <v>approve</v>
          </cell>
          <cell r="J1104" t="str">
            <v>approve</v>
          </cell>
          <cell r="L1104" t="str">
            <v>Withdrawn</v>
          </cell>
          <cell r="O1104">
            <v>39449</v>
          </cell>
          <cell r="P1104">
            <v>39422</v>
          </cell>
          <cell r="Q1104">
            <v>20000</v>
          </cell>
          <cell r="R1104"/>
          <cell r="U1104" t="str">
            <v>y</v>
          </cell>
        </row>
        <row r="1105">
          <cell r="B1105">
            <v>7536</v>
          </cell>
          <cell r="C1105" t="str">
            <v>Sentara Obici Hospital</v>
          </cell>
          <cell r="D1105" t="str">
            <v>Addition of 30 Acute Care Medical/Surgical Beds to be Relocated from Sentara Norfolk General Hospital</v>
          </cell>
          <cell r="E1105">
            <v>20</v>
          </cell>
          <cell r="H1105" t="str">
            <v>Crowder</v>
          </cell>
          <cell r="I1105"/>
          <cell r="J1105"/>
          <cell r="L1105" t="str">
            <v>Delayed</v>
          </cell>
          <cell r="O1105">
            <v>39449</v>
          </cell>
          <cell r="P1105">
            <v>39422</v>
          </cell>
          <cell r="Q1105">
            <v>0</v>
          </cell>
          <cell r="R1105"/>
          <cell r="U1105">
            <v>0</v>
          </cell>
        </row>
        <row r="1107">
          <cell r="B1107" t="str">
            <v>March 2008 Cycle</v>
          </cell>
          <cell r="D1107" t="str">
            <v>OSHs/ORs/Cath Labs/Transplant/Nursing Facility</v>
          </cell>
          <cell r="E1107" t="str">
            <v>B/G</v>
          </cell>
          <cell r="F1107" t="str">
            <v>Rpt Due</v>
          </cell>
          <cell r="G1107">
            <v>39587</v>
          </cell>
          <cell r="I1107" t="str">
            <v>Recommendation</v>
          </cell>
          <cell r="K1107" t="str">
            <v>IFFC</v>
          </cell>
          <cell r="L1107" t="str">
            <v>Commissioners</v>
          </cell>
          <cell r="M1107" t="str">
            <v>IFFC</v>
          </cell>
          <cell r="N1107" t="str">
            <v>IFFC</v>
          </cell>
          <cell r="O1107" t="str">
            <v>Application</v>
          </cell>
          <cell r="Q1107" t="str">
            <v>Check with</v>
          </cell>
        </row>
        <row r="1108">
          <cell r="B1108" t="str">
            <v>#</v>
          </cell>
          <cell r="C1108" t="str">
            <v>Applicant</v>
          </cell>
          <cell r="D1108" t="str">
            <v>Project</v>
          </cell>
          <cell r="E1108" t="str">
            <v>PD</v>
          </cell>
          <cell r="G1108">
            <v>39587</v>
          </cell>
          <cell r="H1108" t="str">
            <v>Analyst</v>
          </cell>
          <cell r="I1108" t="str">
            <v xml:space="preserve">HSA </v>
          </cell>
          <cell r="J1108" t="str">
            <v>DCOPN</v>
          </cell>
          <cell r="K1108" t="str">
            <v>Scheduled</v>
          </cell>
          <cell r="L1108" t="str">
            <v>Decision</v>
          </cell>
          <cell r="M1108" t="str">
            <v>Location</v>
          </cell>
          <cell r="N1108" t="str">
            <v>Time</v>
          </cell>
          <cell r="O1108" t="str">
            <v>Received</v>
          </cell>
          <cell r="P1108" t="str">
            <v>LOI Date</v>
          </cell>
          <cell r="Q1108" t="str">
            <v>Application</v>
          </cell>
        </row>
        <row r="1109">
          <cell r="B1109">
            <v>7526</v>
          </cell>
          <cell r="C1109" t="str">
            <v>University of Virginia Medical Center</v>
          </cell>
          <cell r="D1109" t="str">
            <v>Add 72 New Beds and Add Two Operating Rooms</v>
          </cell>
          <cell r="E1109">
            <v>10</v>
          </cell>
          <cell r="H1109" t="str">
            <v>Boswell</v>
          </cell>
          <cell r="I1109" t="str">
            <v>approve</v>
          </cell>
          <cell r="J1109" t="str">
            <v>approve</v>
          </cell>
          <cell r="K1109">
            <v>39605</v>
          </cell>
          <cell r="L1109">
            <v>4157</v>
          </cell>
          <cell r="O1109">
            <v>39436</v>
          </cell>
          <cell r="P1109">
            <v>39412</v>
          </cell>
          <cell r="Q1109">
            <v>20000</v>
          </cell>
          <cell r="R1109"/>
          <cell r="U1109" t="str">
            <v>y</v>
          </cell>
        </row>
        <row r="1110">
          <cell r="B1110">
            <v>7547</v>
          </cell>
          <cell r="C1110" t="str">
            <v>Inova Woodburn Surgery Center, LLC</v>
          </cell>
          <cell r="D1110" t="str">
            <v>Establish an Outpatient Surgical Hospital (6 ORs)</v>
          </cell>
          <cell r="E1110">
            <v>8</v>
          </cell>
          <cell r="H1110" t="str">
            <v>Varmette</v>
          </cell>
          <cell r="I1110" t="str">
            <v>approve</v>
          </cell>
          <cell r="J1110" t="str">
            <v>approve</v>
          </cell>
          <cell r="K1110" t="str">
            <v>Delay</v>
          </cell>
          <cell r="L1110">
            <v>4162</v>
          </cell>
          <cell r="O1110">
            <v>39476</v>
          </cell>
          <cell r="P1110">
            <v>39449</v>
          </cell>
          <cell r="Q1110">
            <v>1000</v>
          </cell>
          <cell r="R1110"/>
          <cell r="U1110" t="str">
            <v>y</v>
          </cell>
        </row>
        <row r="1111">
          <cell r="B1111">
            <v>7542</v>
          </cell>
          <cell r="C1111" t="str">
            <v>Riverside Regional Medical Center</v>
          </cell>
          <cell r="D1111" t="str">
            <v>Add One Operating Room</v>
          </cell>
          <cell r="E1111">
            <v>21</v>
          </cell>
          <cell r="H1111" t="str">
            <v>Burcham</v>
          </cell>
          <cell r="I1111" t="str">
            <v>approve</v>
          </cell>
          <cell r="J1111" t="str">
            <v>approve</v>
          </cell>
          <cell r="K1111">
            <v>39603</v>
          </cell>
          <cell r="L1111">
            <v>4156</v>
          </cell>
          <cell r="O1111">
            <v>39476</v>
          </cell>
          <cell r="P1111">
            <v>39437</v>
          </cell>
          <cell r="Q1111">
            <v>1000</v>
          </cell>
          <cell r="R1111"/>
          <cell r="U1111" t="str">
            <v>y</v>
          </cell>
        </row>
        <row r="1112">
          <cell r="B1112">
            <v>7544</v>
          </cell>
          <cell r="C1112" t="str">
            <v>Mary Immaculate Hospital</v>
          </cell>
          <cell r="D1112" t="str">
            <v>Add One Operating Room</v>
          </cell>
          <cell r="E1112">
            <v>21</v>
          </cell>
          <cell r="G1112" t="str">
            <v>competing</v>
          </cell>
          <cell r="H1112" t="str">
            <v>Burcham</v>
          </cell>
          <cell r="I1112" t="str">
            <v>approve</v>
          </cell>
          <cell r="J1112" t="str">
            <v>approve</v>
          </cell>
          <cell r="K1112">
            <v>39603</v>
          </cell>
          <cell r="L1112">
            <v>4155</v>
          </cell>
          <cell r="O1112">
            <v>39477</v>
          </cell>
          <cell r="P1112">
            <v>39444</v>
          </cell>
          <cell r="Q1112">
            <v>5376</v>
          </cell>
          <cell r="R1112"/>
          <cell r="U1112" t="str">
            <v>y</v>
          </cell>
        </row>
        <row r="1113">
          <cell r="B1113">
            <v>7548</v>
          </cell>
          <cell r="C1113" t="str">
            <v>Sentara CarePlex Hospital</v>
          </cell>
          <cell r="D1113" t="str">
            <v>Add One Operating Room</v>
          </cell>
          <cell r="E1113">
            <v>21</v>
          </cell>
          <cell r="H1113" t="str">
            <v>Burcham</v>
          </cell>
          <cell r="I1113" t="str">
            <v>approve</v>
          </cell>
          <cell r="J1113" t="str">
            <v>approve</v>
          </cell>
          <cell r="K1113">
            <v>39603</v>
          </cell>
          <cell r="L1113">
            <v>4154</v>
          </cell>
          <cell r="O1113">
            <v>39477</v>
          </cell>
          <cell r="P1113">
            <v>39449</v>
          </cell>
          <cell r="Q1113">
            <v>3704</v>
          </cell>
          <cell r="R1113"/>
          <cell r="U1113" t="str">
            <v>y</v>
          </cell>
        </row>
        <row r="1114">
          <cell r="B1114">
            <v>7543</v>
          </cell>
          <cell r="C1114" t="str">
            <v>Valley Health System</v>
          </cell>
          <cell r="D1114" t="str">
            <v>Add Six Operating Rooms to Winchester Medical Center</v>
          </cell>
          <cell r="E1114">
            <v>7</v>
          </cell>
          <cell r="F1114" t="str">
            <v>delayed to 11/08</v>
          </cell>
          <cell r="H1114" t="str">
            <v>Crowder</v>
          </cell>
          <cell r="I1114"/>
          <cell r="J1114"/>
          <cell r="K1114" t="str">
            <v>Delay</v>
          </cell>
          <cell r="L1114" t="str">
            <v>Withdrawn</v>
          </cell>
          <cell r="O1114">
            <v>39476</v>
          </cell>
          <cell r="P1114">
            <v>39437</v>
          </cell>
          <cell r="Q1114">
            <v>0</v>
          </cell>
          <cell r="R1114"/>
          <cell r="U1114" t="str">
            <v>n</v>
          </cell>
        </row>
        <row r="1115">
          <cell r="B1115">
            <v>7539</v>
          </cell>
          <cell r="C1115" t="str">
            <v>West Piedmont Health Investors, LLC</v>
          </cell>
          <cell r="D1115" t="str">
            <v>Add 25 Beds to Chatham Health and Rehabilitation Center (Transferred from Patrick County Memorial Hospital)</v>
          </cell>
          <cell r="E1115">
            <v>12</v>
          </cell>
          <cell r="H1115" t="str">
            <v>Clement</v>
          </cell>
          <cell r="I1115" t="str">
            <v>approve</v>
          </cell>
          <cell r="J1115" t="str">
            <v>approve</v>
          </cell>
          <cell r="K1115">
            <v>39605</v>
          </cell>
          <cell r="L1115">
            <v>4159</v>
          </cell>
          <cell r="O1115">
            <v>39477</v>
          </cell>
          <cell r="P1115">
            <v>39428</v>
          </cell>
          <cell r="Q1115">
            <v>20000</v>
          </cell>
          <cell r="R1115"/>
          <cell r="U1115" t="str">
            <v>y</v>
          </cell>
        </row>
        <row r="1116">
          <cell r="B1116">
            <v>7545</v>
          </cell>
          <cell r="C1116" t="str">
            <v>Autumn Corporation</v>
          </cell>
          <cell r="D1116" t="str">
            <v>Establish a Medical Care Facility  (Replace and Relocate Seven Hills Health Care Center as Autumn Care of Hanover)</v>
          </cell>
          <cell r="E1116">
            <v>15</v>
          </cell>
          <cell r="H1116" t="str">
            <v>Clement</v>
          </cell>
          <cell r="I1116" t="str">
            <v>approve</v>
          </cell>
          <cell r="J1116" t="str">
            <v>approve</v>
          </cell>
          <cell r="K1116">
            <v>39605</v>
          </cell>
          <cell r="L1116">
            <v>4176</v>
          </cell>
          <cell r="O1116">
            <v>39476</v>
          </cell>
          <cell r="P1116">
            <v>39444</v>
          </cell>
          <cell r="Q1116">
            <v>20000</v>
          </cell>
          <cell r="R1116"/>
          <cell r="U1116" t="str">
            <v>y</v>
          </cell>
        </row>
        <row r="1117">
          <cell r="Q1117">
            <v>71080</v>
          </cell>
        </row>
        <row r="1118">
          <cell r="B1118" t="str">
            <v>April 2008 Cycle</v>
          </cell>
          <cell r="D1118" t="str">
            <v>Psych and Substance Abuse Services</v>
          </cell>
          <cell r="E1118" t="str">
            <v>C</v>
          </cell>
          <cell r="F1118" t="str">
            <v>Rpt Due</v>
          </cell>
          <cell r="G1118">
            <v>39618</v>
          </cell>
          <cell r="I1118" t="str">
            <v>Recommendation</v>
          </cell>
          <cell r="K1118" t="str">
            <v>IFFC</v>
          </cell>
          <cell r="L1118" t="str">
            <v>Commissioners</v>
          </cell>
          <cell r="M1118" t="str">
            <v>IFFC</v>
          </cell>
          <cell r="O1118" t="str">
            <v>Application</v>
          </cell>
          <cell r="Q1118" t="str">
            <v>Check with</v>
          </cell>
        </row>
        <row r="1119">
          <cell r="C1119" t="str">
            <v>Applicant</v>
          </cell>
          <cell r="D1119" t="str">
            <v>Project</v>
          </cell>
          <cell r="E1119" t="str">
            <v>PD</v>
          </cell>
          <cell r="G1119">
            <v>39618</v>
          </cell>
          <cell r="H1119" t="str">
            <v>Analyst</v>
          </cell>
          <cell r="I1119" t="str">
            <v xml:space="preserve">HSA </v>
          </cell>
          <cell r="J1119" t="str">
            <v>DCOPN</v>
          </cell>
          <cell r="K1119" t="str">
            <v>Scheduled</v>
          </cell>
          <cell r="L1119" t="str">
            <v>Decision</v>
          </cell>
          <cell r="M1119" t="str">
            <v>Location</v>
          </cell>
          <cell r="N1119" t="str">
            <v>Time</v>
          </cell>
          <cell r="O1119" t="str">
            <v>Received</v>
          </cell>
          <cell r="P1119" t="str">
            <v>LOI Date</v>
          </cell>
          <cell r="Q1119" t="str">
            <v>Application</v>
          </cell>
          <cell r="R1119"/>
        </row>
        <row r="1120">
          <cell r="B1120">
            <v>7547</v>
          </cell>
          <cell r="C1120" t="str">
            <v>Inova Woodburn Surgery Center, LLC</v>
          </cell>
          <cell r="D1120" t="str">
            <v>Establish an Outpatient Surgical Hospital (6 ORs)</v>
          </cell>
          <cell r="E1120">
            <v>8</v>
          </cell>
          <cell r="H1120" t="str">
            <v>Varmette</v>
          </cell>
          <cell r="I1120" t="str">
            <v>approve</v>
          </cell>
          <cell r="J1120" t="str">
            <v>approve</v>
          </cell>
          <cell r="K1120">
            <v>39637</v>
          </cell>
          <cell r="L1120">
            <v>4162</v>
          </cell>
          <cell r="O1120">
            <v>39476</v>
          </cell>
          <cell r="P1120">
            <v>39449</v>
          </cell>
          <cell r="Q1120">
            <v>1000</v>
          </cell>
          <cell r="R1120"/>
          <cell r="U1120" t="str">
            <v>y</v>
          </cell>
        </row>
        <row r="1122">
          <cell r="B1122" t="str">
            <v>May 2008 Cycle</v>
          </cell>
          <cell r="D1122" t="str">
            <v>Diagnostic Imaging and Nursing Facilities</v>
          </cell>
          <cell r="E1122" t="str">
            <v>D/G</v>
          </cell>
          <cell r="F1122" t="str">
            <v>Rpt Due</v>
          </cell>
          <cell r="G1122">
            <v>39650</v>
          </cell>
          <cell r="I1122" t="str">
            <v>Recommendation</v>
          </cell>
          <cell r="K1122" t="str">
            <v>IFFC</v>
          </cell>
          <cell r="L1122" t="str">
            <v>Commissioners</v>
          </cell>
          <cell r="M1122" t="str">
            <v>IFFC</v>
          </cell>
          <cell r="O1122" t="str">
            <v>Application</v>
          </cell>
          <cell r="Q1122" t="str">
            <v>Check with</v>
          </cell>
          <cell r="S1122" t="str">
            <v>Previous</v>
          </cell>
        </row>
        <row r="1123">
          <cell r="B1123" t="str">
            <v>#</v>
          </cell>
          <cell r="C1123" t="str">
            <v>Applicant</v>
          </cell>
          <cell r="D1123" t="str">
            <v>Project</v>
          </cell>
          <cell r="E1123" t="str">
            <v>PD</v>
          </cell>
          <cell r="G1123">
            <v>39650</v>
          </cell>
          <cell r="H1123" t="str">
            <v>Analyst</v>
          </cell>
          <cell r="I1123" t="str">
            <v xml:space="preserve">HSA </v>
          </cell>
          <cell r="J1123" t="str">
            <v>DCOPN</v>
          </cell>
          <cell r="K1123" t="str">
            <v>Scheduled</v>
          </cell>
          <cell r="L1123" t="str">
            <v>Decision</v>
          </cell>
          <cell r="M1123" t="str">
            <v>Location</v>
          </cell>
          <cell r="N1123" t="str">
            <v>Time</v>
          </cell>
          <cell r="O1123" t="str">
            <v>Received</v>
          </cell>
          <cell r="P1123" t="str">
            <v>LOI Date</v>
          </cell>
          <cell r="Q1123" t="str">
            <v>Application</v>
          </cell>
          <cell r="S1123" t="str">
            <v>Conditions</v>
          </cell>
          <cell r="T1123" t="str">
            <v>old loi</v>
          </cell>
        </row>
        <row r="1124">
          <cell r="B1124">
            <v>7572</v>
          </cell>
          <cell r="C1124" t="str">
            <v>Alliance Imaging, Inc.</v>
          </cell>
          <cell r="D1124" t="str">
            <v>Relocate and Combine 2 PET/CT Mobile Sites to the Southwest Virginia Regional Cancer Center in Norton, Virginia</v>
          </cell>
          <cell r="E1124">
            <v>1</v>
          </cell>
          <cell r="H1124" t="str">
            <v>Burcham</v>
          </cell>
          <cell r="I1124"/>
          <cell r="J1124"/>
          <cell r="K1124" t="str">
            <v>Delay</v>
          </cell>
          <cell r="L1124" t="str">
            <v>Withdrawn</v>
          </cell>
          <cell r="O1124">
            <v>39538</v>
          </cell>
          <cell r="P1124">
            <v>39513</v>
          </cell>
          <cell r="Q1124">
            <v>0</v>
          </cell>
          <cell r="R1124"/>
          <cell r="S1124" t="str">
            <v>yes</v>
          </cell>
          <cell r="U1124">
            <v>0</v>
          </cell>
        </row>
        <row r="1125">
          <cell r="B1125">
            <v>7557</v>
          </cell>
          <cell r="C1125" t="str">
            <v>Pulaski Community Hospital, Inc.</v>
          </cell>
          <cell r="D1125" t="str">
            <v>Add a CT Simulator</v>
          </cell>
          <cell r="E1125">
            <v>4</v>
          </cell>
          <cell r="H1125" t="str">
            <v>Bartley</v>
          </cell>
          <cell r="I1125" t="str">
            <v>approve</v>
          </cell>
          <cell r="J1125" t="str">
            <v>approve</v>
          </cell>
          <cell r="K1125">
            <v>39668</v>
          </cell>
          <cell r="L1125">
            <v>4163</v>
          </cell>
          <cell r="O1125">
            <v>39538</v>
          </cell>
          <cell r="P1125">
            <v>39500</v>
          </cell>
          <cell r="Q1125">
            <v>12277</v>
          </cell>
          <cell r="R1125"/>
          <cell r="S1125" t="str">
            <v>yes</v>
          </cell>
          <cell r="U1125" t="str">
            <v>y</v>
          </cell>
        </row>
        <row r="1126">
          <cell r="B1126">
            <v>7558</v>
          </cell>
          <cell r="C1126" t="str">
            <v>Roanoke Imaging, LLC</v>
          </cell>
          <cell r="D1126" t="str">
            <v>Establish a Specialized Center for CT and MRI Imaging (Through Relocation of Equipment from Lewis-Gale)</v>
          </cell>
          <cell r="E1126">
            <v>5</v>
          </cell>
          <cell r="G1126" t="str">
            <v>competing</v>
          </cell>
          <cell r="H1126" t="str">
            <v>Varmette</v>
          </cell>
          <cell r="I1126" t="str">
            <v>approve</v>
          </cell>
          <cell r="J1126" t="str">
            <v>approve</v>
          </cell>
          <cell r="K1126">
            <v>39666</v>
          </cell>
          <cell r="L1126">
            <v>4167</v>
          </cell>
          <cell r="O1126">
            <v>39538</v>
          </cell>
          <cell r="P1126">
            <v>39500</v>
          </cell>
          <cell r="Q1126">
            <v>13862</v>
          </cell>
          <cell r="R1126"/>
          <cell r="S1126" t="str">
            <v>yes</v>
          </cell>
          <cell r="U1126" t="str">
            <v>y</v>
          </cell>
        </row>
        <row r="1127">
          <cell r="B1127">
            <v>7559</v>
          </cell>
          <cell r="C1127" t="str">
            <v>Odyssey IV, L.L.C. dba Center for Advanced Imaging</v>
          </cell>
          <cell r="D1127" t="str">
            <v>Add 3rd MRI Unit</v>
          </cell>
          <cell r="E1127">
            <v>5</v>
          </cell>
          <cell r="H1127" t="str">
            <v>Varmette</v>
          </cell>
          <cell r="I1127" t="str">
            <v>approve</v>
          </cell>
          <cell r="J1127" t="str">
            <v>approve</v>
          </cell>
          <cell r="K1127">
            <v>39666</v>
          </cell>
          <cell r="L1127">
            <v>4168</v>
          </cell>
          <cell r="O1127">
            <v>39538</v>
          </cell>
          <cell r="P1127">
            <v>39504</v>
          </cell>
          <cell r="Q1127">
            <v>14819</v>
          </cell>
          <cell r="R1127"/>
          <cell r="S1127" t="str">
            <v>yes</v>
          </cell>
          <cell r="U1127" t="str">
            <v>y</v>
          </cell>
        </row>
        <row r="1128">
          <cell r="B1128">
            <v>7495</v>
          </cell>
          <cell r="C1128" t="str">
            <v>Prince William Health System</v>
          </cell>
          <cell r="D1128" t="str">
            <v>Establish a Specialized Center for MRI Imaging</v>
          </cell>
          <cell r="E1128">
            <v>8</v>
          </cell>
          <cell r="H1128" t="str">
            <v>Clement</v>
          </cell>
          <cell r="I1128" t="str">
            <v>approve</v>
          </cell>
          <cell r="J1128" t="str">
            <v>deny</v>
          </cell>
          <cell r="K1128">
            <v>39667</v>
          </cell>
          <cell r="L1128">
            <v>4185</v>
          </cell>
          <cell r="O1128">
            <v>39356</v>
          </cell>
          <cell r="P1128">
            <v>39325</v>
          </cell>
          <cell r="Q1128">
            <v>20000</v>
          </cell>
          <cell r="R1128"/>
          <cell r="S1128" t="str">
            <v>yes</v>
          </cell>
          <cell r="U1128" t="str">
            <v>y</v>
          </cell>
        </row>
        <row r="1129">
          <cell r="B1129">
            <v>7562</v>
          </cell>
          <cell r="C1129" t="str">
            <v>Washington Radiology Associates</v>
          </cell>
          <cell r="D1129" t="str">
            <v>Introduce MRI Service at the WRA Sterling Facility</v>
          </cell>
          <cell r="E1129">
            <v>8</v>
          </cell>
          <cell r="G1129" t="str">
            <v>competing</v>
          </cell>
          <cell r="H1129" t="str">
            <v>Clement</v>
          </cell>
          <cell r="I1129"/>
          <cell r="J1129"/>
          <cell r="K1129">
            <v>39667</v>
          </cell>
          <cell r="L1129" t="str">
            <v>Deferred from 11/08, 7/09 and 11/09 Cycles</v>
          </cell>
          <cell r="O1129">
            <v>39527</v>
          </cell>
          <cell r="P1129">
            <v>39507</v>
          </cell>
          <cell r="Q1129">
            <v>20000</v>
          </cell>
          <cell r="R1129"/>
          <cell r="S1129" t="str">
            <v>yes</v>
          </cell>
          <cell r="U1129" t="str">
            <v>y</v>
          </cell>
        </row>
        <row r="1130">
          <cell r="B1130">
            <v>7570</v>
          </cell>
          <cell r="C1130" t="str">
            <v>Virginia Hospital Center</v>
          </cell>
          <cell r="D1130" t="str">
            <v>Add one MRI Unit</v>
          </cell>
          <cell r="E1130">
            <v>8</v>
          </cell>
          <cell r="H1130" t="str">
            <v>Clement</v>
          </cell>
          <cell r="I1130" t="str">
            <v>approve</v>
          </cell>
          <cell r="J1130" t="str">
            <v>approve</v>
          </cell>
          <cell r="K1130">
            <v>39667</v>
          </cell>
          <cell r="L1130">
            <v>4173</v>
          </cell>
          <cell r="O1130">
            <v>39538</v>
          </cell>
          <cell r="P1130">
            <v>39510</v>
          </cell>
          <cell r="Q1130">
            <v>20000</v>
          </cell>
          <cell r="R1130"/>
          <cell r="S1130" t="str">
            <v>yes</v>
          </cell>
          <cell r="U1130" t="str">
            <v>y</v>
          </cell>
        </row>
        <row r="1131">
          <cell r="B1131">
            <v>7560</v>
          </cell>
          <cell r="C1131" t="str">
            <v>University of Virginia Medical Center</v>
          </cell>
          <cell r="D1131" t="str">
            <v>Add one MRI Unit (Intra-operative)</v>
          </cell>
          <cell r="E1131">
            <v>10</v>
          </cell>
          <cell r="H1131" t="str">
            <v>Crowder</v>
          </cell>
          <cell r="I1131" t="str">
            <v>approve</v>
          </cell>
          <cell r="J1131" t="str">
            <v>approve</v>
          </cell>
          <cell r="K1131">
            <v>39659</v>
          </cell>
          <cell r="L1131">
            <v>4169</v>
          </cell>
          <cell r="O1131">
            <v>39534</v>
          </cell>
          <cell r="P1131">
            <v>39506</v>
          </cell>
          <cell r="Q1131">
            <v>20000</v>
          </cell>
          <cell r="R1131"/>
          <cell r="S1131" t="str">
            <v>yes</v>
          </cell>
          <cell r="U1131" t="str">
            <v>y</v>
          </cell>
        </row>
        <row r="1132">
          <cell r="B1132">
            <v>7573</v>
          </cell>
          <cell r="C1132" t="str">
            <v>Chippenham &amp; Johnston-Willis Hospitals, Inc.</v>
          </cell>
          <cell r="D1132" t="str">
            <v>Establish a Mobile PET/CT Service</v>
          </cell>
          <cell r="E1132" t="str">
            <v>15 &amp; 19</v>
          </cell>
          <cell r="H1132" t="str">
            <v>Bartley</v>
          </cell>
          <cell r="I1132" t="str">
            <v>approve</v>
          </cell>
          <cell r="J1132" t="str">
            <v>approve</v>
          </cell>
          <cell r="K1132">
            <v>39660</v>
          </cell>
          <cell r="L1132">
            <v>4165</v>
          </cell>
          <cell r="O1132">
            <v>39538</v>
          </cell>
          <cell r="P1132">
            <v>39517</v>
          </cell>
          <cell r="Q1132">
            <v>20000</v>
          </cell>
          <cell r="R1132"/>
          <cell r="S1132" t="str">
            <v>yes</v>
          </cell>
          <cell r="U1132" t="str">
            <v>y</v>
          </cell>
        </row>
        <row r="1133">
          <cell r="B1133">
            <v>7566</v>
          </cell>
          <cell r="C1133" t="str">
            <v>Virginia Cardiovascular Specialists</v>
          </cell>
          <cell r="D1133" t="str">
            <v>Relocate an Existing CT Unit within PD 15</v>
          </cell>
          <cell r="E1133">
            <v>15</v>
          </cell>
          <cell r="G1133" t="str">
            <v>competing</v>
          </cell>
          <cell r="H1133" t="str">
            <v>Burcham</v>
          </cell>
          <cell r="I1133" t="str">
            <v>approve</v>
          </cell>
          <cell r="J1133" t="str">
            <v>approve</v>
          </cell>
          <cell r="K1133">
            <v>39667</v>
          </cell>
          <cell r="L1133">
            <v>4172</v>
          </cell>
          <cell r="O1133">
            <v>39535</v>
          </cell>
          <cell r="P1133">
            <v>39507</v>
          </cell>
          <cell r="Q1133">
            <v>2142</v>
          </cell>
          <cell r="R1133"/>
          <cell r="S1133" t="str">
            <v>yes</v>
          </cell>
          <cell r="U1133" t="str">
            <v>y</v>
          </cell>
        </row>
        <row r="1134">
          <cell r="B1134">
            <v>7567</v>
          </cell>
          <cell r="C1134" t="str">
            <v>Bon Secours Memorial Regional Medical Center</v>
          </cell>
          <cell r="D1134" t="str">
            <v>Add one CT Scanner</v>
          </cell>
          <cell r="E1134">
            <v>15</v>
          </cell>
          <cell r="H1134" t="str">
            <v>Burcham</v>
          </cell>
          <cell r="I1134" t="str">
            <v>approve</v>
          </cell>
          <cell r="J1134" t="str">
            <v>approve</v>
          </cell>
          <cell r="K1134">
            <v>39667</v>
          </cell>
          <cell r="L1134">
            <v>4171</v>
          </cell>
          <cell r="O1134">
            <v>39538</v>
          </cell>
          <cell r="P1134">
            <v>39507</v>
          </cell>
          <cell r="Q1134">
            <v>10448</v>
          </cell>
          <cell r="R1134"/>
          <cell r="S1134" t="str">
            <v>yes</v>
          </cell>
          <cell r="U1134" t="str">
            <v>y</v>
          </cell>
        </row>
        <row r="1135">
          <cell r="B1135">
            <v>7563</v>
          </cell>
          <cell r="C1135" t="str">
            <v>MediCorp Health System and MediCorp at Stafford, L.L.C.</v>
          </cell>
          <cell r="D1135" t="str">
            <v>Introduce CT Enhanced Nuclear Medicine Imaging</v>
          </cell>
          <cell r="E1135">
            <v>16</v>
          </cell>
          <cell r="H1135" t="str">
            <v>Bartley</v>
          </cell>
          <cell r="I1135" t="str">
            <v>approve</v>
          </cell>
          <cell r="J1135" t="str">
            <v>approve</v>
          </cell>
          <cell r="K1135">
            <v>39665</v>
          </cell>
          <cell r="L1135">
            <v>4164</v>
          </cell>
          <cell r="O1135">
            <v>39538</v>
          </cell>
          <cell r="P1135">
            <v>39507</v>
          </cell>
          <cell r="Q1135">
            <v>8665</v>
          </cell>
          <cell r="R1135"/>
          <cell r="S1135" t="str">
            <v>yes</v>
          </cell>
          <cell r="U1135" t="str">
            <v>y</v>
          </cell>
        </row>
        <row r="1136">
          <cell r="B1136">
            <v>7561</v>
          </cell>
          <cell r="C1136" t="str">
            <v>Sentara Bayside Hospital</v>
          </cell>
          <cell r="D1136" t="str">
            <v>Add one MRI at Sentara Princess Anne Campus</v>
          </cell>
          <cell r="E1136">
            <v>20</v>
          </cell>
          <cell r="G1136" t="str">
            <v>competing</v>
          </cell>
          <cell r="H1136" t="str">
            <v>Crowder</v>
          </cell>
          <cell r="I1136" t="str">
            <v>approve</v>
          </cell>
          <cell r="J1136" t="str">
            <v>approve</v>
          </cell>
          <cell r="K1136">
            <v>39658</v>
          </cell>
          <cell r="L1136">
            <v>4170</v>
          </cell>
          <cell r="O1136">
            <v>39538</v>
          </cell>
          <cell r="P1136">
            <v>39507</v>
          </cell>
          <cell r="Q1136">
            <v>20000</v>
          </cell>
          <cell r="R1136"/>
          <cell r="S1136" t="str">
            <v>yes</v>
          </cell>
          <cell r="U1136" t="str">
            <v>y</v>
          </cell>
        </row>
        <row r="1137">
          <cell r="B1137">
            <v>7574</v>
          </cell>
          <cell r="C1137" t="str">
            <v>Bon Secours Maryview Medical Center</v>
          </cell>
          <cell r="D1137" t="str">
            <v>Add one MRI Unit</v>
          </cell>
          <cell r="E1137">
            <v>20</v>
          </cell>
          <cell r="H1137" t="str">
            <v>Crowder</v>
          </cell>
          <cell r="I1137" t="str">
            <v>approve</v>
          </cell>
          <cell r="J1137" t="str">
            <v>approve</v>
          </cell>
          <cell r="K1137">
            <v>39658</v>
          </cell>
          <cell r="L1137">
            <v>4198</v>
          </cell>
          <cell r="O1137">
            <v>39538</v>
          </cell>
          <cell r="P1137">
            <v>39513</v>
          </cell>
          <cell r="Q1137">
            <v>0</v>
          </cell>
          <cell r="R1137"/>
          <cell r="S1137" t="str">
            <v>yes</v>
          </cell>
          <cell r="U1137" t="str">
            <v>y</v>
          </cell>
        </row>
        <row r="1139">
          <cell r="B1139" t="str">
            <v>June 2008 Cycle</v>
          </cell>
          <cell r="D1139" t="str">
            <v>Rehab Services</v>
          </cell>
          <cell r="E1139" t="str">
            <v>E</v>
          </cell>
          <cell r="F1139" t="str">
            <v>Rpt Due</v>
          </cell>
          <cell r="G1139">
            <v>39679</v>
          </cell>
          <cell r="I1139" t="str">
            <v>Recommendation</v>
          </cell>
          <cell r="K1139" t="str">
            <v>IFFC</v>
          </cell>
          <cell r="L1139" t="str">
            <v>Commissioners</v>
          </cell>
          <cell r="M1139" t="str">
            <v>IFFC</v>
          </cell>
          <cell r="N1139" t="str">
            <v>IFFC</v>
          </cell>
          <cell r="O1139" t="str">
            <v>Application</v>
          </cell>
          <cell r="Q1139" t="str">
            <v>Check with</v>
          </cell>
        </row>
        <row r="1140">
          <cell r="B1140" t="str">
            <v>#</v>
          </cell>
          <cell r="C1140" t="str">
            <v>Applicant</v>
          </cell>
          <cell r="D1140" t="str">
            <v>Project</v>
          </cell>
          <cell r="E1140" t="str">
            <v>PD</v>
          </cell>
          <cell r="F1140" t="str">
            <v xml:space="preserve">  </v>
          </cell>
          <cell r="G1140">
            <v>39679</v>
          </cell>
          <cell r="H1140" t="str">
            <v>Analyst</v>
          </cell>
          <cell r="I1140" t="str">
            <v xml:space="preserve">HSA </v>
          </cell>
          <cell r="J1140" t="str">
            <v>DCOPN</v>
          </cell>
          <cell r="K1140" t="str">
            <v>Scheduled</v>
          </cell>
          <cell r="L1140" t="str">
            <v>Decision</v>
          </cell>
          <cell r="M1140" t="str">
            <v>Location</v>
          </cell>
          <cell r="N1140" t="str">
            <v>Time</v>
          </cell>
          <cell r="O1140" t="str">
            <v>Received</v>
          </cell>
          <cell r="P1140" t="str">
            <v>LOI Date</v>
          </cell>
          <cell r="Q1140" t="str">
            <v>Application</v>
          </cell>
          <cell r="T1140" t="str">
            <v>Previous Conditions</v>
          </cell>
        </row>
        <row r="1141">
          <cell r="B1141">
            <v>7532</v>
          </cell>
          <cell r="C1141" t="str">
            <v>Bon Secours - DePaul Medical Center and Bon Secours Health Center &amp; Hospital at Virginia Beach, LLC</v>
          </cell>
          <cell r="D1141" t="str">
            <v>Establishment of a 90 bed (82 Med/Surg and 8 OB) General Acute Care Hospital with Two Operating Rooms through Relocation of a portion of the beds and ORs from DePaul Medical Center</v>
          </cell>
          <cell r="E1141">
            <v>20</v>
          </cell>
          <cell r="H1141" t="str">
            <v>Crowder</v>
          </cell>
          <cell r="I1141"/>
          <cell r="J1141"/>
          <cell r="K1141" t="str">
            <v>9/3 and 9/4</v>
          </cell>
          <cell r="L1141" t="str">
            <v>Withdrawn</v>
          </cell>
          <cell r="M1141" t="str">
            <v>Delay 30 days</v>
          </cell>
          <cell r="O1141">
            <v>39449</v>
          </cell>
          <cell r="P1141">
            <v>39419</v>
          </cell>
          <cell r="Q1141">
            <v>20000</v>
          </cell>
          <cell r="R1141"/>
          <cell r="U1141">
            <v>0</v>
          </cell>
        </row>
        <row r="1142">
          <cell r="B1142">
            <v>7533</v>
          </cell>
          <cell r="C1142" t="str">
            <v>Bon Secours - DePaul Medical Center and Bon Secours Health Center &amp; Hospital at Harbour View, LLC</v>
          </cell>
          <cell r="D1142" t="str">
            <v xml:space="preserve">Establishment of a 60 bed (Med/Surg and Universal) General Acute Care Hospital through Relocation of a portion of the Medical/Surgical beds, 1 linear accelerator, 1 CT Simulator and a Cardiac Catheterization Laboratory from DePaul Medical Center </v>
          </cell>
          <cell r="E1142">
            <v>20</v>
          </cell>
          <cell r="G1142" t="str">
            <v>Delayed from the April '08 Cycle</v>
          </cell>
          <cell r="H1142" t="str">
            <v>Crowder</v>
          </cell>
          <cell r="I1142"/>
          <cell r="J1142"/>
          <cell r="K1142" t="str">
            <v>9/3 and 9/4</v>
          </cell>
          <cell r="L1142" t="str">
            <v>Withdrawn</v>
          </cell>
          <cell r="M1142" t="str">
            <v>Delay 30 days</v>
          </cell>
          <cell r="O1142">
            <v>39449</v>
          </cell>
          <cell r="P1142">
            <v>39419</v>
          </cell>
          <cell r="Q1142">
            <v>20000</v>
          </cell>
          <cell r="R1142"/>
          <cell r="U1142">
            <v>0</v>
          </cell>
        </row>
        <row r="1143">
          <cell r="B1143">
            <v>7534</v>
          </cell>
          <cell r="C1143" t="str">
            <v>Bon Secours - DePaul Medical Center and Bon Secours Health Center &amp; Hospital at Norfolk, LLC</v>
          </cell>
          <cell r="D1143" t="str">
            <v>Establishment of a 64 bed (54 Med/Surg, 10 OB and some Universal) General Acute Care Hospital using a portion of the Existing Beds from DePaul Medical Center and Including, 6 ORs, 1 MRI Scanner, 2 CT Scanners, Lithotripsy, and 1 Linear Accelerator.</v>
          </cell>
          <cell r="E1143">
            <v>20</v>
          </cell>
          <cell r="H1143" t="str">
            <v>Crowder</v>
          </cell>
          <cell r="I1143" t="str">
            <v>approve</v>
          </cell>
          <cell r="J1143" t="str">
            <v>approve</v>
          </cell>
          <cell r="K1143" t="str">
            <v>9/3 and 9/4</v>
          </cell>
          <cell r="L1143" t="str">
            <v>Withdrawn</v>
          </cell>
          <cell r="M1143" t="str">
            <v>Delay 30 days</v>
          </cell>
          <cell r="O1143">
            <v>39449</v>
          </cell>
          <cell r="P1143">
            <v>39419</v>
          </cell>
          <cell r="Q1143">
            <v>20000</v>
          </cell>
          <cell r="R1143"/>
          <cell r="U1143" t="str">
            <v>y</v>
          </cell>
        </row>
        <row r="1144">
          <cell r="B1144">
            <v>7535</v>
          </cell>
          <cell r="C1144" t="str">
            <v>Sentara Hospitals</v>
          </cell>
          <cell r="D1144" t="str">
            <v>Establish a 158 Bed (Medical/Surgical, Intensive Care, Pediatric) General Acute Care Hospital and Introduce Obstetrical Services and Intermediate Level Nursery through the Relocation of Sentara Bayside Hospital Beds, 6 Operating Rooms, 1 Cardiac Catheterization Lab, and 1CT Scanner - Establish a Specialized Center for CT (2) and MRI (1) Imaging at the Current Site of Sentara Bayside Hospital</v>
          </cell>
          <cell r="E1144">
            <v>20</v>
          </cell>
          <cell r="H1144" t="str">
            <v>Crowder</v>
          </cell>
          <cell r="I1144" t="str">
            <v>approve</v>
          </cell>
          <cell r="J1144" t="str">
            <v>approve</v>
          </cell>
          <cell r="K1144" t="str">
            <v>9/3 and 9/4</v>
          </cell>
          <cell r="L1144" t="str">
            <v>Withdrawn</v>
          </cell>
          <cell r="M1144" t="str">
            <v>Delay 30 days</v>
          </cell>
          <cell r="O1144">
            <v>39449</v>
          </cell>
          <cell r="P1144">
            <v>39422</v>
          </cell>
          <cell r="Q1144">
            <v>20000</v>
          </cell>
          <cell r="R1144"/>
          <cell r="U1144" t="str">
            <v>y</v>
          </cell>
        </row>
        <row r="1145">
          <cell r="B1145">
            <v>7536</v>
          </cell>
          <cell r="C1145" t="str">
            <v>Sentara Obici Hospital</v>
          </cell>
          <cell r="D1145" t="str">
            <v>Addition of 30 Acute Care Medical/Surgical Beds to be Relocated from Sentara Norfolk General Hospital</v>
          </cell>
          <cell r="E1145">
            <v>20</v>
          </cell>
          <cell r="G1145" t="str">
            <v>Delayed</v>
          </cell>
          <cell r="H1145" t="str">
            <v>Crowder</v>
          </cell>
          <cell r="I1145"/>
          <cell r="J1145"/>
          <cell r="L1145" t="str">
            <v>Delayed</v>
          </cell>
          <cell r="O1145">
            <v>39449</v>
          </cell>
          <cell r="P1145">
            <v>39422</v>
          </cell>
          <cell r="Q1145">
            <v>0</v>
          </cell>
          <cell r="R1145"/>
          <cell r="U1145">
            <v>0</v>
          </cell>
        </row>
        <row r="1147">
          <cell r="B1147" t="str">
            <v>July 2008 Cycle</v>
          </cell>
          <cell r="D1147" t="str">
            <v>Radiation/Gamma Knife/Cancer Care Center</v>
          </cell>
          <cell r="E1147" t="str">
            <v>F/G</v>
          </cell>
          <cell r="F1147" t="str">
            <v>Rpt Due</v>
          </cell>
          <cell r="G1147">
            <v>39709</v>
          </cell>
          <cell r="I1147" t="str">
            <v>Recommendation</v>
          </cell>
          <cell r="K1147" t="str">
            <v>IFFC</v>
          </cell>
          <cell r="L1147" t="str">
            <v>Commissioners</v>
          </cell>
          <cell r="M1147" t="str">
            <v>IFFC</v>
          </cell>
          <cell r="N1147" t="str">
            <v>IFFC</v>
          </cell>
          <cell r="O1147" t="str">
            <v>Application</v>
          </cell>
          <cell r="Q1147" t="str">
            <v>Check with</v>
          </cell>
        </row>
        <row r="1148">
          <cell r="C1148" t="str">
            <v>Applicant</v>
          </cell>
          <cell r="D1148" t="str">
            <v>Lithotripsy/Nursing Facility</v>
          </cell>
          <cell r="E1148" t="str">
            <v>PD</v>
          </cell>
          <cell r="G1148">
            <v>39709</v>
          </cell>
          <cell r="H1148" t="str">
            <v>Analyst</v>
          </cell>
          <cell r="I1148" t="str">
            <v xml:space="preserve">HSA </v>
          </cell>
          <cell r="J1148" t="str">
            <v>DCOPN</v>
          </cell>
          <cell r="K1148" t="str">
            <v>Scheduled</v>
          </cell>
          <cell r="L1148" t="str">
            <v>Decision</v>
          </cell>
          <cell r="M1148" t="str">
            <v>Location</v>
          </cell>
          <cell r="N1148" t="str">
            <v>Time</v>
          </cell>
          <cell r="O1148" t="str">
            <v>Received</v>
          </cell>
          <cell r="P1148" t="str">
            <v>LOI Date</v>
          </cell>
          <cell r="Q1148" t="str">
            <v>Application</v>
          </cell>
        </row>
        <row r="1149">
          <cell r="B1149">
            <v>7588</v>
          </cell>
          <cell r="C1149" t="str">
            <v>Wellmont Health System/Wellmont Lonesome Pine Hospital</v>
          </cell>
          <cell r="D1149" t="str">
            <v>Relocate Southwest Virginia Regional Cancer Center (1 linac and mobile PET/CT)</v>
          </cell>
          <cell r="E1149">
            <v>1</v>
          </cell>
          <cell r="H1149" t="str">
            <v>Boswell</v>
          </cell>
          <cell r="I1149" t="str">
            <v>approve</v>
          </cell>
          <cell r="J1149" t="str">
            <v>approve</v>
          </cell>
          <cell r="K1149">
            <v>39728</v>
          </cell>
          <cell r="L1149">
            <v>4175</v>
          </cell>
          <cell r="O1149">
            <v>39601</v>
          </cell>
          <cell r="P1149">
            <v>39569</v>
          </cell>
          <cell r="Q1149">
            <v>13696.43</v>
          </cell>
          <cell r="R1149"/>
          <cell r="S1149" t="str">
            <v>yes</v>
          </cell>
          <cell r="U1149" t="str">
            <v>y</v>
          </cell>
        </row>
        <row r="1150">
          <cell r="B1150">
            <v>7575</v>
          </cell>
          <cell r="C1150" t="str">
            <v>Ashby Ponds Retirement Community, LLC</v>
          </cell>
          <cell r="D1150" t="str">
            <v>Establish a 60-bed CCRC Nursing Home</v>
          </cell>
          <cell r="E1150">
            <v>8</v>
          </cell>
          <cell r="F1150" t="str">
            <v>delay to 9/29/08</v>
          </cell>
          <cell r="H1150" t="str">
            <v>Clement</v>
          </cell>
          <cell r="I1150" t="str">
            <v>approve</v>
          </cell>
          <cell r="J1150" t="str">
            <v>approve</v>
          </cell>
          <cell r="K1150" t="str">
            <v>in</v>
          </cell>
          <cell r="L1150">
            <v>4177</v>
          </cell>
          <cell r="O1150">
            <v>39598</v>
          </cell>
          <cell r="P1150">
            <v>39542</v>
          </cell>
          <cell r="Q1150">
            <v>20000</v>
          </cell>
          <cell r="R1150"/>
          <cell r="S1150" t="str">
            <v>yes</v>
          </cell>
          <cell r="U1150" t="str">
            <v>y</v>
          </cell>
        </row>
        <row r="1151">
          <cell r="B1151">
            <v>7587</v>
          </cell>
          <cell r="C1151" t="str">
            <v>Inova Health System</v>
          </cell>
          <cell r="D1151" t="str">
            <v xml:space="preserve">Introduce Radiation Therapy and Stereotactic Radiosurgery Services at Inova Fair Oaks Hospital (1 CT Simulator)
</v>
          </cell>
          <cell r="E1151">
            <v>8</v>
          </cell>
          <cell r="H1151" t="str">
            <v>Bartley</v>
          </cell>
          <cell r="I1151"/>
          <cell r="J1151"/>
          <cell r="K1151">
            <v>39719</v>
          </cell>
          <cell r="L1151" t="str">
            <v>Withdrawn</v>
          </cell>
          <cell r="O1151">
            <v>39598</v>
          </cell>
          <cell r="P1151">
            <v>39569</v>
          </cell>
          <cell r="Q1151">
            <v>20000</v>
          </cell>
          <cell r="R1151"/>
          <cell r="S1151" t="str">
            <v>yes</v>
          </cell>
          <cell r="U1151" t="str">
            <v>y</v>
          </cell>
        </row>
        <row r="1152">
          <cell r="B1152">
            <v>7579</v>
          </cell>
          <cell r="C1152" t="str">
            <v>Woodland, Inc. d/b/a Holly Manor</v>
          </cell>
          <cell r="D1152" t="str">
            <v>Add 30 Nursing Home Beds - RFA</v>
          </cell>
          <cell r="E1152">
            <v>14</v>
          </cell>
          <cell r="H1152" t="str">
            <v>Clement</v>
          </cell>
          <cell r="I1152" t="str">
            <v>deny</v>
          </cell>
          <cell r="J1152" t="str">
            <v>deny</v>
          </cell>
          <cell r="K1152">
            <v>39728</v>
          </cell>
          <cell r="L1152" t="str">
            <v>Denied</v>
          </cell>
          <cell r="O1152">
            <v>39601</v>
          </cell>
          <cell r="P1152">
            <v>39567</v>
          </cell>
          <cell r="Q1152">
            <v>20000</v>
          </cell>
          <cell r="R1152"/>
          <cell r="S1152" t="str">
            <v>yes</v>
          </cell>
          <cell r="U1152" t="str">
            <v>y</v>
          </cell>
        </row>
        <row r="1153">
          <cell r="B1153">
            <v>7582</v>
          </cell>
          <cell r="C1153" t="str">
            <v>Amelia, LLC (Owner of Amelia Nursing and Rehabilitation Center)</v>
          </cell>
          <cell r="D1153" t="str">
            <v>Add 30 Nursing Home Beds - RFA</v>
          </cell>
          <cell r="E1153">
            <v>14</v>
          </cell>
          <cell r="G1153" t="str">
            <v>Competing</v>
          </cell>
          <cell r="H1153" t="str">
            <v>Clement</v>
          </cell>
          <cell r="I1153" t="str">
            <v>deny</v>
          </cell>
          <cell r="J1153" t="str">
            <v>approve</v>
          </cell>
          <cell r="K1153">
            <v>39728</v>
          </cell>
          <cell r="L1153" t="str">
            <v>Denied</v>
          </cell>
          <cell r="O1153">
            <v>39601</v>
          </cell>
          <cell r="P1153">
            <v>39568</v>
          </cell>
          <cell r="Q1153">
            <v>20000</v>
          </cell>
          <cell r="R1153"/>
          <cell r="S1153" t="str">
            <v>yes</v>
          </cell>
          <cell r="U1153">
            <v>0</v>
          </cell>
        </row>
        <row r="1154">
          <cell r="B1154">
            <v>7583</v>
          </cell>
          <cell r="C1154" t="str">
            <v>TM of Farmville, LLC d/b/a Trinity Mission Health &amp; Rehab of Farmville</v>
          </cell>
          <cell r="D1154" t="str">
            <v>Add 30 Nursing Home Beds - RFA</v>
          </cell>
          <cell r="E1154">
            <v>14</v>
          </cell>
          <cell r="H1154" t="str">
            <v>Clement</v>
          </cell>
          <cell r="I1154" t="str">
            <v>deny</v>
          </cell>
          <cell r="J1154" t="str">
            <v>deny</v>
          </cell>
          <cell r="K1154">
            <v>39728</v>
          </cell>
          <cell r="L1154" t="str">
            <v>Withdrawn</v>
          </cell>
          <cell r="O1154">
            <v>39601</v>
          </cell>
          <cell r="P1154">
            <v>39568</v>
          </cell>
          <cell r="Q1154">
            <v>13653.58</v>
          </cell>
          <cell r="R1154"/>
          <cell r="S1154" t="str">
            <v>yes</v>
          </cell>
          <cell r="U1154" t="str">
            <v>y</v>
          </cell>
        </row>
        <row r="1155">
          <cell r="B1155">
            <v>7584</v>
          </cell>
          <cell r="C1155" t="str">
            <v>Britthaven, Inc.</v>
          </cell>
          <cell r="D1155" t="str">
            <v>Add 30 Nursing Home Beds - RFA</v>
          </cell>
          <cell r="E1155">
            <v>14</v>
          </cell>
          <cell r="H1155" t="str">
            <v>Clement</v>
          </cell>
          <cell r="I1155" t="str">
            <v>approve</v>
          </cell>
          <cell r="J1155" t="str">
            <v>deny</v>
          </cell>
          <cell r="K1155">
            <v>39728</v>
          </cell>
          <cell r="L1155">
            <v>4202</v>
          </cell>
          <cell r="O1155">
            <v>39601</v>
          </cell>
          <cell r="P1155">
            <v>39568</v>
          </cell>
          <cell r="Q1155">
            <v>20000</v>
          </cell>
          <cell r="R1155"/>
          <cell r="S1155" t="str">
            <v>yes</v>
          </cell>
          <cell r="U1155" t="str">
            <v>y</v>
          </cell>
        </row>
        <row r="1156">
          <cell r="B1156">
            <v>7585</v>
          </cell>
          <cell r="C1156" t="str">
            <v>Bon Secours-St. Mary's Hospital of Richmond, Inc.</v>
          </cell>
          <cell r="D1156" t="str">
            <v>Introduce Stereotactic Radiosurgery Services</v>
          </cell>
          <cell r="E1156">
            <v>15</v>
          </cell>
          <cell r="H1156" t="str">
            <v>Bartley</v>
          </cell>
          <cell r="I1156" t="str">
            <v>deny</v>
          </cell>
          <cell r="J1156" t="str">
            <v>approve</v>
          </cell>
          <cell r="K1156">
            <v>39729</v>
          </cell>
          <cell r="L1156">
            <v>4201</v>
          </cell>
          <cell r="O1156">
            <v>39601</v>
          </cell>
          <cell r="P1156">
            <v>39569</v>
          </cell>
          <cell r="Q1156">
            <v>1000</v>
          </cell>
          <cell r="R1156"/>
          <cell r="S1156" t="str">
            <v>yes</v>
          </cell>
          <cell r="U1156" t="str">
            <v>y</v>
          </cell>
        </row>
        <row r="1157">
          <cell r="B1157">
            <v>7578</v>
          </cell>
          <cell r="C1157" t="str">
            <v>Culpeper Regional Hospital</v>
          </cell>
          <cell r="D1157" t="str">
            <v>Introduce Radiation Therapy Services (1 linac and 1 CT sim)</v>
          </cell>
          <cell r="E1157">
            <v>9</v>
          </cell>
          <cell r="H1157" t="str">
            <v>Varmette</v>
          </cell>
          <cell r="I1157" t="str">
            <v>approve</v>
          </cell>
          <cell r="J1157" t="str">
            <v>approve</v>
          </cell>
          <cell r="K1157">
            <v>39723</v>
          </cell>
          <cell r="L1157">
            <v>4181</v>
          </cell>
          <cell r="O1157">
            <v>39598</v>
          </cell>
          <cell r="P1157">
            <v>39563</v>
          </cell>
          <cell r="Q1157">
            <v>20000</v>
          </cell>
          <cell r="R1157"/>
          <cell r="S1157" t="str">
            <v>yes</v>
          </cell>
          <cell r="U1157" t="str">
            <v>y</v>
          </cell>
        </row>
        <row r="1158">
          <cell r="B1158">
            <v>7577</v>
          </cell>
          <cell r="C1158" t="str">
            <v>MediCorp Health System and MediCorp at Stafford, LLC</v>
          </cell>
          <cell r="D1158" t="str">
            <v>Introduce Radiation Therapy and Stereotactic Radiosurgery Services (1 SRS linac and one CT sim)</v>
          </cell>
          <cell r="E1158">
            <v>16</v>
          </cell>
          <cell r="G1158" t="str">
            <v>Competing</v>
          </cell>
          <cell r="H1158" t="str">
            <v>Varmette</v>
          </cell>
          <cell r="I1158" t="str">
            <v>approve</v>
          </cell>
          <cell r="J1158" t="str">
            <v>deny</v>
          </cell>
          <cell r="K1158">
            <v>39723</v>
          </cell>
          <cell r="L1158" t="str">
            <v>Denied</v>
          </cell>
          <cell r="O1158">
            <v>39601</v>
          </cell>
          <cell r="P1158">
            <v>39556</v>
          </cell>
          <cell r="Q1158">
            <v>20000</v>
          </cell>
          <cell r="R1158"/>
          <cell r="S1158" t="str">
            <v>yes</v>
          </cell>
          <cell r="U1158" t="str">
            <v>y</v>
          </cell>
        </row>
        <row r="1159">
          <cell r="B1159">
            <v>7581</v>
          </cell>
          <cell r="C1159" t="str">
            <v>Spotsylvania Medical Center, Inc.</v>
          </cell>
          <cell r="D1159" t="str">
            <v>Introduce Radiation Therapy, Stereotactic Radiosurgery, CT Simulation, and PET/CT Services (The PET/CT is a mobile site.  The others are fixed)</v>
          </cell>
          <cell r="E1159">
            <v>16</v>
          </cell>
          <cell r="H1159" t="str">
            <v>Varmette</v>
          </cell>
          <cell r="I1159" t="str">
            <v>approve</v>
          </cell>
          <cell r="J1159" t="str">
            <v>deny</v>
          </cell>
          <cell r="K1159">
            <v>39723</v>
          </cell>
          <cell r="L1159" t="str">
            <v>Denied</v>
          </cell>
          <cell r="O1159">
            <v>39601</v>
          </cell>
          <cell r="P1159">
            <v>39567</v>
          </cell>
          <cell r="Q1159">
            <v>20000</v>
          </cell>
          <cell r="R1159"/>
          <cell r="S1159" t="str">
            <v>yes</v>
          </cell>
          <cell r="U1159" t="str">
            <v>y</v>
          </cell>
        </row>
        <row r="1160">
          <cell r="B1160">
            <v>7532</v>
          </cell>
          <cell r="C1160" t="str">
            <v>Bon Secours - DePaul Medical Center and Bon Secours Health Center &amp; Hospital at Virginia Beach, LLC</v>
          </cell>
          <cell r="D1160" t="str">
            <v>Establishment of a 90 bed (82 Med/Surg and 8 OB) General Acute Care Hospital with Two Operating Rooms through Relocation of a portion of the beds and ORs from DePaul Medical Center</v>
          </cell>
          <cell r="E1160">
            <v>20</v>
          </cell>
          <cell r="H1160" t="str">
            <v>Crowder</v>
          </cell>
          <cell r="I1160"/>
          <cell r="J1160"/>
          <cell r="K1160" t="str">
            <v>in</v>
          </cell>
          <cell r="L1160" t="str">
            <v>Withdrawn</v>
          </cell>
          <cell r="O1160">
            <v>39449</v>
          </cell>
          <cell r="P1160">
            <v>39419</v>
          </cell>
          <cell r="Q1160">
            <v>20000</v>
          </cell>
          <cell r="R1160"/>
          <cell r="U1160">
            <v>0</v>
          </cell>
        </row>
        <row r="1161">
          <cell r="B1161">
            <v>7533</v>
          </cell>
          <cell r="C1161" t="str">
            <v>Bon Secours - DePaul Medical Center and Bon Secours Health Center &amp; Hospital at Harbour View, LLC</v>
          </cell>
          <cell r="D1161" t="str">
            <v xml:space="preserve">Establishment of a 60 bed (Med/Surg and Universal) General Acute Care Hospital through Relocation of a portion of the Medical/Surgical beds, 1 linear accelerator, 1 CT Simulator and a Cardiac Catheterization Laboratory from DePaul Medical Center </v>
          </cell>
          <cell r="E1161">
            <v>20</v>
          </cell>
          <cell r="G1161" t="str">
            <v>Delayed to the September '08 Cycle</v>
          </cell>
          <cell r="H1161" t="str">
            <v>Crowder</v>
          </cell>
          <cell r="I1161"/>
          <cell r="J1161"/>
          <cell r="K1161" t="str">
            <v>in</v>
          </cell>
          <cell r="L1161" t="str">
            <v>Withdrawn</v>
          </cell>
          <cell r="O1161">
            <v>39449</v>
          </cell>
          <cell r="P1161">
            <v>39419</v>
          </cell>
          <cell r="Q1161">
            <v>20000</v>
          </cell>
          <cell r="R1161"/>
          <cell r="U1161">
            <v>0</v>
          </cell>
        </row>
        <row r="1162">
          <cell r="B1162">
            <v>7534</v>
          </cell>
          <cell r="C1162" t="str">
            <v>Bon Secours - DePaul Medical Center and Bon Secours Health Center &amp; Hospital at Norfolk, LLC</v>
          </cell>
          <cell r="D1162" t="str">
            <v>Establishment of a 64 bed (54 Med/Surg, 10 OB and some Universal) General Acute Care Hospital using a portion of the Existing Beds from DePaul Medical Center and Including, 6 ORs, 1 MRI Scanner, 2 CT Scanners, Lithotripsy, and 1 Linear Accelerator.</v>
          </cell>
          <cell r="E1162">
            <v>20</v>
          </cell>
          <cell r="H1162" t="str">
            <v>Crowder</v>
          </cell>
          <cell r="I1162" t="str">
            <v>approve</v>
          </cell>
          <cell r="J1162" t="str">
            <v>approve</v>
          </cell>
          <cell r="K1162" t="str">
            <v>in</v>
          </cell>
          <cell r="L1162" t="str">
            <v>Withdrawn</v>
          </cell>
          <cell r="O1162">
            <v>39449</v>
          </cell>
          <cell r="P1162">
            <v>39419</v>
          </cell>
          <cell r="Q1162">
            <v>20000</v>
          </cell>
          <cell r="R1162"/>
          <cell r="U1162" t="str">
            <v>y</v>
          </cell>
        </row>
        <row r="1163">
          <cell r="B1163">
            <v>7535</v>
          </cell>
          <cell r="C1163" t="str">
            <v>Sentara Hospitals</v>
          </cell>
          <cell r="D1163" t="str">
            <v>Establish a 158 Bed (Medical/Surgical, Intensive Care, Pediatric) General Acute Care Hospital and Introduce Obstetrical Services and Intermediate Level Nursery through the Relocation of Sentara Bayside Hospital Beds, 6 Operating Rooms, 1 Cardiac Catheterization Lab, and 1CT Scanner - Establish a Specialized Center for CT (2) and MRI (1) Imaging at the Current Site of Sentara Bayside Hospital</v>
          </cell>
          <cell r="E1163">
            <v>20</v>
          </cell>
          <cell r="H1163" t="str">
            <v>Crowder</v>
          </cell>
          <cell r="I1163" t="str">
            <v>approve</v>
          </cell>
          <cell r="J1163" t="str">
            <v>approve</v>
          </cell>
          <cell r="K1163" t="str">
            <v>in</v>
          </cell>
          <cell r="L1163" t="str">
            <v>Withdrawn</v>
          </cell>
          <cell r="O1163">
            <v>39449</v>
          </cell>
          <cell r="P1163">
            <v>39422</v>
          </cell>
          <cell r="Q1163">
            <v>20000</v>
          </cell>
          <cell r="R1163"/>
          <cell r="U1163" t="str">
            <v>y</v>
          </cell>
        </row>
        <row r="1165">
          <cell r="B1165" t="str">
            <v>August 2008 Cycle</v>
          </cell>
          <cell r="D1165" t="str">
            <v>Hospitals/Beds/NICUs/Ob/Capital Expenditures</v>
          </cell>
          <cell r="E1165" t="str">
            <v>A</v>
          </cell>
          <cell r="F1165" t="str">
            <v>Rpt Due</v>
          </cell>
          <cell r="G1165">
            <v>39741</v>
          </cell>
          <cell r="I1165" t="str">
            <v>Recommendation</v>
          </cell>
          <cell r="K1165" t="str">
            <v>IFFC</v>
          </cell>
          <cell r="L1165" t="str">
            <v>Commissioners</v>
          </cell>
          <cell r="M1165" t="str">
            <v>IFFC</v>
          </cell>
          <cell r="N1165" t="str">
            <v>IFFC</v>
          </cell>
          <cell r="O1165" t="str">
            <v>Application</v>
          </cell>
          <cell r="Q1165" t="str">
            <v>Check with</v>
          </cell>
        </row>
        <row r="1166">
          <cell r="C1166" t="str">
            <v>Applicant</v>
          </cell>
          <cell r="D1166" t="str">
            <v>Project</v>
          </cell>
          <cell r="E1166" t="str">
            <v>PD</v>
          </cell>
          <cell r="G1166">
            <v>39741</v>
          </cell>
          <cell r="H1166" t="str">
            <v>Analyst</v>
          </cell>
          <cell r="I1166" t="str">
            <v xml:space="preserve">HSA </v>
          </cell>
          <cell r="J1166" t="str">
            <v>DCOPN</v>
          </cell>
          <cell r="K1166" t="str">
            <v>Scheduled</v>
          </cell>
          <cell r="L1166" t="str">
            <v>Decision</v>
          </cell>
          <cell r="M1166" t="str">
            <v>Location</v>
          </cell>
          <cell r="N1166" t="str">
            <v>Time</v>
          </cell>
          <cell r="O1166" t="str">
            <v>Received</v>
          </cell>
          <cell r="P1166" t="str">
            <v>LOI Date</v>
          </cell>
          <cell r="Q1166" t="str">
            <v>Application</v>
          </cell>
          <cell r="T1166" t="str">
            <v>Previous Conditions</v>
          </cell>
        </row>
        <row r="1167">
          <cell r="B1167">
            <v>7590</v>
          </cell>
          <cell r="C1167" t="str">
            <v>Doctors' Hospital of Williamsburg, Inc.</v>
          </cell>
          <cell r="D1167" t="str">
            <v>Establish an Acute Care Hospital</v>
          </cell>
          <cell r="E1167">
            <v>21</v>
          </cell>
          <cell r="G1167" t="str">
            <v>competing</v>
          </cell>
          <cell r="H1167" t="str">
            <v>Boswell</v>
          </cell>
          <cell r="I1167" t="str">
            <v>n/a</v>
          </cell>
          <cell r="J1167" t="str">
            <v>approve</v>
          </cell>
          <cell r="K1167">
            <v>39757</v>
          </cell>
          <cell r="L1167">
            <v>4209</v>
          </cell>
          <cell r="M1167" t="str">
            <v>Board Room 2</v>
          </cell>
          <cell r="O1167">
            <v>39629</v>
          </cell>
          <cell r="P1167">
            <v>39596</v>
          </cell>
          <cell r="Q1167">
            <v>20000</v>
          </cell>
          <cell r="R1167"/>
          <cell r="U1167" t="str">
            <v>y</v>
          </cell>
        </row>
        <row r="1168">
          <cell r="B1168">
            <v>7596</v>
          </cell>
          <cell r="C1168" t="str">
            <v>Sentara Williamsburg Regional Medical Center</v>
          </cell>
          <cell r="D1168" t="str">
            <v>Add 5-10 General Acute Care Beds (6 beds approved)</v>
          </cell>
          <cell r="E1168">
            <v>21</v>
          </cell>
          <cell r="H1168" t="str">
            <v>Boswell</v>
          </cell>
          <cell r="I1168" t="str">
            <v>n/a</v>
          </cell>
          <cell r="J1168" t="str">
            <v>approve</v>
          </cell>
          <cell r="K1168">
            <v>39757</v>
          </cell>
          <cell r="L1168">
            <v>4210</v>
          </cell>
          <cell r="M1168" t="str">
            <v>Board Room 2</v>
          </cell>
          <cell r="O1168">
            <v>39629</v>
          </cell>
          <cell r="P1168">
            <v>39598</v>
          </cell>
          <cell r="Q1168">
            <v>20000</v>
          </cell>
          <cell r="R1168"/>
          <cell r="U1168" t="str">
            <v>y</v>
          </cell>
        </row>
        <row r="1169">
          <cell r="B1169">
            <v>7591</v>
          </cell>
          <cell r="C1169" t="str">
            <v>Inova Health System</v>
          </cell>
          <cell r="D1169" t="str">
            <v>Capital Expenditure of $15 Million or More (Centralized Medical Laboratory Project)</v>
          </cell>
          <cell r="E1169">
            <v>8</v>
          </cell>
          <cell r="H1169" t="str">
            <v>Varmette</v>
          </cell>
          <cell r="I1169" t="str">
            <v>approve</v>
          </cell>
          <cell r="J1169" t="str">
            <v>approve</v>
          </cell>
          <cell r="K1169">
            <v>39756</v>
          </cell>
          <cell r="L1169">
            <v>4187</v>
          </cell>
          <cell r="M1169" t="str">
            <v>Board Room 2</v>
          </cell>
          <cell r="O1169">
            <v>39630</v>
          </cell>
          <cell r="P1169">
            <v>39597</v>
          </cell>
          <cell r="Q1169">
            <v>20000</v>
          </cell>
          <cell r="R1169"/>
          <cell r="U1169" t="str">
            <v>y</v>
          </cell>
        </row>
        <row r="1170">
          <cell r="B1170">
            <v>7595</v>
          </cell>
          <cell r="C1170" t="str">
            <v>Capital Hospice</v>
          </cell>
          <cell r="D1170" t="str">
            <v>Establish a 21-bed Free Standing Inpatient Hospice Care Facility (Acute Care Hospital License)</v>
          </cell>
          <cell r="E1170">
            <v>8</v>
          </cell>
          <cell r="H1170" t="str">
            <v>Bartley</v>
          </cell>
          <cell r="I1170"/>
          <cell r="J1170"/>
          <cell r="K1170">
            <v>39755</v>
          </cell>
          <cell r="L1170" t="str">
            <v>delay to 8/11 cycle</v>
          </cell>
          <cell r="M1170" t="str">
            <v>Board Room 2</v>
          </cell>
          <cell r="O1170">
            <v>39630</v>
          </cell>
          <cell r="P1170">
            <v>39598</v>
          </cell>
          <cell r="Q1170">
            <v>20000</v>
          </cell>
          <cell r="R1170"/>
          <cell r="U1170" t="str">
            <v>y</v>
          </cell>
        </row>
        <row r="1171">
          <cell r="B1171">
            <v>7597</v>
          </cell>
          <cell r="C1171" t="str">
            <v>Reston Hospital Center</v>
          </cell>
          <cell r="D1171" t="str">
            <v>Add 12 Med/Surg and 14 OB Beds</v>
          </cell>
          <cell r="E1171">
            <v>8</v>
          </cell>
          <cell r="G1171" t="str">
            <v>Competing</v>
          </cell>
          <cell r="H1171" t="str">
            <v>Bartley</v>
          </cell>
          <cell r="I1171"/>
          <cell r="J1171"/>
          <cell r="K1171">
            <v>39759</v>
          </cell>
          <cell r="L1171" t="str">
            <v>Withdrawn</v>
          </cell>
          <cell r="M1171" t="str">
            <v>Board Room 2</v>
          </cell>
          <cell r="O1171">
            <v>39630</v>
          </cell>
          <cell r="P1171">
            <v>39608</v>
          </cell>
          <cell r="Q1171">
            <v>20000</v>
          </cell>
          <cell r="R1171"/>
          <cell r="U1171" t="str">
            <v>y</v>
          </cell>
        </row>
        <row r="1172">
          <cell r="B1172">
            <v>7593</v>
          </cell>
          <cell r="C1172" t="str">
            <v>Inova Health Care Services</v>
          </cell>
          <cell r="D1172" t="str">
            <v xml:space="preserve">Capital Expenditure of $15 Million or More (Renovate and add 91 Acute Care Beds at Inova Fairfax Hospital)
</v>
          </cell>
          <cell r="E1172">
            <v>8</v>
          </cell>
          <cell r="H1172" t="str">
            <v>Bartley</v>
          </cell>
          <cell r="I1172"/>
          <cell r="J1172"/>
          <cell r="K1172">
            <v>39759</v>
          </cell>
          <cell r="L1172" t="str">
            <v>Withdrawn</v>
          </cell>
          <cell r="M1172" t="str">
            <v>Board Room 2</v>
          </cell>
          <cell r="O1172">
            <v>39630</v>
          </cell>
          <cell r="P1172">
            <v>39597</v>
          </cell>
          <cell r="Q1172">
            <v>20000</v>
          </cell>
          <cell r="R1172"/>
          <cell r="U1172" t="str">
            <v>y</v>
          </cell>
        </row>
        <row r="1173">
          <cell r="B1173">
            <v>7592</v>
          </cell>
          <cell r="C1173" t="str">
            <v>Virginia Commonwealth University Health System</v>
          </cell>
          <cell r="D1173" t="str">
            <v>Capital Expenditure of $15 Million or More (Renovations)</v>
          </cell>
          <cell r="E1173">
            <v>15</v>
          </cell>
          <cell r="H1173" t="str">
            <v>Varmette</v>
          </cell>
          <cell r="I1173" t="str">
            <v>approve</v>
          </cell>
          <cell r="J1173" t="str">
            <v>approve</v>
          </cell>
          <cell r="K1173">
            <v>39758</v>
          </cell>
          <cell r="L1173">
            <v>4184</v>
          </cell>
          <cell r="M1173" t="str">
            <v>Board Room 2</v>
          </cell>
          <cell r="O1173">
            <v>39629</v>
          </cell>
          <cell r="P1173">
            <v>39597</v>
          </cell>
          <cell r="Q1173">
            <v>20000</v>
          </cell>
          <cell r="R1173"/>
          <cell r="U1173" t="str">
            <v>y</v>
          </cell>
        </row>
        <row r="1174">
          <cell r="B1174">
            <v>7594</v>
          </cell>
          <cell r="C1174" t="str">
            <v>The Fauquier Hospital, Inc.</v>
          </cell>
          <cell r="D1174" t="str">
            <v>Add 11 Medical/Surgical Beds</v>
          </cell>
          <cell r="E1174">
            <v>9</v>
          </cell>
          <cell r="H1174" t="str">
            <v>Crowder</v>
          </cell>
          <cell r="I1174" t="str">
            <v>approve</v>
          </cell>
          <cell r="J1174" t="str">
            <v>approve</v>
          </cell>
          <cell r="K1174">
            <v>39751</v>
          </cell>
          <cell r="L1174">
            <v>4180</v>
          </cell>
          <cell r="M1174" t="str">
            <v>Board Room 2</v>
          </cell>
          <cell r="O1174">
            <v>39630</v>
          </cell>
          <cell r="P1174">
            <v>39598</v>
          </cell>
          <cell r="Q1174">
            <v>20000</v>
          </cell>
          <cell r="R1174"/>
          <cell r="U1174" t="str">
            <v>y</v>
          </cell>
        </row>
        <row r="1176">
          <cell r="B1176" t="str">
            <v>September 2008 Cycle</v>
          </cell>
          <cell r="D1176" t="str">
            <v>OSHs/ORs/Cath Labs/Transplant/Nursing Facility</v>
          </cell>
          <cell r="E1176" t="str">
            <v>B/G</v>
          </cell>
          <cell r="F1176" t="str">
            <v>Rpt Due</v>
          </cell>
          <cell r="G1176">
            <v>39771</v>
          </cell>
          <cell r="I1176" t="str">
            <v>Recommendation</v>
          </cell>
          <cell r="K1176" t="str">
            <v>IFFC</v>
          </cell>
          <cell r="L1176" t="str">
            <v>Commissioners</v>
          </cell>
          <cell r="M1176" t="str">
            <v>IFFC</v>
          </cell>
          <cell r="N1176" t="str">
            <v>IFFC</v>
          </cell>
          <cell r="O1176" t="str">
            <v>Application</v>
          </cell>
          <cell r="Q1176" t="str">
            <v>Check with</v>
          </cell>
        </row>
        <row r="1177">
          <cell r="C1177" t="str">
            <v>Applicant</v>
          </cell>
          <cell r="D1177" t="str">
            <v>Project</v>
          </cell>
          <cell r="E1177" t="str">
            <v>PD</v>
          </cell>
          <cell r="G1177">
            <v>39771</v>
          </cell>
          <cell r="H1177" t="str">
            <v>Analyst</v>
          </cell>
          <cell r="I1177" t="str">
            <v xml:space="preserve">HSA </v>
          </cell>
          <cell r="J1177" t="str">
            <v>DCOPN</v>
          </cell>
          <cell r="K1177" t="str">
            <v>Scheduled</v>
          </cell>
          <cell r="L1177" t="str">
            <v>Decision</v>
          </cell>
          <cell r="M1177" t="str">
            <v>Location</v>
          </cell>
          <cell r="N1177" t="str">
            <v>Time</v>
          </cell>
          <cell r="O1177" t="str">
            <v>Received</v>
          </cell>
          <cell r="P1177" t="str">
            <v>LOI Date</v>
          </cell>
          <cell r="Q1177" t="str">
            <v>Application</v>
          </cell>
          <cell r="R1177"/>
        </row>
        <row r="1178">
          <cell r="B1178">
            <v>7543</v>
          </cell>
          <cell r="C1178" t="str">
            <v>Valley Health System</v>
          </cell>
          <cell r="D1178" t="str">
            <v>Add Six Operating Rooms to Winchester Medical Center</v>
          </cell>
          <cell r="E1178">
            <v>7</v>
          </cell>
          <cell r="F1178" t="str">
            <v>delayed from May 08</v>
          </cell>
          <cell r="H1178" t="str">
            <v>Crowder</v>
          </cell>
          <cell r="I1178"/>
          <cell r="J1178"/>
          <cell r="K1178" t="str">
            <v>in</v>
          </cell>
          <cell r="L1178" t="str">
            <v>Withdrawn</v>
          </cell>
          <cell r="O1178">
            <v>39476</v>
          </cell>
          <cell r="P1178">
            <v>39437</v>
          </cell>
          <cell r="Q1178">
            <v>0</v>
          </cell>
          <cell r="R1178"/>
          <cell r="U1178" t="str">
            <v>n</v>
          </cell>
        </row>
        <row r="1179">
          <cell r="B1179">
            <v>7595</v>
          </cell>
          <cell r="C1179" t="str">
            <v>Capital Hospice</v>
          </cell>
          <cell r="D1179" t="str">
            <v>Establish a 21-bed Free Standing Inpatient Hospice Care Facility (Acute Care Hospital License)</v>
          </cell>
          <cell r="E1179">
            <v>8</v>
          </cell>
          <cell r="F1179" t="str">
            <v>delayed from August 08</v>
          </cell>
          <cell r="H1179" t="str">
            <v>Bartley</v>
          </cell>
          <cell r="I1179"/>
          <cell r="J1179"/>
          <cell r="K1179">
            <v>39787</v>
          </cell>
          <cell r="L1179" t="str">
            <v>delay to 8/11 cycle</v>
          </cell>
          <cell r="O1179">
            <v>39630</v>
          </cell>
          <cell r="P1179">
            <v>39598</v>
          </cell>
          <cell r="Q1179">
            <v>20000</v>
          </cell>
          <cell r="R1179"/>
          <cell r="U1179" t="str">
            <v>y</v>
          </cell>
        </row>
        <row r="1180">
          <cell r="B1180">
            <v>7598</v>
          </cell>
          <cell r="C1180" t="str">
            <v>Bon Secours-St. Mary's Hospital and Community ASC, LLC</v>
          </cell>
          <cell r="D1180" t="str">
            <v>Establish an Outpatient Surgical Hospital (2 ORs)</v>
          </cell>
          <cell r="E1180">
            <v>15</v>
          </cell>
          <cell r="H1180" t="str">
            <v>Varmette</v>
          </cell>
          <cell r="I1180" t="str">
            <v>deny</v>
          </cell>
          <cell r="J1180" t="str">
            <v>deny</v>
          </cell>
          <cell r="K1180">
            <v>39790</v>
          </cell>
          <cell r="L1180" t="str">
            <v>Withdrawn</v>
          </cell>
          <cell r="O1180">
            <v>39661</v>
          </cell>
          <cell r="P1180">
            <v>39631</v>
          </cell>
          <cell r="Q1180">
            <v>20000</v>
          </cell>
          <cell r="R1180"/>
          <cell r="U1180" t="str">
            <v>y</v>
          </cell>
        </row>
        <row r="1181">
          <cell r="B1181">
            <v>7540</v>
          </cell>
          <cell r="C1181" t="str">
            <v>Petersburg Hospital Company, LLC d/b/a Southside Regional Medical Center</v>
          </cell>
          <cell r="D1181" t="str">
            <v>Add Second Cardiac Catheterization Lab</v>
          </cell>
          <cell r="E1181">
            <v>19</v>
          </cell>
          <cell r="H1181" t="str">
            <v>Bartley</v>
          </cell>
          <cell r="I1181" t="str">
            <v>approve</v>
          </cell>
          <cell r="J1181" t="str">
            <v>approve</v>
          </cell>
          <cell r="K1181">
            <v>39791</v>
          </cell>
          <cell r="L1181">
            <v>4186</v>
          </cell>
          <cell r="O1181">
            <v>39660</v>
          </cell>
          <cell r="P1181">
            <v>39437</v>
          </cell>
          <cell r="Q1181">
            <v>12161</v>
          </cell>
          <cell r="R1181"/>
          <cell r="U1181" t="str">
            <v>y</v>
          </cell>
        </row>
        <row r="1182">
          <cell r="B1182">
            <v>7541</v>
          </cell>
          <cell r="C1182" t="str">
            <v>Petersburg Hospital Company, LLC d/b/a Southside Regional Medical Center</v>
          </cell>
          <cell r="D1182" t="str">
            <v>Introduce Open Heart Services (Two ORs)</v>
          </cell>
          <cell r="E1182">
            <v>19</v>
          </cell>
          <cell r="H1182" t="str">
            <v>Bartley</v>
          </cell>
          <cell r="I1182" t="str">
            <v>approve</v>
          </cell>
          <cell r="J1182" t="str">
            <v>partial</v>
          </cell>
          <cell r="K1182">
            <v>39784</v>
          </cell>
          <cell r="L1182" t="str">
            <v>Denied</v>
          </cell>
          <cell r="O1182">
            <v>39660</v>
          </cell>
          <cell r="P1182">
            <v>39437</v>
          </cell>
          <cell r="Q1182">
            <v>6452</v>
          </cell>
          <cell r="R1182" t="str">
            <v>yes</v>
          </cell>
          <cell r="U1182" t="str">
            <v>y</v>
          </cell>
        </row>
        <row r="1183">
          <cell r="B1183">
            <v>7532</v>
          </cell>
          <cell r="C1183" t="str">
            <v>Bon Secours - DePaul Medical Center and Bon Secours Health Center &amp; Hospital at Virginia Beach, LLC</v>
          </cell>
          <cell r="D1183" t="str">
            <v>Establishment of a 90 bed (82 Med/Surg and 8 OB) General Acute Care Hospital with Two Operating Rooms through Relocation of a portion of the beds and ORs from DePaul Medical Center</v>
          </cell>
          <cell r="E1183">
            <v>20</v>
          </cell>
          <cell r="H1183" t="str">
            <v>Crowder</v>
          </cell>
          <cell r="I1183"/>
          <cell r="J1183"/>
          <cell r="K1183" t="str">
            <v>12/3 and 12/4</v>
          </cell>
          <cell r="L1183" t="str">
            <v>Withdrawn</v>
          </cell>
          <cell r="M1183" t="str">
            <v>BR #2</v>
          </cell>
          <cell r="O1183">
            <v>39449</v>
          </cell>
          <cell r="P1183">
            <v>39419</v>
          </cell>
          <cell r="Q1183">
            <v>20000</v>
          </cell>
          <cell r="R1183"/>
          <cell r="U1183">
            <v>0</v>
          </cell>
        </row>
        <row r="1184">
          <cell r="B1184">
            <v>7533</v>
          </cell>
          <cell r="C1184" t="str">
            <v>Bon Secours - DePaul Medical Center and Bon Secours Health Center &amp; Hospital at Harbour View, LLC</v>
          </cell>
          <cell r="D1184" t="str">
            <v xml:space="preserve">Establishment of a 60 bed (Med/Surg and Universal) General Acute Care Hospital through Relocation of a portion of the Medical/Surgical beds, 1 linear accelerator, 1 CT Simulator and a Cardiac Catheterization Laboratory from DePaul Medical Center </v>
          </cell>
          <cell r="E1184">
            <v>20</v>
          </cell>
          <cell r="G1184" t="str">
            <v>delayed until further notice received from applicants</v>
          </cell>
          <cell r="H1184" t="str">
            <v>Crowder</v>
          </cell>
          <cell r="I1184"/>
          <cell r="J1184"/>
          <cell r="K1184" t="str">
            <v>12/3 and 12/4</v>
          </cell>
          <cell r="L1184" t="str">
            <v>Withdrawn</v>
          </cell>
          <cell r="M1184" t="str">
            <v>BR #2</v>
          </cell>
          <cell r="O1184">
            <v>39449</v>
          </cell>
          <cell r="P1184">
            <v>39419</v>
          </cell>
          <cell r="Q1184">
            <v>20000</v>
          </cell>
          <cell r="R1184"/>
          <cell r="U1184">
            <v>0</v>
          </cell>
        </row>
        <row r="1185">
          <cell r="B1185">
            <v>7534</v>
          </cell>
          <cell r="C1185" t="str">
            <v>Bon Secours - DePaul Medical Center and Bon Secours Health Center &amp; Hospital at Norfolk, LLC</v>
          </cell>
          <cell r="D1185" t="str">
            <v>Establishment of a 64 bed (54 Med/Surg, 10 OB and some Universal) General Acute Care Hospital using a portion of the Existing Beds from DePaul Medical Center and Including, 6 ORs, 1 MRI Scanner, 2 CT Scanners, Lithotripsy, and 1 Linear Accelerator.</v>
          </cell>
          <cell r="E1185">
            <v>20</v>
          </cell>
          <cell r="H1185" t="str">
            <v>Crowder</v>
          </cell>
          <cell r="I1185" t="str">
            <v>approve</v>
          </cell>
          <cell r="J1185" t="str">
            <v>approve</v>
          </cell>
          <cell r="K1185" t="str">
            <v>12/3 and 12/4</v>
          </cell>
          <cell r="L1185" t="str">
            <v>Withdrawn</v>
          </cell>
          <cell r="M1185" t="str">
            <v>BR #2</v>
          </cell>
          <cell r="O1185">
            <v>39449</v>
          </cell>
          <cell r="P1185">
            <v>39419</v>
          </cell>
          <cell r="Q1185">
            <v>20000</v>
          </cell>
          <cell r="R1185"/>
          <cell r="U1185" t="str">
            <v>y</v>
          </cell>
        </row>
        <row r="1186">
          <cell r="B1186">
            <v>7535</v>
          </cell>
          <cell r="C1186" t="str">
            <v>Sentara Hospitals</v>
          </cell>
          <cell r="D1186" t="str">
            <v>Establish a 158 Bed (Medical/Surgical, Intensive Care, Pediatric) General Acute Care Hospital and Introduce Obstetrical Services and Intermediate Level Nursery through the Relocation of Sentara Bayside Hospital Beds, 6 Operating Rooms, 1 Cardiac Catheterization Lab, and 1CT Scanner - Establish a Specialized Center for CT (2) and MRI (1) Imaging at the Current Site of Sentara Bayside Hospital</v>
          </cell>
          <cell r="E1186">
            <v>20</v>
          </cell>
          <cell r="H1186" t="str">
            <v>Crowder</v>
          </cell>
          <cell r="I1186" t="str">
            <v>approve</v>
          </cell>
          <cell r="J1186" t="str">
            <v>approve</v>
          </cell>
          <cell r="K1186" t="str">
            <v>12/3 and 12/4</v>
          </cell>
          <cell r="L1186" t="str">
            <v>Withdrawn</v>
          </cell>
          <cell r="M1186" t="str">
            <v>BR #2</v>
          </cell>
          <cell r="O1186">
            <v>39449</v>
          </cell>
          <cell r="P1186">
            <v>39422</v>
          </cell>
          <cell r="Q1186">
            <v>20000</v>
          </cell>
          <cell r="R1186"/>
          <cell r="U1186" t="str">
            <v>y</v>
          </cell>
        </row>
        <row r="1188">
          <cell r="B1188" t="str">
            <v>October 2008 Cycle</v>
          </cell>
          <cell r="D1188" t="str">
            <v>Psych and Substance Abuse Services</v>
          </cell>
          <cell r="E1188" t="str">
            <v>C</v>
          </cell>
          <cell r="F1188" t="str">
            <v>Rpt Due</v>
          </cell>
          <cell r="G1188">
            <v>39801</v>
          </cell>
          <cell r="I1188" t="str">
            <v>Recommendation</v>
          </cell>
          <cell r="K1188" t="str">
            <v>IFFC</v>
          </cell>
          <cell r="L1188" t="str">
            <v>Commissioners</v>
          </cell>
          <cell r="M1188" t="str">
            <v>IFFC</v>
          </cell>
          <cell r="O1188" t="str">
            <v>Application</v>
          </cell>
          <cell r="Q1188" t="str">
            <v>Check with</v>
          </cell>
        </row>
        <row r="1189">
          <cell r="C1189" t="str">
            <v>Applicant</v>
          </cell>
          <cell r="D1189" t="str">
            <v>Project</v>
          </cell>
          <cell r="E1189" t="str">
            <v>PD</v>
          </cell>
          <cell r="G1189">
            <v>39801</v>
          </cell>
          <cell r="H1189" t="str">
            <v>Analyst</v>
          </cell>
          <cell r="I1189" t="str">
            <v xml:space="preserve">HSA </v>
          </cell>
          <cell r="J1189" t="str">
            <v>DCOPN</v>
          </cell>
          <cell r="K1189" t="str">
            <v>Scheduled</v>
          </cell>
          <cell r="L1189" t="str">
            <v>Decision</v>
          </cell>
          <cell r="M1189" t="str">
            <v>Location</v>
          </cell>
          <cell r="N1189" t="str">
            <v>Time</v>
          </cell>
          <cell r="O1189" t="str">
            <v>Received</v>
          </cell>
          <cell r="P1189" t="str">
            <v>LOI Date</v>
          </cell>
          <cell r="Q1189" t="str">
            <v>Application</v>
          </cell>
          <cell r="R1189"/>
        </row>
        <row r="1190">
          <cell r="B1190">
            <v>7599</v>
          </cell>
          <cell r="C1190" t="str">
            <v>Sagebrush, LLC</v>
          </cell>
          <cell r="D1190" t="str">
            <v>Establish Long-Term Residential Substance Abuse Treatment Facility</v>
          </cell>
          <cell r="E1190">
            <v>9</v>
          </cell>
          <cell r="H1190" t="str">
            <v>Varmette</v>
          </cell>
          <cell r="I1190" t="str">
            <v>n/a</v>
          </cell>
          <cell r="J1190"/>
          <cell r="K1190">
            <v>39819</v>
          </cell>
          <cell r="L1190" t="str">
            <v>Review on Hold</v>
          </cell>
          <cell r="O1190">
            <v>39688</v>
          </cell>
          <cell r="P1190">
            <v>39643</v>
          </cell>
          <cell r="Q1190">
            <v>20000</v>
          </cell>
          <cell r="R1190"/>
          <cell r="U1190" t="str">
            <v>y</v>
          </cell>
        </row>
        <row r="1191">
          <cell r="B1191">
            <v>7601</v>
          </cell>
          <cell r="C1191" t="str">
            <v>Centra Health, Inc.</v>
          </cell>
          <cell r="D1191" t="str">
            <v>Add 19 Psychiatric Beds at Virginia Baptist Hospital</v>
          </cell>
          <cell r="E1191">
            <v>11</v>
          </cell>
          <cell r="H1191" t="str">
            <v>Bartley</v>
          </cell>
          <cell r="I1191" t="str">
            <v>approve</v>
          </cell>
          <cell r="J1191" t="str">
            <v>approve</v>
          </cell>
          <cell r="K1191">
            <v>39821</v>
          </cell>
          <cell r="L1191">
            <v>4189</v>
          </cell>
          <cell r="O1191">
            <v>39693</v>
          </cell>
          <cell r="P1191">
            <v>39650</v>
          </cell>
          <cell r="Q1191">
            <v>11717.5</v>
          </cell>
          <cell r="R1191"/>
          <cell r="U1191" t="str">
            <v>y</v>
          </cell>
        </row>
        <row r="1192">
          <cell r="B1192">
            <v>7602</v>
          </cell>
          <cell r="C1192" t="str">
            <v>Diamond Healthcare of Williamsburg, Inc.</v>
          </cell>
          <cell r="D1192" t="str">
            <v>Establish a 40-bed Inpatient Psychiatric Hospital</v>
          </cell>
          <cell r="E1192">
            <v>21</v>
          </cell>
          <cell r="H1192" t="str">
            <v>Crowder</v>
          </cell>
          <cell r="I1192" t="str">
            <v>approve</v>
          </cell>
          <cell r="J1192" t="str">
            <v>approve</v>
          </cell>
          <cell r="K1192">
            <v>39818</v>
          </cell>
          <cell r="L1192">
            <v>4188</v>
          </cell>
          <cell r="O1192">
            <v>39693</v>
          </cell>
          <cell r="P1192">
            <v>39659</v>
          </cell>
          <cell r="Q1192">
            <v>20000</v>
          </cell>
          <cell r="R1192"/>
          <cell r="U1192" t="str">
            <v>y</v>
          </cell>
        </row>
        <row r="1194">
          <cell r="B1194" t="str">
            <v>November 2008 Cycle</v>
          </cell>
          <cell r="D1194" t="str">
            <v>Diagnostic Imaging and Nursing Facilities</v>
          </cell>
          <cell r="E1194" t="str">
            <v>D/G</v>
          </cell>
          <cell r="F1194" t="str">
            <v>Rpt Due</v>
          </cell>
          <cell r="G1194">
            <v>39832</v>
          </cell>
          <cell r="I1194" t="str">
            <v>Recommendation</v>
          </cell>
          <cell r="K1194" t="str">
            <v>IFFC</v>
          </cell>
          <cell r="L1194" t="str">
            <v>Commissioners</v>
          </cell>
          <cell r="M1194" t="str">
            <v>IFFC</v>
          </cell>
          <cell r="O1194" t="str">
            <v>Application</v>
          </cell>
          <cell r="Q1194" t="str">
            <v>Check with</v>
          </cell>
          <cell r="S1194" t="str">
            <v>Previous</v>
          </cell>
        </row>
        <row r="1195">
          <cell r="B1195" t="str">
            <v>#</v>
          </cell>
          <cell r="C1195" t="str">
            <v>Applicant</v>
          </cell>
          <cell r="D1195" t="str">
            <v>Project</v>
          </cell>
          <cell r="E1195" t="str">
            <v>PD</v>
          </cell>
          <cell r="G1195">
            <v>39832</v>
          </cell>
          <cell r="H1195" t="str">
            <v>Analyst</v>
          </cell>
          <cell r="I1195" t="str">
            <v xml:space="preserve">HSA </v>
          </cell>
          <cell r="J1195" t="str">
            <v>DCOPN</v>
          </cell>
          <cell r="K1195" t="str">
            <v>Scheduled</v>
          </cell>
          <cell r="L1195" t="str">
            <v>Decision</v>
          </cell>
          <cell r="M1195" t="str">
            <v>Location</v>
          </cell>
          <cell r="N1195" t="str">
            <v>Time</v>
          </cell>
          <cell r="O1195" t="str">
            <v>Received</v>
          </cell>
          <cell r="P1195" t="str">
            <v>LOI Date</v>
          </cell>
          <cell r="Q1195" t="str">
            <v>Application</v>
          </cell>
          <cell r="S1195" t="str">
            <v>Conditions</v>
          </cell>
          <cell r="T1195" t="str">
            <v>old loi</v>
          </cell>
        </row>
        <row r="1196">
          <cell r="B1196">
            <v>7603</v>
          </cell>
          <cell r="C1196" t="str">
            <v>Clinch Valley Medical Center</v>
          </cell>
          <cell r="D1196" t="str">
            <v>Add one CT Scanner</v>
          </cell>
          <cell r="E1196">
            <v>2</v>
          </cell>
          <cell r="H1196" t="str">
            <v>Varmette</v>
          </cell>
          <cell r="I1196" t="str">
            <v>approve</v>
          </cell>
          <cell r="J1196" t="str">
            <v>approve</v>
          </cell>
          <cell r="K1196">
            <v>39847</v>
          </cell>
          <cell r="L1196">
            <v>4195</v>
          </cell>
          <cell r="M1196" t="str">
            <v>Board Room 2</v>
          </cell>
          <cell r="N1196">
            <v>0.41666666666666669</v>
          </cell>
          <cell r="O1196">
            <v>39722</v>
          </cell>
          <cell r="P1196">
            <v>39681</v>
          </cell>
          <cell r="Q1196">
            <v>1000</v>
          </cell>
          <cell r="R1196"/>
          <cell r="S1196" t="str">
            <v>yes</v>
          </cell>
          <cell r="U1196" t="str">
            <v>y</v>
          </cell>
        </row>
        <row r="1197">
          <cell r="B1197">
            <v>7608</v>
          </cell>
          <cell r="C1197" t="str">
            <v>Carilion Medical Center d/b/a Carilion Roanoke Memorial Hospital and Carilion Roanoke Community Hospital</v>
          </cell>
          <cell r="D1197" t="str">
            <v>Establish a Specialized Center for PET/CT Imaging (mobile site)</v>
          </cell>
          <cell r="E1197">
            <v>5</v>
          </cell>
          <cell r="G1197" t="str">
            <v>competing</v>
          </cell>
          <cell r="H1197" t="str">
            <v>Varmette</v>
          </cell>
          <cell r="I1197" t="str">
            <v>approve</v>
          </cell>
          <cell r="J1197" t="str">
            <v>approve</v>
          </cell>
          <cell r="K1197">
            <v>39856</v>
          </cell>
          <cell r="L1197">
            <v>4199</v>
          </cell>
          <cell r="M1197" t="str">
            <v>Board Room 3</v>
          </cell>
          <cell r="N1197" t="str">
            <v>?</v>
          </cell>
          <cell r="O1197">
            <v>39722</v>
          </cell>
          <cell r="P1197">
            <v>39688</v>
          </cell>
          <cell r="Q1197">
            <v>1253.71</v>
          </cell>
          <cell r="R1197"/>
          <cell r="S1197" t="str">
            <v>yes</v>
          </cell>
          <cell r="U1197" t="str">
            <v>y</v>
          </cell>
        </row>
        <row r="1198">
          <cell r="B1198">
            <v>7619</v>
          </cell>
          <cell r="C1198" t="str">
            <v>Lewis-Gale Medical Center, LLC</v>
          </cell>
          <cell r="D1198" t="str">
            <v>Add a Fixed PET/CT Scanner</v>
          </cell>
          <cell r="E1198">
            <v>5</v>
          </cell>
          <cell r="H1198" t="str">
            <v>Varmette</v>
          </cell>
          <cell r="I1198" t="str">
            <v>approve</v>
          </cell>
          <cell r="J1198" t="str">
            <v>approve</v>
          </cell>
          <cell r="K1198">
            <v>39856</v>
          </cell>
          <cell r="L1198">
            <v>4200</v>
          </cell>
          <cell r="M1198" t="str">
            <v>Board Room 3</v>
          </cell>
          <cell r="N1198" t="str">
            <v>?</v>
          </cell>
          <cell r="O1198">
            <v>39722</v>
          </cell>
          <cell r="P1198">
            <v>39699</v>
          </cell>
          <cell r="Q1198">
            <v>20000</v>
          </cell>
          <cell r="R1198"/>
          <cell r="S1198" t="str">
            <v>yes</v>
          </cell>
          <cell r="U1198" t="str">
            <v>y</v>
          </cell>
        </row>
        <row r="1199">
          <cell r="B1199">
            <v>7562</v>
          </cell>
          <cell r="C1199" t="str">
            <v>Washington Radiology Associates</v>
          </cell>
          <cell r="D1199" t="str">
            <v>Introduce MRI Service at the WRA Sterling Facility</v>
          </cell>
          <cell r="E1199">
            <v>8</v>
          </cell>
          <cell r="H1199" t="str">
            <v>Clement</v>
          </cell>
          <cell r="I1199"/>
          <cell r="J1199"/>
          <cell r="L1199" t="str">
            <v>Delay to 5/09 Cycle</v>
          </cell>
          <cell r="O1199">
            <v>39527</v>
          </cell>
          <cell r="P1199">
            <v>39507</v>
          </cell>
          <cell r="Q1199">
            <v>20000</v>
          </cell>
          <cell r="R1199"/>
          <cell r="S1199" t="str">
            <v>yes</v>
          </cell>
          <cell r="U1199" t="str">
            <v>y</v>
          </cell>
        </row>
        <row r="1200">
          <cell r="B1200">
            <v>7606</v>
          </cell>
          <cell r="C1200" t="str">
            <v>Inova Health Care Services</v>
          </cell>
          <cell r="D1200" t="str">
            <v>Add one MRI Scanner at Inova Fairfax Hospital</v>
          </cell>
          <cell r="E1200">
            <v>8</v>
          </cell>
          <cell r="G1200" t="str">
            <v>competing</v>
          </cell>
          <cell r="H1200" t="str">
            <v>Clement</v>
          </cell>
          <cell r="I1200" t="str">
            <v>approve</v>
          </cell>
          <cell r="J1200" t="str">
            <v>approve</v>
          </cell>
          <cell r="K1200">
            <v>39847</v>
          </cell>
          <cell r="L1200">
            <v>4193</v>
          </cell>
          <cell r="M1200" t="str">
            <v>Board Room 2</v>
          </cell>
          <cell r="N1200">
            <v>0.41666666666666669</v>
          </cell>
          <cell r="O1200">
            <v>39722</v>
          </cell>
          <cell r="P1200">
            <v>39689</v>
          </cell>
          <cell r="Q1200">
            <v>20000</v>
          </cell>
          <cell r="R1200"/>
          <cell r="S1200" t="str">
            <v>yes</v>
          </cell>
          <cell r="U1200" t="str">
            <v>y</v>
          </cell>
        </row>
        <row r="1201">
          <cell r="B1201">
            <v>7615</v>
          </cell>
          <cell r="C1201" t="str">
            <v>InSight Health Corp. d/b/a MRI of Woodbridge</v>
          </cell>
          <cell r="D1201" t="str">
            <v>Relocate a Specialized Center for MRI Imaging</v>
          </cell>
          <cell r="E1201">
            <v>8</v>
          </cell>
          <cell r="H1201" t="str">
            <v>Clement</v>
          </cell>
          <cell r="I1201" t="str">
            <v>approve</v>
          </cell>
          <cell r="J1201" t="str">
            <v>approve</v>
          </cell>
          <cell r="K1201">
            <v>39847</v>
          </cell>
          <cell r="L1201">
            <v>4192</v>
          </cell>
          <cell r="M1201" t="str">
            <v>Board Room 2</v>
          </cell>
          <cell r="N1201">
            <v>0.41666666666666669</v>
          </cell>
          <cell r="O1201">
            <v>39721</v>
          </cell>
          <cell r="P1201">
            <v>39688</v>
          </cell>
          <cell r="Q1201">
            <v>20000</v>
          </cell>
          <cell r="R1201"/>
          <cell r="S1201" t="str">
            <v>yes</v>
          </cell>
          <cell r="U1201" t="str">
            <v>y</v>
          </cell>
        </row>
        <row r="1202">
          <cell r="B1202">
            <v>7607</v>
          </cell>
          <cell r="C1202" t="str">
            <v>Inova Health Care Services</v>
          </cell>
          <cell r="D1202" t="str">
            <v>Add one CT Scanner at Inova Alexandria Hospital</v>
          </cell>
          <cell r="E1202">
            <v>8</v>
          </cell>
          <cell r="H1202" t="str">
            <v>Varmette</v>
          </cell>
          <cell r="I1202" t="str">
            <v>approve</v>
          </cell>
          <cell r="J1202" t="str">
            <v>approve</v>
          </cell>
          <cell r="K1202">
            <v>39847</v>
          </cell>
          <cell r="L1202">
            <v>4196</v>
          </cell>
          <cell r="M1202" t="str">
            <v>Board Room 2</v>
          </cell>
          <cell r="N1202">
            <v>0.41666666666666669</v>
          </cell>
          <cell r="O1202">
            <v>39722</v>
          </cell>
          <cell r="P1202">
            <v>39689</v>
          </cell>
          <cell r="Q1202">
            <v>20000</v>
          </cell>
          <cell r="R1202"/>
          <cell r="S1202" t="str">
            <v>yes</v>
          </cell>
          <cell r="U1202" t="str">
            <v>y</v>
          </cell>
        </row>
        <row r="1203">
          <cell r="B1203">
            <v>7604</v>
          </cell>
          <cell r="C1203" t="str">
            <v>Clarksville Senior Care, LLC (d/b/a MeadowView Terrace)</v>
          </cell>
          <cell r="D1203" t="str">
            <v>Add 30 Nursing Home Beds</v>
          </cell>
          <cell r="E1203">
            <v>13</v>
          </cell>
          <cell r="H1203" t="str">
            <v>Clement</v>
          </cell>
          <cell r="I1203" t="str">
            <v>approve</v>
          </cell>
          <cell r="J1203" t="str">
            <v>approve</v>
          </cell>
          <cell r="K1203" t="str">
            <v>in</v>
          </cell>
          <cell r="L1203">
            <v>4194</v>
          </cell>
          <cell r="M1203" t="str">
            <v>Board Room 2</v>
          </cell>
          <cell r="N1203">
            <v>0.41666666666666669</v>
          </cell>
          <cell r="O1203">
            <v>39722</v>
          </cell>
          <cell r="P1203">
            <v>39687</v>
          </cell>
          <cell r="Q1203">
            <v>20000</v>
          </cell>
          <cell r="R1203"/>
          <cell r="S1203" t="str">
            <v>yes</v>
          </cell>
          <cell r="U1203" t="str">
            <v>y</v>
          </cell>
        </row>
        <row r="1204">
          <cell r="B1204">
            <v>7271</v>
          </cell>
          <cell r="C1204" t="str">
            <v>Richmond Eye and Ear Healthcare Alliance</v>
          </cell>
          <cell r="D1204" t="str">
            <v>Establish a Specialized Center for CT Imaging</v>
          </cell>
          <cell r="E1204">
            <v>15</v>
          </cell>
          <cell r="H1204" t="str">
            <v>Bartley</v>
          </cell>
          <cell r="I1204"/>
          <cell r="J1204"/>
          <cell r="L1204" t="str">
            <v>delayed to 11/10, then 5/12 cycle, then 5/13 cycle, then 11/13 cycle, then 5/14, then 5/15</v>
          </cell>
          <cell r="O1204">
            <v>38628</v>
          </cell>
          <cell r="P1204">
            <v>38595</v>
          </cell>
          <cell r="Q1204">
            <v>20000</v>
          </cell>
          <cell r="R1204"/>
          <cell r="U1204" t="str">
            <v>y</v>
          </cell>
        </row>
        <row r="1205">
          <cell r="B1205">
            <v>7610</v>
          </cell>
          <cell r="C1205" t="str">
            <v>Virginia Commonwealth University Health System</v>
          </cell>
          <cell r="D1205" t="str">
            <v>Add one CT Scanner</v>
          </cell>
          <cell r="E1205">
            <v>15</v>
          </cell>
          <cell r="H1205" t="str">
            <v>Bartley</v>
          </cell>
          <cell r="I1205" t="str">
            <v>approve</v>
          </cell>
          <cell r="J1205" t="str">
            <v>approve</v>
          </cell>
          <cell r="K1205">
            <v>39843</v>
          </cell>
          <cell r="L1205">
            <v>4190</v>
          </cell>
          <cell r="M1205" t="str">
            <v>Board Room 2</v>
          </cell>
          <cell r="N1205">
            <v>0.41666666666666669</v>
          </cell>
          <cell r="O1205">
            <v>39722</v>
          </cell>
          <cell r="P1205">
            <v>39689</v>
          </cell>
          <cell r="Q1205">
            <v>18261</v>
          </cell>
          <cell r="R1205"/>
          <cell r="S1205" t="str">
            <v>yes</v>
          </cell>
          <cell r="U1205" t="str">
            <v>y</v>
          </cell>
        </row>
        <row r="1206">
          <cell r="B1206">
            <v>7613</v>
          </cell>
          <cell r="C1206" t="str">
            <v>Breathe America</v>
          </cell>
          <cell r="D1206" t="str">
            <v>Establish a Specialized Center for CT Imaging</v>
          </cell>
          <cell r="E1206">
            <v>15</v>
          </cell>
          <cell r="G1206" t="str">
            <v>competing</v>
          </cell>
          <cell r="H1206" t="str">
            <v>Bartley</v>
          </cell>
          <cell r="I1206"/>
          <cell r="J1206"/>
          <cell r="L1206" t="str">
            <v>application not deemed complete</v>
          </cell>
          <cell r="O1206">
            <v>39722</v>
          </cell>
          <cell r="P1206">
            <v>39693</v>
          </cell>
          <cell r="Q1206">
            <v>1000</v>
          </cell>
          <cell r="R1206"/>
          <cell r="S1206" t="str">
            <v>yes</v>
          </cell>
          <cell r="U1206" t="str">
            <v>n</v>
          </cell>
        </row>
        <row r="1207">
          <cell r="B1207">
            <v>7614</v>
          </cell>
          <cell r="C1207" t="str">
            <v>Broad/64 Imaging,LLC</v>
          </cell>
          <cell r="D1207" t="str">
            <v>Relocate an Imaging Center with 1 CT and 1 MRI Scanner</v>
          </cell>
          <cell r="E1207">
            <v>15</v>
          </cell>
          <cell r="H1207" t="str">
            <v>Bartley</v>
          </cell>
          <cell r="I1207" t="str">
            <v>approve</v>
          </cell>
          <cell r="J1207" t="str">
            <v>approve</v>
          </cell>
          <cell r="K1207">
            <v>39843</v>
          </cell>
          <cell r="L1207">
            <v>4191</v>
          </cell>
          <cell r="M1207" t="str">
            <v>Board Room 2</v>
          </cell>
          <cell r="N1207">
            <v>0.41666666666666669</v>
          </cell>
          <cell r="O1207">
            <v>39722</v>
          </cell>
          <cell r="P1207">
            <v>39693</v>
          </cell>
          <cell r="Q1207">
            <v>10280.700000000001</v>
          </cell>
          <cell r="R1207"/>
          <cell r="S1207" t="str">
            <v>yes</v>
          </cell>
          <cell r="U1207" t="str">
            <v>y</v>
          </cell>
        </row>
        <row r="1208">
          <cell r="B1208">
            <v>7617</v>
          </cell>
          <cell r="C1208" t="str">
            <v>RI, L.P., d/b/a Bon Secours St. Francis Imaging Center</v>
          </cell>
          <cell r="D1208" t="str">
            <v>Add one MRI Scanner</v>
          </cell>
          <cell r="E1208">
            <v>15</v>
          </cell>
          <cell r="H1208" t="str">
            <v>Bartley</v>
          </cell>
          <cell r="I1208" t="str">
            <v>deny</v>
          </cell>
          <cell r="J1208" t="str">
            <v>deny</v>
          </cell>
          <cell r="K1208">
            <v>39843</v>
          </cell>
          <cell r="L1208" t="str">
            <v>Withdrawn</v>
          </cell>
          <cell r="M1208" t="str">
            <v>Board Room 2</v>
          </cell>
          <cell r="N1208">
            <v>0.41666666666666669</v>
          </cell>
          <cell r="O1208">
            <v>39722</v>
          </cell>
          <cell r="P1208">
            <v>39694</v>
          </cell>
          <cell r="Q1208">
            <v>19078</v>
          </cell>
          <cell r="R1208"/>
          <cell r="S1208" t="str">
            <v>yes</v>
          </cell>
          <cell r="U1208" t="str">
            <v>y</v>
          </cell>
        </row>
        <row r="1209">
          <cell r="B1209">
            <v>7574</v>
          </cell>
          <cell r="C1209" t="str">
            <v>Bon Secours Maryview Medical Center</v>
          </cell>
          <cell r="D1209" t="str">
            <v>Add one MRI Unit</v>
          </cell>
          <cell r="E1209">
            <v>20</v>
          </cell>
          <cell r="G1209" t="str">
            <v>competing</v>
          </cell>
          <cell r="H1209" t="str">
            <v>Crowder</v>
          </cell>
          <cell r="I1209" t="str">
            <v>approve</v>
          </cell>
          <cell r="J1209" t="str">
            <v>approve</v>
          </cell>
          <cell r="L1209">
            <v>4198</v>
          </cell>
          <cell r="O1209">
            <v>39538</v>
          </cell>
          <cell r="P1209">
            <v>39513</v>
          </cell>
          <cell r="Q1209">
            <v>0</v>
          </cell>
          <cell r="R1209"/>
          <cell r="S1209" t="str">
            <v>yes</v>
          </cell>
          <cell r="U1209" t="str">
            <v>y</v>
          </cell>
        </row>
        <row r="1210">
          <cell r="B1210">
            <v>7612</v>
          </cell>
          <cell r="C1210" t="str">
            <v>Sentara Obici Hospital</v>
          </cell>
          <cell r="D1210" t="str">
            <v>Relocate a Facility for CT and MRI Services (mobile site)</v>
          </cell>
          <cell r="E1210">
            <v>20</v>
          </cell>
          <cell r="H1210" t="str">
            <v>Crowder</v>
          </cell>
          <cell r="I1210" t="str">
            <v>approve</v>
          </cell>
          <cell r="J1210" t="str">
            <v>approve</v>
          </cell>
          <cell r="K1210">
            <v>39842</v>
          </cell>
          <cell r="L1210">
            <v>4197</v>
          </cell>
          <cell r="M1210" t="str">
            <v>Board Room 2</v>
          </cell>
          <cell r="N1210">
            <v>0.41666666666666669</v>
          </cell>
          <cell r="O1210">
            <v>39721</v>
          </cell>
          <cell r="P1210">
            <v>39689</v>
          </cell>
          <cell r="Q1210">
            <v>1400</v>
          </cell>
          <cell r="R1210"/>
          <cell r="S1210" t="str">
            <v>yes</v>
          </cell>
          <cell r="U1210" t="str">
            <v>y</v>
          </cell>
        </row>
        <row r="1211">
          <cell r="B1211">
            <v>7618</v>
          </cell>
          <cell r="C1211" t="str">
            <v>Hampton Roads Otolaryngology Associates, PLLC</v>
          </cell>
          <cell r="D1211" t="str">
            <v>Establish a Specialized Center for CT Imaging</v>
          </cell>
          <cell r="E1211">
            <v>21</v>
          </cell>
          <cell r="H1211" t="str">
            <v>Crowder</v>
          </cell>
          <cell r="I1211" t="str">
            <v>n/a</v>
          </cell>
          <cell r="J1211" t="str">
            <v>approve</v>
          </cell>
          <cell r="K1211">
            <v>39849</v>
          </cell>
          <cell r="L1211">
            <v>4222</v>
          </cell>
          <cell r="O1211">
            <v>39857</v>
          </cell>
          <cell r="P1211">
            <v>39693</v>
          </cell>
          <cell r="Q1211">
            <v>3109.2</v>
          </cell>
          <cell r="R1211"/>
          <cell r="S1211" t="str">
            <v>yes</v>
          </cell>
          <cell r="U1211" t="str">
            <v>y</v>
          </cell>
        </row>
        <row r="1212">
          <cell r="B1212">
            <v>7597</v>
          </cell>
          <cell r="C1212" t="str">
            <v>Reston Hospital Center</v>
          </cell>
          <cell r="D1212" t="str">
            <v>Add 12 Med/Surg and 14 OB Beds</v>
          </cell>
          <cell r="E1212">
            <v>8</v>
          </cell>
          <cell r="G1212" t="str">
            <v>Competing</v>
          </cell>
          <cell r="H1212" t="str">
            <v>Bartley</v>
          </cell>
          <cell r="I1212"/>
          <cell r="J1212"/>
          <cell r="L1212" t="str">
            <v>Withdrawn</v>
          </cell>
          <cell r="O1212">
            <v>39630</v>
          </cell>
          <cell r="P1212">
            <v>39608</v>
          </cell>
          <cell r="Q1212">
            <v>20000</v>
          </cell>
          <cell r="R1212"/>
          <cell r="U1212" t="str">
            <v>y</v>
          </cell>
        </row>
        <row r="1213">
          <cell r="B1213">
            <v>7593</v>
          </cell>
          <cell r="C1213" t="str">
            <v>Inova Health Care Services</v>
          </cell>
          <cell r="D1213" t="str">
            <v xml:space="preserve">Capital Expenditure of $15 Million or More (Renovate and add 91 Acute Care Beds at Inova Fairfax Hospital)
</v>
          </cell>
          <cell r="E1213">
            <v>8</v>
          </cell>
          <cell r="H1213" t="str">
            <v>Bartley</v>
          </cell>
          <cell r="I1213"/>
          <cell r="J1213"/>
          <cell r="L1213" t="str">
            <v>Withdrawn</v>
          </cell>
          <cell r="O1213">
            <v>39630</v>
          </cell>
          <cell r="P1213">
            <v>39597</v>
          </cell>
          <cell r="Q1213">
            <v>20000</v>
          </cell>
          <cell r="R1213"/>
          <cell r="U1213" t="str">
            <v>y</v>
          </cell>
        </row>
        <row r="1215">
          <cell r="B1215" t="str">
            <v>December 2008 Cycle</v>
          </cell>
          <cell r="D1215" t="str">
            <v>Rehab Services</v>
          </cell>
          <cell r="E1215" t="str">
            <v>E</v>
          </cell>
          <cell r="F1215" t="str">
            <v>Rpt Due</v>
          </cell>
          <cell r="G1215">
            <v>39862</v>
          </cell>
          <cell r="I1215" t="str">
            <v>Recommendation</v>
          </cell>
          <cell r="K1215" t="str">
            <v>IFFC</v>
          </cell>
          <cell r="L1215" t="str">
            <v>Commissioners</v>
          </cell>
          <cell r="M1215" t="str">
            <v>IFFC</v>
          </cell>
          <cell r="N1215" t="str">
            <v>IFFC</v>
          </cell>
          <cell r="O1215" t="str">
            <v>Application</v>
          </cell>
          <cell r="Q1215" t="str">
            <v>Check with</v>
          </cell>
        </row>
        <row r="1216">
          <cell r="C1216" t="str">
            <v>Applicant</v>
          </cell>
          <cell r="D1216" t="str">
            <v>Project</v>
          </cell>
          <cell r="E1216" t="str">
            <v>PD</v>
          </cell>
          <cell r="G1216">
            <v>39862</v>
          </cell>
          <cell r="H1216" t="str">
            <v>Analyst</v>
          </cell>
          <cell r="I1216" t="str">
            <v xml:space="preserve">HSA </v>
          </cell>
          <cell r="J1216" t="str">
            <v>DCOPN</v>
          </cell>
          <cell r="K1216" t="str">
            <v>Scheduled</v>
          </cell>
          <cell r="L1216" t="str">
            <v>Decision</v>
          </cell>
          <cell r="M1216" t="str">
            <v>Location</v>
          </cell>
          <cell r="N1216" t="str">
            <v>Time</v>
          </cell>
          <cell r="O1216" t="str">
            <v>Received</v>
          </cell>
          <cell r="P1216" t="str">
            <v>LOI Date</v>
          </cell>
          <cell r="Q1216" t="str">
            <v>Application</v>
          </cell>
        </row>
        <row r="1217">
          <cell r="B1217">
            <v>7620</v>
          </cell>
          <cell r="C1217" t="str">
            <v>Bon Secours-St. Mary's Hospital of Richmond, Inc. and a to-be-established Limited Liability Company</v>
          </cell>
          <cell r="D1217" t="str">
            <v>Establish a 56-bed Rehabilitation Hospital on the St. Mary’s Hospital Campus</v>
          </cell>
          <cell r="E1217">
            <v>15</v>
          </cell>
          <cell r="G1217" t="str">
            <v>Competing</v>
          </cell>
          <cell r="H1217" t="str">
            <v>Varmette</v>
          </cell>
          <cell r="I1217" t="str">
            <v>deny</v>
          </cell>
          <cell r="J1217" t="str">
            <v>deny</v>
          </cell>
          <cell r="K1217">
            <v>39875</v>
          </cell>
          <cell r="L1217" t="str">
            <v>Denied</v>
          </cell>
          <cell r="M1217" t="str">
            <v>BR #2</v>
          </cell>
          <cell r="O1217">
            <v>39752</v>
          </cell>
          <cell r="P1217">
            <v>39722</v>
          </cell>
          <cell r="Q1217">
            <v>20000</v>
          </cell>
          <cell r="R1217"/>
          <cell r="S1217" t="str">
            <v>yes</v>
          </cell>
          <cell r="U1217" t="str">
            <v>y</v>
          </cell>
        </row>
        <row r="1218">
          <cell r="B1218">
            <v>7621</v>
          </cell>
          <cell r="C1218" t="str">
            <v>HealthSouth Rehabilitation Hospital of Virginia</v>
          </cell>
          <cell r="D1218" t="str">
            <v xml:space="preserve">Add 10 Medical Rehabilitation Beds at the HealthSouth Rehabilitation Hospital of Virginia </v>
          </cell>
          <cell r="E1218">
            <v>15</v>
          </cell>
          <cell r="H1218" t="str">
            <v>Varmette</v>
          </cell>
          <cell r="I1218" t="str">
            <v>approve</v>
          </cell>
          <cell r="J1218" t="str">
            <v>approve</v>
          </cell>
          <cell r="K1218">
            <v>39875</v>
          </cell>
          <cell r="L1218" t="str">
            <v>Denied</v>
          </cell>
          <cell r="M1218" t="str">
            <v>BR #2</v>
          </cell>
          <cell r="O1218">
            <v>39752</v>
          </cell>
          <cell r="P1218">
            <v>39731</v>
          </cell>
          <cell r="Q1218">
            <v>20000</v>
          </cell>
          <cell r="R1218"/>
          <cell r="S1218" t="str">
            <v>yes</v>
          </cell>
          <cell r="U1218" t="str">
            <v>y</v>
          </cell>
        </row>
        <row r="1219">
          <cell r="B1219">
            <v>7534</v>
          </cell>
          <cell r="C1219" t="str">
            <v>Bon Secours - DePaul Medical Center and Bon Secours Health Center &amp; Hospital at Norfolk, LLC</v>
          </cell>
          <cell r="D1219" t="str">
            <v>Establishment of a 64 bed (54 Med/Surg, 10 OB and some Universal) General Acute Care Hospital using a portion of the Existing Beds from DePaul Medical Center and Including, 6 ORs, 1 MRI Scanner, 2 CT Scanners, Lithotripsy, and 1 Linear Accelerator.</v>
          </cell>
          <cell r="E1219">
            <v>20</v>
          </cell>
          <cell r="G1219" t="str">
            <v>Competing</v>
          </cell>
          <cell r="H1219" t="str">
            <v>Crowder</v>
          </cell>
          <cell r="I1219" t="str">
            <v>approve</v>
          </cell>
          <cell r="J1219" t="str">
            <v>approve</v>
          </cell>
          <cell r="K1219" t="str">
            <v>3/4 and 3/5</v>
          </cell>
          <cell r="L1219" t="str">
            <v>Withdrawn</v>
          </cell>
          <cell r="M1219" t="str">
            <v>BR #2</v>
          </cell>
          <cell r="O1219">
            <v>39449</v>
          </cell>
          <cell r="P1219">
            <v>39419</v>
          </cell>
          <cell r="Q1219">
            <v>20000</v>
          </cell>
          <cell r="R1219"/>
          <cell r="U1219" t="str">
            <v>y</v>
          </cell>
        </row>
        <row r="1220">
          <cell r="B1220">
            <v>7535</v>
          </cell>
          <cell r="C1220" t="str">
            <v>Sentara Hospitals</v>
          </cell>
          <cell r="D1220" t="str">
            <v>Establish a 158 Bed (Medical/Surgical, Intensive Care, Pediatric) General Acute Care Hospital and Introduce Obstetrical Services and Intermediate Level Nursery through the Relocation of Sentara Bayside Hospital Beds, 6 Operating Rooms, 1 Cardiac Catheterization Lab, and 1CT Scanner - Establish a Specialized Center for CT (2) and MRI (1) Imaging at the Current Site of Sentara Bayside Hospital</v>
          </cell>
          <cell r="E1220">
            <v>20</v>
          </cell>
          <cell r="H1220" t="str">
            <v>Crowder</v>
          </cell>
          <cell r="I1220" t="str">
            <v>approve</v>
          </cell>
          <cell r="J1220" t="str">
            <v>approve</v>
          </cell>
          <cell r="K1220" t="str">
            <v>3/4 and 3/5</v>
          </cell>
          <cell r="L1220" t="str">
            <v>Withdrawn</v>
          </cell>
          <cell r="M1220" t="str">
            <v>BR #2</v>
          </cell>
          <cell r="O1220">
            <v>39449</v>
          </cell>
          <cell r="P1220">
            <v>39422</v>
          </cell>
          <cell r="Q1220">
            <v>20000</v>
          </cell>
          <cell r="R1220"/>
          <cell r="U1220" t="str">
            <v>y</v>
          </cell>
        </row>
        <row r="1222">
          <cell r="B1222" t="str">
            <v>January 2009 Cycle</v>
          </cell>
          <cell r="D1222" t="str">
            <v>Radiation/Gamma Knife/Cancer Care Center</v>
          </cell>
          <cell r="E1222" t="str">
            <v>F/G</v>
          </cell>
          <cell r="F1222" t="str">
            <v>Rpt Due</v>
          </cell>
          <cell r="G1222">
            <v>39895</v>
          </cell>
          <cell r="I1222" t="str">
            <v>Recommendation</v>
          </cell>
          <cell r="K1222" t="str">
            <v>IFFC</v>
          </cell>
          <cell r="L1222" t="str">
            <v>Commissioners</v>
          </cell>
          <cell r="M1222" t="str">
            <v>IFFC</v>
          </cell>
          <cell r="N1222" t="str">
            <v>IFFC</v>
          </cell>
          <cell r="O1222" t="str">
            <v>Application</v>
          </cell>
          <cell r="Q1222" t="str">
            <v>Check with</v>
          </cell>
        </row>
        <row r="1223">
          <cell r="C1223" t="str">
            <v>Applicant</v>
          </cell>
          <cell r="D1223" t="str">
            <v>Lithotripsy/Nursing Facility</v>
          </cell>
          <cell r="E1223" t="str">
            <v>PD</v>
          </cell>
          <cell r="G1223">
            <v>39895</v>
          </cell>
          <cell r="H1223" t="str">
            <v>Analyst</v>
          </cell>
          <cell r="I1223" t="str">
            <v xml:space="preserve">HSA </v>
          </cell>
          <cell r="J1223" t="str">
            <v>DCOPN</v>
          </cell>
          <cell r="K1223" t="str">
            <v>Scheduled</v>
          </cell>
          <cell r="L1223" t="str">
            <v>Decision</v>
          </cell>
          <cell r="M1223" t="str">
            <v>Location</v>
          </cell>
          <cell r="N1223" t="str">
            <v>Time</v>
          </cell>
          <cell r="O1223" t="str">
            <v>Received</v>
          </cell>
          <cell r="P1223" t="str">
            <v>LOI Date</v>
          </cell>
          <cell r="Q1223" t="str">
            <v>Application</v>
          </cell>
        </row>
        <row r="1224">
          <cell r="B1224">
            <v>7622</v>
          </cell>
          <cell r="C1224" t="str">
            <v>Inova Health System</v>
          </cell>
          <cell r="D1224" t="str">
            <v>Introduce Radiation Therapy and Stereotactic Radiosurgery Services at Inova Fair Oaks Hospital (1 CT Simulator)</v>
          </cell>
          <cell r="E1224">
            <v>8</v>
          </cell>
          <cell r="G1224" t="str">
            <v>Competing</v>
          </cell>
          <cell r="H1224" t="str">
            <v>Bartley</v>
          </cell>
          <cell r="I1224" t="str">
            <v>approve</v>
          </cell>
          <cell r="J1224" t="str">
            <v>deny</v>
          </cell>
          <cell r="K1224">
            <v>39945</v>
          </cell>
          <cell r="L1224">
            <v>4223</v>
          </cell>
          <cell r="O1224">
            <v>39783</v>
          </cell>
          <cell r="P1224">
            <v>39752</v>
          </cell>
          <cell r="Q1224">
            <v>20000</v>
          </cell>
          <cell r="R1224">
            <v>40058</v>
          </cell>
          <cell r="U1224" t="str">
            <v>y</v>
          </cell>
        </row>
        <row r="1225">
          <cell r="B1225">
            <v>7628</v>
          </cell>
          <cell r="C1225" t="str">
            <v>Associates in Radiation Oncology  PC</v>
          </cell>
          <cell r="D1225" t="str">
            <v>Expand Radiation Therapy Services through the addition of a High Dose Rate Afterloader</v>
          </cell>
          <cell r="E1225">
            <v>8</v>
          </cell>
          <cell r="H1225" t="str">
            <v>Bartley</v>
          </cell>
          <cell r="I1225" t="str">
            <v>approve</v>
          </cell>
          <cell r="J1225" t="str">
            <v>approve</v>
          </cell>
          <cell r="K1225">
            <v>39945</v>
          </cell>
          <cell r="L1225">
            <v>4224</v>
          </cell>
          <cell r="O1225">
            <v>39783</v>
          </cell>
          <cell r="P1225">
            <v>39762</v>
          </cell>
          <cell r="Q1225">
            <v>2696</v>
          </cell>
          <cell r="R1225"/>
          <cell r="U1225" t="str">
            <v>y</v>
          </cell>
        </row>
        <row r="1226">
          <cell r="B1226">
            <v>7623</v>
          </cell>
          <cell r="C1226" t="str">
            <v>Inova Woodburn Surgery Center, LLC</v>
          </cell>
          <cell r="D1226" t="str">
            <v>Introduce Lithotripsy Services (Mobile Site)</v>
          </cell>
          <cell r="E1226">
            <v>8</v>
          </cell>
          <cell r="H1226" t="str">
            <v>Crowder</v>
          </cell>
          <cell r="I1226" t="str">
            <v>approve</v>
          </cell>
          <cell r="J1226" t="str">
            <v>approve</v>
          </cell>
          <cell r="K1226">
            <v>39903</v>
          </cell>
          <cell r="L1226">
            <v>4203</v>
          </cell>
          <cell r="O1226">
            <v>39783</v>
          </cell>
          <cell r="P1226">
            <v>39752</v>
          </cell>
          <cell r="Q1226">
            <v>1000</v>
          </cell>
          <cell r="R1226"/>
          <cell r="U1226" t="str">
            <v>y</v>
          </cell>
        </row>
        <row r="1227">
          <cell r="B1227">
            <v>7624</v>
          </cell>
          <cell r="C1227" t="str">
            <v>Northern Virginia Surgery Center, LLC</v>
          </cell>
          <cell r="D1227" t="str">
            <v>Introduce Lithotripsy Services (Mobile Site)</v>
          </cell>
          <cell r="E1227">
            <v>8</v>
          </cell>
          <cell r="G1227" t="str">
            <v>Competing</v>
          </cell>
          <cell r="H1227" t="str">
            <v>Crowder</v>
          </cell>
          <cell r="I1227" t="str">
            <v>approve</v>
          </cell>
          <cell r="J1227" t="str">
            <v>approve</v>
          </cell>
          <cell r="K1227">
            <v>39903</v>
          </cell>
          <cell r="L1227">
            <v>4204</v>
          </cell>
          <cell r="O1227">
            <v>39783</v>
          </cell>
          <cell r="P1227">
            <v>39752</v>
          </cell>
          <cell r="Q1227">
            <v>1000</v>
          </cell>
          <cell r="R1227"/>
          <cell r="U1227" t="str">
            <v>y</v>
          </cell>
        </row>
        <row r="1228">
          <cell r="B1228">
            <v>7625</v>
          </cell>
          <cell r="C1228" t="str">
            <v>Inova Health System</v>
          </cell>
          <cell r="D1228" t="str">
            <v>Introduce Lithotripsy Services (Mobile Site) at the Franconia-Springfield Surgery Center, LLC</v>
          </cell>
          <cell r="E1228">
            <v>8</v>
          </cell>
          <cell r="H1228" t="str">
            <v>Crowder</v>
          </cell>
          <cell r="I1228" t="str">
            <v>approve</v>
          </cell>
          <cell r="J1228" t="str">
            <v>approve</v>
          </cell>
          <cell r="K1228">
            <v>39903</v>
          </cell>
          <cell r="L1228">
            <v>4205</v>
          </cell>
          <cell r="O1228">
            <v>39783</v>
          </cell>
          <cell r="P1228">
            <v>39752</v>
          </cell>
          <cell r="Q1228">
            <v>1000</v>
          </cell>
          <cell r="R1228"/>
          <cell r="U1228" t="str">
            <v>y</v>
          </cell>
        </row>
        <row r="1229">
          <cell r="B1229">
            <v>7616</v>
          </cell>
          <cell r="C1229" t="str">
            <v>Bon Secours Maryview Medical Center, Inc.</v>
          </cell>
          <cell r="D1229" t="str">
            <v>Introduce SRS through Replacement of a Linac and add CT Simulator</v>
          </cell>
          <cell r="E1229">
            <v>20</v>
          </cell>
          <cell r="H1229" t="str">
            <v>Varmette</v>
          </cell>
          <cell r="I1229" t="str">
            <v>approve</v>
          </cell>
          <cell r="J1229" t="str">
            <v>approve</v>
          </cell>
          <cell r="K1229">
            <v>39905</v>
          </cell>
          <cell r="L1229">
            <v>4206</v>
          </cell>
          <cell r="O1229">
            <v>39783</v>
          </cell>
          <cell r="P1229">
            <v>39693</v>
          </cell>
          <cell r="Q1229">
            <v>20000</v>
          </cell>
          <cell r="R1229"/>
          <cell r="U1229" t="str">
            <v>y</v>
          </cell>
        </row>
        <row r="1230">
          <cell r="B1230">
            <v>7626</v>
          </cell>
          <cell r="C1230" t="str">
            <v>Sentara Bayside Hospital</v>
          </cell>
          <cell r="D1230" t="str">
            <v>Introduce Lithotripsy Services (Mobile Site)</v>
          </cell>
          <cell r="E1230">
            <v>20</v>
          </cell>
          <cell r="H1230" t="str">
            <v>Varmette</v>
          </cell>
          <cell r="I1230" t="str">
            <v>approve</v>
          </cell>
          <cell r="J1230" t="str">
            <v>approve</v>
          </cell>
          <cell r="K1230">
            <v>39904</v>
          </cell>
          <cell r="L1230">
            <v>4207</v>
          </cell>
          <cell r="O1230">
            <v>39783</v>
          </cell>
          <cell r="P1230">
            <v>39755</v>
          </cell>
          <cell r="Q1230">
            <v>1000</v>
          </cell>
          <cell r="R1230"/>
          <cell r="U1230" t="str">
            <v>y</v>
          </cell>
        </row>
        <row r="1232">
          <cell r="B1232" t="str">
            <v>February 2009 Cycle</v>
          </cell>
          <cell r="D1232" t="str">
            <v>Hospitals/Beds/NICUs/Ob/Capital Expenditures</v>
          </cell>
          <cell r="E1232" t="str">
            <v>A</v>
          </cell>
          <cell r="F1232" t="str">
            <v>Rpt Due</v>
          </cell>
          <cell r="G1232">
            <v>39924</v>
          </cell>
          <cell r="I1232" t="str">
            <v>Recommendation</v>
          </cell>
          <cell r="K1232" t="str">
            <v>IFFC</v>
          </cell>
          <cell r="L1232" t="str">
            <v>Commissioners</v>
          </cell>
          <cell r="M1232" t="str">
            <v>IFFC</v>
          </cell>
          <cell r="N1232" t="str">
            <v>IFFC</v>
          </cell>
          <cell r="O1232" t="str">
            <v>Application</v>
          </cell>
          <cell r="Q1232" t="str">
            <v>Check with</v>
          </cell>
        </row>
        <row r="1233">
          <cell r="B1233" t="str">
            <v>#</v>
          </cell>
          <cell r="C1233" t="str">
            <v>Applicant</v>
          </cell>
          <cell r="D1233" t="str">
            <v>Project</v>
          </cell>
          <cell r="E1233" t="str">
            <v>PD</v>
          </cell>
          <cell r="F1233" t="str">
            <v xml:space="preserve">  </v>
          </cell>
          <cell r="G1233">
            <v>39924</v>
          </cell>
          <cell r="H1233" t="str">
            <v>Analyst</v>
          </cell>
          <cell r="I1233" t="str">
            <v xml:space="preserve">HSA </v>
          </cell>
          <cell r="J1233" t="str">
            <v>DCOPN</v>
          </cell>
          <cell r="K1233" t="str">
            <v>Scheduled</v>
          </cell>
          <cell r="L1233" t="str">
            <v>Decision</v>
          </cell>
          <cell r="M1233" t="str">
            <v>Location</v>
          </cell>
          <cell r="N1233" t="str">
            <v>Time</v>
          </cell>
          <cell r="O1233" t="str">
            <v>Received</v>
          </cell>
          <cell r="P1233" t="str">
            <v>LOI Date</v>
          </cell>
          <cell r="Q1233" t="str">
            <v>Application</v>
          </cell>
          <cell r="T1233" t="str">
            <v>Previous Conditions</v>
          </cell>
        </row>
        <row r="1234">
          <cell r="B1234">
            <v>7627</v>
          </cell>
          <cell r="C1234" t="str">
            <v>Winchester Medical Center</v>
          </cell>
          <cell r="D1234" t="str">
            <v>Capital Expenditure of $15 Million or More (Major Campus Expansion and Renovation with the addition of 18 ICU and 16 med/surg beds)</v>
          </cell>
          <cell r="E1234">
            <v>7</v>
          </cell>
          <cell r="H1234" t="str">
            <v>Varmette</v>
          </cell>
          <cell r="I1234" t="str">
            <v>approve</v>
          </cell>
          <cell r="J1234" t="str">
            <v>approve</v>
          </cell>
          <cell r="K1234">
            <v>39939</v>
          </cell>
          <cell r="L1234">
            <v>4208</v>
          </cell>
          <cell r="O1234">
            <v>39811</v>
          </cell>
          <cell r="P1234">
            <v>39762</v>
          </cell>
          <cell r="Q1234">
            <v>20000</v>
          </cell>
          <cell r="R1234"/>
          <cell r="U1234" t="str">
            <v>y</v>
          </cell>
        </row>
        <row r="1235">
          <cell r="B1235">
            <v>7629</v>
          </cell>
          <cell r="C1235" t="str">
            <v>Cumberland Hospital, LLC d/b/a Cumberland Hospital for Children and Adolescents</v>
          </cell>
          <cell r="D1235" t="str">
            <v>Add 20 Acute Care Beds</v>
          </cell>
          <cell r="E1235">
            <v>15</v>
          </cell>
          <cell r="H1235" t="str">
            <v>Crowder</v>
          </cell>
          <cell r="I1235"/>
          <cell r="J1235"/>
          <cell r="K1235">
            <v>39937</v>
          </cell>
          <cell r="L1235" t="str">
            <v>Withdrawn</v>
          </cell>
          <cell r="O1235">
            <v>39812</v>
          </cell>
          <cell r="P1235">
            <v>39776</v>
          </cell>
          <cell r="Q1235">
            <v>20000</v>
          </cell>
          <cell r="R1235"/>
          <cell r="U1235">
            <v>0</v>
          </cell>
        </row>
        <row r="1236">
          <cell r="B1236">
            <v>7595</v>
          </cell>
          <cell r="C1236" t="str">
            <v>Capital Hospice</v>
          </cell>
          <cell r="D1236" t="str">
            <v>Establish a 21-bed Free Standing Inpatient Hospice Care Facility (Acute Care Hospital License)</v>
          </cell>
          <cell r="E1236">
            <v>8</v>
          </cell>
          <cell r="H1236" t="str">
            <v>Bartley</v>
          </cell>
          <cell r="I1236"/>
          <cell r="J1236"/>
          <cell r="K1236" t="str">
            <v>in</v>
          </cell>
          <cell r="L1236" t="str">
            <v>delay to 8/11 cycle</v>
          </cell>
          <cell r="O1236">
            <v>39630</v>
          </cell>
          <cell r="P1236">
            <v>39598</v>
          </cell>
          <cell r="Q1236">
            <v>20000</v>
          </cell>
          <cell r="R1236"/>
          <cell r="U1236" t="str">
            <v>y</v>
          </cell>
        </row>
        <row r="1237">
          <cell r="B1237">
            <v>7597</v>
          </cell>
          <cell r="C1237" t="str">
            <v>Reston Hospital Center</v>
          </cell>
          <cell r="D1237" t="str">
            <v>Add 12 Med/Surg and 14 OB Beds</v>
          </cell>
          <cell r="E1237">
            <v>8</v>
          </cell>
          <cell r="G1237" t="str">
            <v>Competing</v>
          </cell>
          <cell r="H1237" t="str">
            <v>Bartley</v>
          </cell>
          <cell r="I1237"/>
          <cell r="J1237"/>
          <cell r="K1237" t="str">
            <v>in</v>
          </cell>
          <cell r="L1237" t="str">
            <v>Withdrawn</v>
          </cell>
          <cell r="O1237">
            <v>39630</v>
          </cell>
          <cell r="P1237">
            <v>39608</v>
          </cell>
          <cell r="Q1237">
            <v>20000</v>
          </cell>
          <cell r="R1237"/>
          <cell r="U1237" t="str">
            <v>y</v>
          </cell>
        </row>
        <row r="1238">
          <cell r="B1238">
            <v>7593</v>
          </cell>
          <cell r="C1238" t="str">
            <v>Inova Health Care Services</v>
          </cell>
          <cell r="D1238" t="str">
            <v xml:space="preserve">Capital Expenditure of $15 Million or More (Renovate and add 91 Acute Care Beds at Inova Fairfax Hospital)
</v>
          </cell>
          <cell r="E1238">
            <v>8</v>
          </cell>
          <cell r="H1238" t="str">
            <v>Bartley</v>
          </cell>
          <cell r="I1238"/>
          <cell r="J1238"/>
          <cell r="K1238" t="str">
            <v>in</v>
          </cell>
          <cell r="L1238" t="str">
            <v>Withdrawn</v>
          </cell>
          <cell r="O1238">
            <v>39630</v>
          </cell>
          <cell r="P1238">
            <v>39597</v>
          </cell>
          <cell r="Q1238">
            <v>20000</v>
          </cell>
          <cell r="R1238"/>
          <cell r="U1238" t="str">
            <v>y</v>
          </cell>
        </row>
        <row r="1240">
          <cell r="B1240" t="str">
            <v>March 2009 Cycle</v>
          </cell>
          <cell r="D1240" t="str">
            <v>OSHs/ORs/Cath Labs/Transplant/Nursing Facility</v>
          </cell>
          <cell r="E1240" t="str">
            <v>B/G</v>
          </cell>
          <cell r="F1240" t="str">
            <v>Rpt Due</v>
          </cell>
          <cell r="G1240">
            <v>39952</v>
          </cell>
          <cell r="I1240" t="str">
            <v>Recommendation</v>
          </cell>
          <cell r="K1240" t="str">
            <v>IFFC</v>
          </cell>
          <cell r="L1240" t="str">
            <v>Commissioners</v>
          </cell>
          <cell r="M1240" t="str">
            <v>IFFC</v>
          </cell>
          <cell r="N1240" t="str">
            <v>IFFC</v>
          </cell>
          <cell r="O1240" t="str">
            <v>Application</v>
          </cell>
          <cell r="Q1240" t="str">
            <v>Check with</v>
          </cell>
        </row>
        <row r="1241">
          <cell r="B1241" t="str">
            <v>#</v>
          </cell>
          <cell r="C1241" t="str">
            <v>Applicant</v>
          </cell>
          <cell r="D1241" t="str">
            <v>Project</v>
          </cell>
          <cell r="E1241" t="str">
            <v>PD</v>
          </cell>
          <cell r="G1241">
            <v>39952</v>
          </cell>
          <cell r="H1241" t="str">
            <v>Analyst</v>
          </cell>
          <cell r="I1241" t="str">
            <v xml:space="preserve">HSA </v>
          </cell>
          <cell r="J1241" t="str">
            <v>DCOPN</v>
          </cell>
          <cell r="K1241" t="str">
            <v>Scheduled</v>
          </cell>
          <cell r="L1241" t="str">
            <v>Decision</v>
          </cell>
          <cell r="M1241" t="str">
            <v>Location</v>
          </cell>
          <cell r="N1241" t="str">
            <v>Time</v>
          </cell>
          <cell r="O1241" t="str">
            <v>Received</v>
          </cell>
          <cell r="P1241" t="str">
            <v>LOI Date</v>
          </cell>
          <cell r="Q1241" t="str">
            <v>Application</v>
          </cell>
        </row>
        <row r="1242">
          <cell r="B1242">
            <v>7630</v>
          </cell>
          <cell r="C1242" t="str">
            <v>Johnston Memorial Hospital</v>
          </cell>
          <cell r="D1242" t="str">
            <v>Introduce Cardiac Catheterization Services (1 Cath Lab)</v>
          </cell>
          <cell r="E1242">
            <v>3</v>
          </cell>
          <cell r="H1242" t="str">
            <v>Clement</v>
          </cell>
          <cell r="I1242" t="str">
            <v>approve</v>
          </cell>
          <cell r="J1242" t="str">
            <v>approve</v>
          </cell>
          <cell r="K1242">
            <v>39972</v>
          </cell>
          <cell r="L1242">
            <v>4217</v>
          </cell>
          <cell r="O1242">
            <v>39842</v>
          </cell>
          <cell r="P1242">
            <v>39800</v>
          </cell>
          <cell r="Q1242">
            <v>20000</v>
          </cell>
          <cell r="R1242"/>
          <cell r="U1242" t="str">
            <v>y</v>
          </cell>
        </row>
        <row r="1243">
          <cell r="B1243">
            <v>7631</v>
          </cell>
          <cell r="C1243" t="str">
            <v>Rockingham Memorial Hospital</v>
          </cell>
          <cell r="D1243" t="str">
            <v>Add Third Cardiac Catheterization Lab</v>
          </cell>
          <cell r="E1243">
            <v>6</v>
          </cell>
          <cell r="H1243" t="str">
            <v>Bartley</v>
          </cell>
          <cell r="I1243" t="str">
            <v>approve</v>
          </cell>
          <cell r="J1243" t="str">
            <v>approve</v>
          </cell>
          <cell r="K1243">
            <v>39965</v>
          </cell>
          <cell r="L1243">
            <v>4213</v>
          </cell>
          <cell r="O1243">
            <v>39842</v>
          </cell>
          <cell r="P1243">
            <v>39801</v>
          </cell>
          <cell r="Q1243">
            <v>20000</v>
          </cell>
          <cell r="R1243"/>
          <cell r="U1243" t="str">
            <v>y</v>
          </cell>
        </row>
        <row r="1244">
          <cell r="B1244">
            <v>7632</v>
          </cell>
          <cell r="C1244" t="str">
            <v>MediCorp Health System</v>
          </cell>
          <cell r="D1244" t="str">
            <v>Introduce Cardiac Catheterization Services at Stafford Hospital Center (1 Cath Lab)</v>
          </cell>
          <cell r="E1244">
            <v>16</v>
          </cell>
          <cell r="H1244" t="str">
            <v>Bartley</v>
          </cell>
          <cell r="I1244" t="str">
            <v>approve</v>
          </cell>
          <cell r="J1244" t="str">
            <v>approve</v>
          </cell>
          <cell r="K1244">
            <v>39966</v>
          </cell>
          <cell r="L1244">
            <v>4226</v>
          </cell>
          <cell r="M1244" t="str">
            <v>good cause filed</v>
          </cell>
          <cell r="O1244">
            <v>39842</v>
          </cell>
          <cell r="P1244">
            <v>39801</v>
          </cell>
          <cell r="Q1244">
            <v>5564.5</v>
          </cell>
          <cell r="R1244"/>
          <cell r="U1244" t="str">
            <v>y</v>
          </cell>
        </row>
        <row r="1245">
          <cell r="B1245">
            <v>7633</v>
          </cell>
          <cell r="C1245" t="str">
            <v>Sentara CarePlex Hospital and Tidewater Orthopaedic Associates</v>
          </cell>
          <cell r="D1245" t="str">
            <v>Establish an Outpatient Surgical Hospital (1 OR)</v>
          </cell>
          <cell r="E1245">
            <v>21</v>
          </cell>
          <cell r="H1245" t="str">
            <v>Crowder</v>
          </cell>
          <cell r="I1245" t="str">
            <v>approve</v>
          </cell>
          <cell r="J1245" t="str">
            <v>approve</v>
          </cell>
          <cell r="K1245">
            <v>39968</v>
          </cell>
          <cell r="L1245">
            <v>4215</v>
          </cell>
          <cell r="O1245">
            <v>39841</v>
          </cell>
          <cell r="P1245">
            <v>39805</v>
          </cell>
          <cell r="Q1245">
            <v>20000</v>
          </cell>
          <cell r="R1245"/>
          <cell r="U1245" t="str">
            <v>y</v>
          </cell>
        </row>
        <row r="1246">
          <cell r="B1246">
            <v>7634</v>
          </cell>
          <cell r="C1246" t="str">
            <v>Central Virginia Surgi-Center, LP</v>
          </cell>
          <cell r="D1246" t="str">
            <v>Relocate an Outpatient Surgical Hospital (4 ORs)</v>
          </cell>
          <cell r="E1246">
            <v>16</v>
          </cell>
          <cell r="H1246" t="str">
            <v>Bartley</v>
          </cell>
          <cell r="I1246" t="str">
            <v>approve</v>
          </cell>
          <cell r="J1246" t="str">
            <v>approve</v>
          </cell>
          <cell r="K1246">
            <v>39962</v>
          </cell>
          <cell r="L1246">
            <v>4214</v>
          </cell>
          <cell r="O1246">
            <v>39842</v>
          </cell>
          <cell r="P1246">
            <v>39811</v>
          </cell>
          <cell r="Q1246">
            <v>20000</v>
          </cell>
          <cell r="R1246"/>
          <cell r="U1246" t="str">
            <v>y</v>
          </cell>
        </row>
        <row r="1247">
          <cell r="B1247">
            <v>7635</v>
          </cell>
          <cell r="C1247" t="str">
            <v>Carilion Medical Center d/b/a Carilion Community Hospital and Carilion Brambleton Center</v>
          </cell>
          <cell r="D1247" t="str">
            <v xml:space="preserve">Relocate two Operating Rooms from Carilion Brambleton Center to Carilion Roanoke Community Hospital
</v>
          </cell>
          <cell r="E1247">
            <v>5</v>
          </cell>
          <cell r="H1247" t="str">
            <v>Clement</v>
          </cell>
          <cell r="I1247" t="str">
            <v>approve</v>
          </cell>
          <cell r="J1247" t="str">
            <v>approve</v>
          </cell>
          <cell r="K1247">
            <v>39972</v>
          </cell>
          <cell r="L1247">
            <v>4211</v>
          </cell>
          <cell r="O1247">
            <v>39842</v>
          </cell>
          <cell r="P1247">
            <v>39811</v>
          </cell>
          <cell r="Q1247">
            <v>4850</v>
          </cell>
          <cell r="R1247"/>
          <cell r="U1247" t="str">
            <v>y</v>
          </cell>
        </row>
        <row r="1248">
          <cell r="B1248">
            <v>7637</v>
          </cell>
          <cell r="C1248" t="str">
            <v>Virginia Eye Consultants, Inc.</v>
          </cell>
          <cell r="D1248" t="str">
            <v xml:space="preserve">Add one Operating Room at an Existing Outpatient Surgical Hospital
</v>
          </cell>
          <cell r="E1248">
            <v>20</v>
          </cell>
          <cell r="H1248" t="str">
            <v>Crowder</v>
          </cell>
          <cell r="I1248" t="str">
            <v>approve</v>
          </cell>
          <cell r="J1248"/>
          <cell r="K1248">
            <v>39969</v>
          </cell>
          <cell r="L1248" t="str">
            <v>Withdrawn</v>
          </cell>
          <cell r="O1248">
            <v>39842</v>
          </cell>
          <cell r="P1248">
            <v>39812</v>
          </cell>
          <cell r="Q1248">
            <v>1000</v>
          </cell>
          <cell r="R1248"/>
          <cell r="U1248" t="str">
            <v>y</v>
          </cell>
        </row>
        <row r="1249">
          <cell r="B1249">
            <v>7636</v>
          </cell>
          <cell r="C1249" t="str">
            <v>Bon Secours - St. Francis Medical Center, Inc.</v>
          </cell>
          <cell r="D1249" t="str">
            <v>Add a Second Cardiac Catheterization Lab</v>
          </cell>
          <cell r="E1249">
            <v>15</v>
          </cell>
          <cell r="G1249" t="str">
            <v>Competing</v>
          </cell>
          <cell r="H1249" t="str">
            <v>Varmette</v>
          </cell>
          <cell r="I1249" t="str">
            <v>approve</v>
          </cell>
          <cell r="J1249" t="str">
            <v>approve</v>
          </cell>
          <cell r="K1249">
            <v>39967</v>
          </cell>
          <cell r="L1249" t="str">
            <v>Denied</v>
          </cell>
          <cell r="M1249" t="str">
            <v>good cause filed</v>
          </cell>
          <cell r="O1249">
            <v>39842</v>
          </cell>
          <cell r="P1249">
            <v>39812</v>
          </cell>
          <cell r="Q1249">
            <v>1450</v>
          </cell>
          <cell r="R1249"/>
          <cell r="U1249" t="str">
            <v>y</v>
          </cell>
        </row>
        <row r="1250">
          <cell r="B1250">
            <v>7640</v>
          </cell>
          <cell r="C1250" t="str">
            <v>HCA Health Services of Virginia, Inc.</v>
          </cell>
          <cell r="D1250" t="str">
            <v>Add One Cardiac Catheterization Lab at Henrico Doctors' Hospital - Forest Campus</v>
          </cell>
          <cell r="E1250">
            <v>15</v>
          </cell>
          <cell r="H1250" t="str">
            <v>Varmette</v>
          </cell>
          <cell r="I1250" t="str">
            <v>approve</v>
          </cell>
          <cell r="J1250" t="str">
            <v>approve</v>
          </cell>
          <cell r="K1250">
            <v>39967</v>
          </cell>
          <cell r="L1250">
            <v>4227</v>
          </cell>
          <cell r="O1250">
            <v>39842</v>
          </cell>
          <cell r="P1250">
            <v>39822</v>
          </cell>
          <cell r="Q1250">
            <v>20000</v>
          </cell>
          <cell r="R1250"/>
          <cell r="U1250" t="str">
            <v>y</v>
          </cell>
        </row>
        <row r="1252">
          <cell r="B1252" t="str">
            <v>April 2009 Cycle</v>
          </cell>
          <cell r="D1252" t="str">
            <v>Psych and Substance Abuse Services</v>
          </cell>
          <cell r="E1252" t="str">
            <v>C</v>
          </cell>
          <cell r="F1252" t="str">
            <v>Rpt Due</v>
          </cell>
          <cell r="G1252">
            <v>39983</v>
          </cell>
          <cell r="I1252" t="str">
            <v>Recommendation</v>
          </cell>
          <cell r="K1252" t="str">
            <v>IFFC</v>
          </cell>
          <cell r="L1252" t="str">
            <v>Commissioners</v>
          </cell>
          <cell r="M1252" t="str">
            <v>IFFC</v>
          </cell>
          <cell r="O1252" t="str">
            <v>Application</v>
          </cell>
          <cell r="Q1252" t="str">
            <v>Check with</v>
          </cell>
        </row>
        <row r="1253">
          <cell r="C1253" t="str">
            <v>Applicant</v>
          </cell>
          <cell r="D1253" t="str">
            <v>Project</v>
          </cell>
          <cell r="E1253" t="str">
            <v>PD</v>
          </cell>
          <cell r="G1253">
            <v>39983</v>
          </cell>
          <cell r="H1253" t="str">
            <v>Analyst</v>
          </cell>
          <cell r="I1253" t="str">
            <v xml:space="preserve">HSA </v>
          </cell>
          <cell r="J1253" t="str">
            <v>DCOPN</v>
          </cell>
          <cell r="K1253" t="str">
            <v>Scheduled</v>
          </cell>
          <cell r="L1253" t="str">
            <v>Decision</v>
          </cell>
          <cell r="M1253" t="str">
            <v>Location</v>
          </cell>
          <cell r="N1253" t="str">
            <v>Time</v>
          </cell>
          <cell r="O1253" t="str">
            <v>Received</v>
          </cell>
          <cell r="P1253" t="str">
            <v>LOI Date</v>
          </cell>
          <cell r="Q1253" t="str">
            <v>Application</v>
          </cell>
          <cell r="R1253"/>
        </row>
        <row r="1254">
          <cell r="B1254">
            <v>7595</v>
          </cell>
          <cell r="C1254" t="str">
            <v>Capital Hospice</v>
          </cell>
          <cell r="D1254" t="str">
            <v>Establish a 21-bed Free Standing Inpatient Hospice Care Facility (Acute Care Hospital License)</v>
          </cell>
          <cell r="E1254">
            <v>8</v>
          </cell>
          <cell r="H1254" t="str">
            <v>Bartley</v>
          </cell>
          <cell r="I1254"/>
          <cell r="J1254"/>
          <cell r="K1254">
            <v>39993</v>
          </cell>
          <cell r="L1254" t="str">
            <v>delay to 8/11 cycle</v>
          </cell>
          <cell r="O1254">
            <v>39630</v>
          </cell>
          <cell r="P1254">
            <v>39598</v>
          </cell>
          <cell r="Q1254">
            <v>20000</v>
          </cell>
          <cell r="R1254"/>
          <cell r="U1254" t="str">
            <v>y</v>
          </cell>
        </row>
        <row r="1255">
          <cell r="B1255">
            <v>7642</v>
          </cell>
          <cell r="C1255" t="str">
            <v>Rappahannock General Hospital</v>
          </cell>
          <cell r="D1255" t="str">
            <v>Add 6 Psychiatric Beds</v>
          </cell>
          <cell r="E1255">
            <v>17</v>
          </cell>
          <cell r="H1255" t="str">
            <v>Crowder</v>
          </cell>
          <cell r="I1255" t="str">
            <v>approve</v>
          </cell>
          <cell r="J1255" t="str">
            <v>approve</v>
          </cell>
          <cell r="K1255">
            <v>40002</v>
          </cell>
          <cell r="L1255">
            <v>4229</v>
          </cell>
          <cell r="O1255">
            <v>39871</v>
          </cell>
          <cell r="P1255">
            <v>39843</v>
          </cell>
          <cell r="Q1255">
            <v>20000</v>
          </cell>
          <cell r="R1255"/>
          <cell r="U1255" t="str">
            <v>y</v>
          </cell>
        </row>
        <row r="1256">
          <cell r="B1256">
            <v>7646</v>
          </cell>
          <cell r="C1256" t="str">
            <v>VCU Health System - Virginia Treatment Center for Children</v>
          </cell>
          <cell r="D1256" t="str">
            <v>Add 14 Acute Psychiatric Beds (Reclassify 14 Residential Beds)</v>
          </cell>
          <cell r="E1256">
            <v>15</v>
          </cell>
          <cell r="H1256" t="str">
            <v>Bartley</v>
          </cell>
          <cell r="I1256" t="str">
            <v>approve</v>
          </cell>
          <cell r="J1256" t="str">
            <v>approve</v>
          </cell>
          <cell r="K1256">
            <v>39993</v>
          </cell>
          <cell r="L1256">
            <v>4212</v>
          </cell>
          <cell r="O1256">
            <v>39875</v>
          </cell>
          <cell r="P1256">
            <v>39846</v>
          </cell>
          <cell r="Q1256">
            <v>1000</v>
          </cell>
          <cell r="R1256"/>
          <cell r="U1256" t="str">
            <v>y</v>
          </cell>
        </row>
        <row r="1257">
          <cell r="B1257">
            <v>7648</v>
          </cell>
          <cell r="C1257" t="str">
            <v>Psychiatric Solutions, Inc.</v>
          </cell>
          <cell r="D1257" t="str">
            <v>Establish a 48-Bed Child and Adolescent Psychiatric Hospital</v>
          </cell>
          <cell r="E1257">
            <v>20</v>
          </cell>
          <cell r="G1257" t="str">
            <v>Competing</v>
          </cell>
          <cell r="H1257" t="str">
            <v>Varmette</v>
          </cell>
          <cell r="I1257" t="str">
            <v>approve</v>
          </cell>
          <cell r="J1257" t="str">
            <v>approve</v>
          </cell>
          <cell r="K1257">
            <v>39995</v>
          </cell>
          <cell r="L1257">
            <v>4225</v>
          </cell>
          <cell r="O1257">
            <v>39871</v>
          </cell>
          <cell r="P1257">
            <v>39848</v>
          </cell>
          <cell r="Q1257">
            <v>1000</v>
          </cell>
          <cell r="R1257"/>
          <cell r="U1257" t="str">
            <v>y</v>
          </cell>
        </row>
        <row r="1258">
          <cell r="B1258">
            <v>7649</v>
          </cell>
          <cell r="C1258" t="str">
            <v>Bon Secours Maryview Medical Center, Inc.</v>
          </cell>
          <cell r="D1258" t="str">
            <v>Capital Expenditure and add 21 Psychiatric Beds</v>
          </cell>
          <cell r="E1258">
            <v>20</v>
          </cell>
          <cell r="H1258" t="str">
            <v>Varmette</v>
          </cell>
          <cell r="I1258" t="str">
            <v>approve</v>
          </cell>
          <cell r="J1258" t="str">
            <v>approve</v>
          </cell>
          <cell r="K1258">
            <v>39995</v>
          </cell>
          <cell r="L1258">
            <v>4246</v>
          </cell>
          <cell r="O1258">
            <v>39875</v>
          </cell>
          <cell r="P1258">
            <v>39856</v>
          </cell>
          <cell r="Q1258">
            <v>20000</v>
          </cell>
          <cell r="R1258"/>
          <cell r="U1258" t="str">
            <v>y</v>
          </cell>
        </row>
        <row r="1260">
          <cell r="B1260" t="str">
            <v>May 2009 Cycle</v>
          </cell>
          <cell r="D1260" t="str">
            <v>Diagnostic Imaging and Nursing Facilities</v>
          </cell>
          <cell r="E1260" t="str">
            <v>D/G</v>
          </cell>
          <cell r="F1260" t="str">
            <v>Rpt Due</v>
          </cell>
          <cell r="G1260">
            <v>40014</v>
          </cell>
          <cell r="I1260" t="str">
            <v>Recommendation</v>
          </cell>
          <cell r="K1260" t="str">
            <v>IFFC</v>
          </cell>
          <cell r="L1260" t="str">
            <v>Commissioners</v>
          </cell>
          <cell r="M1260" t="str">
            <v>IFFC</v>
          </cell>
          <cell r="O1260" t="str">
            <v>Application</v>
          </cell>
          <cell r="Q1260" t="str">
            <v>Check with</v>
          </cell>
          <cell r="S1260" t="str">
            <v>Previous</v>
          </cell>
        </row>
        <row r="1261">
          <cell r="B1261" t="str">
            <v>#</v>
          </cell>
          <cell r="C1261" t="str">
            <v>Applicant</v>
          </cell>
          <cell r="D1261" t="str">
            <v>Project</v>
          </cell>
          <cell r="E1261" t="str">
            <v>PD</v>
          </cell>
          <cell r="G1261">
            <v>40014</v>
          </cell>
          <cell r="H1261" t="str">
            <v>Analyst</v>
          </cell>
          <cell r="I1261" t="str">
            <v xml:space="preserve">HSA </v>
          </cell>
          <cell r="J1261" t="str">
            <v>DCOPN</v>
          </cell>
          <cell r="K1261" t="str">
            <v>Scheduled</v>
          </cell>
          <cell r="L1261" t="str">
            <v>Decision</v>
          </cell>
          <cell r="M1261" t="str">
            <v>Location</v>
          </cell>
          <cell r="N1261" t="str">
            <v>Time</v>
          </cell>
          <cell r="O1261" t="str">
            <v>Received</v>
          </cell>
          <cell r="P1261" t="str">
            <v>LOI Date</v>
          </cell>
          <cell r="Q1261" t="str">
            <v>Application</v>
          </cell>
          <cell r="S1261" t="str">
            <v>Conditions</v>
          </cell>
          <cell r="T1261" t="str">
            <v>old loi</v>
          </cell>
        </row>
        <row r="1262">
          <cell r="B1262">
            <v>7652</v>
          </cell>
          <cell r="C1262" t="str">
            <v>Wellmont Lonesome Pine Hospital</v>
          </cell>
          <cell r="D1262" t="str">
            <v>Add a CT Simulator at Southwest Virginia Regional Cancer Center</v>
          </cell>
          <cell r="E1262">
            <v>1</v>
          </cell>
          <cell r="H1262" t="str">
            <v>Boswell</v>
          </cell>
          <cell r="I1262" t="str">
            <v>approve</v>
          </cell>
          <cell r="J1262" t="str">
            <v>approve</v>
          </cell>
          <cell r="K1262">
            <v>40025</v>
          </cell>
          <cell r="L1262">
            <v>4219</v>
          </cell>
          <cell r="O1262">
            <v>39903</v>
          </cell>
          <cell r="P1262">
            <v>39864</v>
          </cell>
          <cell r="Q1262">
            <v>5561</v>
          </cell>
          <cell r="R1262"/>
          <cell r="S1262" t="str">
            <v>yes</v>
          </cell>
          <cell r="U1262" t="str">
            <v>y</v>
          </cell>
        </row>
        <row r="1263">
          <cell r="B1263">
            <v>7562</v>
          </cell>
          <cell r="C1263" t="str">
            <v>Washington Radiology Associates</v>
          </cell>
          <cell r="D1263" t="str">
            <v>Introduce MRI Service at the WRA Sterling Facility</v>
          </cell>
          <cell r="E1263">
            <v>8</v>
          </cell>
          <cell r="H1263" t="str">
            <v>Clement</v>
          </cell>
          <cell r="I1263"/>
          <cell r="J1263"/>
          <cell r="K1263">
            <v>40032</v>
          </cell>
          <cell r="L1263" t="str">
            <v>Deferred from 11/08, 7/09 and 11/09 Cycles</v>
          </cell>
          <cell r="O1263">
            <v>39527</v>
          </cell>
          <cell r="P1263">
            <v>39507</v>
          </cell>
          <cell r="Q1263">
            <v>20000</v>
          </cell>
          <cell r="R1263"/>
          <cell r="S1263" t="str">
            <v>yes</v>
          </cell>
          <cell r="U1263" t="str">
            <v>y</v>
          </cell>
        </row>
        <row r="1264">
          <cell r="B1264">
            <v>7655</v>
          </cell>
          <cell r="C1264" t="str">
            <v>Inova Reston MRI Center, LLC</v>
          </cell>
          <cell r="D1264" t="str">
            <v>Establish a Specialized Center for MRI Imaging</v>
          </cell>
          <cell r="E1264">
            <v>8</v>
          </cell>
          <cell r="G1264" t="str">
            <v>Competing</v>
          </cell>
          <cell r="H1264" t="str">
            <v>Clement</v>
          </cell>
          <cell r="I1264" t="str">
            <v>approve</v>
          </cell>
          <cell r="J1264" t="str">
            <v>approve</v>
          </cell>
          <cell r="K1264">
            <v>40032</v>
          </cell>
          <cell r="L1264">
            <v>4218</v>
          </cell>
          <cell r="O1264">
            <v>39903</v>
          </cell>
          <cell r="P1264">
            <v>39871</v>
          </cell>
          <cell r="Q1264">
            <v>1000</v>
          </cell>
          <cell r="R1264"/>
          <cell r="S1264" t="str">
            <v>yes</v>
          </cell>
          <cell r="U1264" t="str">
            <v>y</v>
          </cell>
        </row>
        <row r="1265">
          <cell r="B1265">
            <v>7656</v>
          </cell>
          <cell r="C1265" t="str">
            <v>Inova Health Care Services</v>
          </cell>
          <cell r="D1265" t="str">
            <v>Add one MRI at Inova Fair Oaks Hospital</v>
          </cell>
          <cell r="E1265">
            <v>8</v>
          </cell>
          <cell r="H1265" t="str">
            <v>Clement</v>
          </cell>
          <cell r="I1265"/>
          <cell r="J1265"/>
          <cell r="K1265">
            <v>40032</v>
          </cell>
          <cell r="L1265" t="str">
            <v xml:space="preserve">Defered to Nov 09 D Cycle </v>
          </cell>
          <cell r="O1265">
            <v>39903</v>
          </cell>
          <cell r="P1265">
            <v>39871</v>
          </cell>
          <cell r="Q1265">
            <v>20000</v>
          </cell>
          <cell r="R1265"/>
          <cell r="S1265" t="str">
            <v>yes</v>
          </cell>
          <cell r="U1265" t="str">
            <v>y</v>
          </cell>
        </row>
        <row r="1266">
          <cell r="B1266">
            <v>7660</v>
          </cell>
          <cell r="C1266" t="str">
            <v>Colon, Stomach, and Liver Center, LLC</v>
          </cell>
          <cell r="D1266" t="str">
            <v>Establish a Specialized Centers for CT Imaging (Virtual Colonoscopy)</v>
          </cell>
          <cell r="E1266">
            <v>8</v>
          </cell>
          <cell r="G1266" t="str">
            <v>Competing</v>
          </cell>
          <cell r="H1266" t="str">
            <v>Varmette</v>
          </cell>
          <cell r="I1266" t="str">
            <v>deny</v>
          </cell>
          <cell r="J1266" t="str">
            <v>deny</v>
          </cell>
          <cell r="K1266">
            <v>40031</v>
          </cell>
          <cell r="L1266" t="str">
            <v>Denied</v>
          </cell>
          <cell r="O1266">
            <v>39903</v>
          </cell>
          <cell r="P1266">
            <v>39875</v>
          </cell>
          <cell r="Q1266">
            <v>7600</v>
          </cell>
          <cell r="R1266"/>
          <cell r="S1266" t="str">
            <v>yes</v>
          </cell>
          <cell r="U1266" t="str">
            <v>y</v>
          </cell>
        </row>
        <row r="1267">
          <cell r="B1267">
            <v>7661</v>
          </cell>
          <cell r="C1267" t="str">
            <v>Associates in Gastroenterology, P.C.</v>
          </cell>
          <cell r="D1267" t="str">
            <v>Establish a Specialized Centers for CT Imaging (Virtual Colonoscopy)</v>
          </cell>
          <cell r="E1267">
            <v>8</v>
          </cell>
          <cell r="H1267" t="str">
            <v>Varmette</v>
          </cell>
          <cell r="I1267" t="str">
            <v>deny</v>
          </cell>
          <cell r="J1267" t="str">
            <v>deny</v>
          </cell>
          <cell r="K1267">
            <v>40031</v>
          </cell>
          <cell r="L1267" t="str">
            <v>Denied</v>
          </cell>
          <cell r="O1267">
            <v>39903</v>
          </cell>
          <cell r="P1267">
            <v>39875</v>
          </cell>
          <cell r="Q1267">
            <v>7600</v>
          </cell>
          <cell r="R1267"/>
          <cell r="S1267" t="str">
            <v>yes</v>
          </cell>
          <cell r="U1267" t="str">
            <v>y</v>
          </cell>
        </row>
        <row r="1268">
          <cell r="B1268">
            <v>7651</v>
          </cell>
          <cell r="C1268" t="str">
            <v>David S. Witmer, M.D., P.C.</v>
          </cell>
          <cell r="D1268" t="str">
            <v>Establish a Specialized Center for MRI Imaging (mobile site)</v>
          </cell>
          <cell r="E1268">
            <v>10</v>
          </cell>
          <cell r="G1268" t="str">
            <v>Competing</v>
          </cell>
          <cell r="H1268" t="str">
            <v>Bartley</v>
          </cell>
          <cell r="I1268" t="str">
            <v>deny</v>
          </cell>
          <cell r="J1268" t="str">
            <v>deny</v>
          </cell>
          <cell r="K1268">
            <v>40029</v>
          </cell>
          <cell r="L1268" t="str">
            <v>Withdrawn</v>
          </cell>
          <cell r="O1268">
            <v>39903</v>
          </cell>
          <cell r="P1268">
            <v>39864</v>
          </cell>
          <cell r="Q1268">
            <v>1000</v>
          </cell>
          <cell r="R1268"/>
          <cell r="S1268" t="str">
            <v>yes</v>
          </cell>
          <cell r="U1268" t="str">
            <v>y</v>
          </cell>
        </row>
        <row r="1269">
          <cell r="B1269">
            <v>7657</v>
          </cell>
          <cell r="C1269" t="str">
            <v>Martha Jefferson Hospital</v>
          </cell>
          <cell r="D1269" t="str">
            <v>Establish two Specialized Centers for MRI Imaging</v>
          </cell>
          <cell r="E1269" t="str">
            <v>9&amp;10</v>
          </cell>
          <cell r="H1269" t="str">
            <v>Bartley</v>
          </cell>
          <cell r="I1269" t="str">
            <v>approve</v>
          </cell>
          <cell r="J1269" t="str">
            <v>approve</v>
          </cell>
          <cell r="K1269">
            <v>40029</v>
          </cell>
          <cell r="L1269">
            <v>4221</v>
          </cell>
          <cell r="O1269">
            <v>39903</v>
          </cell>
          <cell r="P1269">
            <v>39871</v>
          </cell>
          <cell r="Q1269">
            <v>7850</v>
          </cell>
          <cell r="R1269"/>
          <cell r="S1269" t="str">
            <v>yes</v>
          </cell>
          <cell r="U1269" t="str">
            <v>y</v>
          </cell>
        </row>
        <row r="1270">
          <cell r="B1270">
            <v>7271</v>
          </cell>
          <cell r="C1270" t="str">
            <v>Richmond Eye and Ear Healthcare Alliance</v>
          </cell>
          <cell r="D1270" t="str">
            <v>Establish a Specialized Center for CT Imaging</v>
          </cell>
          <cell r="E1270">
            <v>15</v>
          </cell>
          <cell r="G1270" t="str">
            <v>Competing</v>
          </cell>
          <cell r="H1270" t="str">
            <v>Bartley</v>
          </cell>
          <cell r="I1270"/>
          <cell r="J1270"/>
          <cell r="K1270">
            <v>40029</v>
          </cell>
          <cell r="L1270" t="str">
            <v>delayed to 11/10, then 5/12 cycle, then 5/13 cycle, then 11/13 cycle, then 5/14, then 5/15</v>
          </cell>
          <cell r="O1270">
            <v>38628</v>
          </cell>
          <cell r="P1270">
            <v>38595</v>
          </cell>
          <cell r="Q1270">
            <v>20000</v>
          </cell>
          <cell r="R1270"/>
          <cell r="U1270" t="str">
            <v>y</v>
          </cell>
        </row>
        <row r="1271">
          <cell r="B1271">
            <v>7613</v>
          </cell>
          <cell r="C1271" t="str">
            <v>Breathe America</v>
          </cell>
          <cell r="D1271" t="str">
            <v>Establish a Specialized Center for CT Imaging</v>
          </cell>
          <cell r="E1271">
            <v>15</v>
          </cell>
          <cell r="H1271" t="str">
            <v>Bartley</v>
          </cell>
          <cell r="I1271"/>
          <cell r="J1271"/>
          <cell r="K1271">
            <v>40029</v>
          </cell>
          <cell r="L1271" t="str">
            <v>application not deemed complete</v>
          </cell>
          <cell r="O1271">
            <v>39722</v>
          </cell>
          <cell r="P1271">
            <v>39693</v>
          </cell>
          <cell r="Q1271">
            <v>1000</v>
          </cell>
          <cell r="R1271"/>
          <cell r="S1271" t="str">
            <v>yes</v>
          </cell>
          <cell r="U1271" t="str">
            <v>n</v>
          </cell>
        </row>
        <row r="1272">
          <cell r="B1272">
            <v>7658</v>
          </cell>
          <cell r="C1272" t="str">
            <v>Gastroenterology Associates of Fredericksburg, P.C.</v>
          </cell>
          <cell r="D1272" t="str">
            <v>Establish a Specialized Centers for CT Imaging (Virtual Colonoscopy)</v>
          </cell>
          <cell r="E1272">
            <v>16</v>
          </cell>
          <cell r="H1272" t="str">
            <v>Varmette</v>
          </cell>
          <cell r="I1272" t="str">
            <v>deny</v>
          </cell>
          <cell r="J1272" t="str">
            <v>deny</v>
          </cell>
          <cell r="K1272">
            <v>40030</v>
          </cell>
          <cell r="L1272" t="str">
            <v>Denied</v>
          </cell>
          <cell r="O1272">
            <v>39903</v>
          </cell>
          <cell r="P1272">
            <v>39875</v>
          </cell>
          <cell r="Q1272">
            <v>7670</v>
          </cell>
          <cell r="R1272"/>
          <cell r="S1272" t="str">
            <v>yes</v>
          </cell>
          <cell r="U1272" t="str">
            <v>y</v>
          </cell>
        </row>
        <row r="1273">
          <cell r="B1273">
            <v>7618</v>
          </cell>
          <cell r="C1273" t="str">
            <v>Hampton Roads Otolaryngology Associates, PLLC</v>
          </cell>
          <cell r="D1273" t="str">
            <v>Establish a Specialized Center for CT Imaging</v>
          </cell>
          <cell r="E1273">
            <v>21</v>
          </cell>
          <cell r="G1273" t="str">
            <v>Competing</v>
          </cell>
          <cell r="H1273" t="str">
            <v>Crowder</v>
          </cell>
          <cell r="I1273" t="str">
            <v>n/a</v>
          </cell>
          <cell r="J1273" t="str">
            <v>approve</v>
          </cell>
          <cell r="K1273">
            <v>40023</v>
          </cell>
          <cell r="L1273">
            <v>4222</v>
          </cell>
          <cell r="O1273">
            <v>39857</v>
          </cell>
          <cell r="P1273">
            <v>39693</v>
          </cell>
          <cell r="Q1273">
            <v>3109.2</v>
          </cell>
          <cell r="R1273"/>
          <cell r="U1273" t="str">
            <v>y</v>
          </cell>
        </row>
        <row r="1274">
          <cell r="B1274">
            <v>7654</v>
          </cell>
          <cell r="C1274" t="str">
            <v>Mary Immaculate Hospital</v>
          </cell>
          <cell r="D1274" t="str">
            <v>Add Second CT Scanner</v>
          </cell>
          <cell r="E1274">
            <v>21</v>
          </cell>
          <cell r="H1274" t="str">
            <v>Crowder</v>
          </cell>
          <cell r="I1274" t="str">
            <v>n/a</v>
          </cell>
          <cell r="J1274" t="str">
            <v>approve</v>
          </cell>
          <cell r="K1274">
            <v>40023</v>
          </cell>
          <cell r="L1274">
            <v>4241</v>
          </cell>
          <cell r="O1274">
            <v>39903</v>
          </cell>
          <cell r="P1274">
            <v>39871</v>
          </cell>
          <cell r="Q1274">
            <v>20000</v>
          </cell>
          <cell r="R1274"/>
          <cell r="S1274" t="str">
            <v>yes</v>
          </cell>
          <cell r="U1274" t="str">
            <v>y</v>
          </cell>
        </row>
        <row r="1275">
          <cell r="B1275">
            <v>7653</v>
          </cell>
          <cell r="C1275" t="str">
            <v>Riverside Regional Medical Center</v>
          </cell>
          <cell r="D1275" t="str">
            <v>Replace a Mobile MRI Site with Fixed Equipment</v>
          </cell>
          <cell r="E1275">
            <v>21</v>
          </cell>
          <cell r="G1275" t="str">
            <v>Competing</v>
          </cell>
          <cell r="H1275" t="str">
            <v>Crowder</v>
          </cell>
          <cell r="I1275" t="str">
            <v>n/a</v>
          </cell>
          <cell r="J1275" t="str">
            <v>deny</v>
          </cell>
          <cell r="K1275">
            <v>40024</v>
          </cell>
          <cell r="L1275" t="str">
            <v>IFFC Defered</v>
          </cell>
          <cell r="O1275">
            <v>39897</v>
          </cell>
          <cell r="P1275">
            <v>39867</v>
          </cell>
          <cell r="Q1275">
            <v>20000</v>
          </cell>
          <cell r="R1275"/>
          <cell r="S1275" t="str">
            <v>yes</v>
          </cell>
          <cell r="U1275" t="str">
            <v>y</v>
          </cell>
        </row>
        <row r="1276">
          <cell r="B1276">
            <v>7662</v>
          </cell>
          <cell r="C1276" t="str">
            <v>Tidewater Physicians Multispecialty Group</v>
          </cell>
          <cell r="D1276" t="str">
            <v>Establish a Specialized Center for MRI Imaging (Williamsburg) and Introduce MRI Services at an Existing Medical Care Facility (Newport News) (mobile sites)</v>
          </cell>
          <cell r="E1276">
            <v>21</v>
          </cell>
          <cell r="H1276" t="str">
            <v>Crowder</v>
          </cell>
          <cell r="I1276" t="str">
            <v>n/a</v>
          </cell>
          <cell r="J1276" t="str">
            <v>approve</v>
          </cell>
          <cell r="K1276">
            <v>40024</v>
          </cell>
          <cell r="L1276">
            <v>4220</v>
          </cell>
          <cell r="O1276">
            <v>39903</v>
          </cell>
          <cell r="P1276">
            <v>39877</v>
          </cell>
          <cell r="Q1276">
            <v>5061</v>
          </cell>
          <cell r="R1276"/>
          <cell r="S1276" t="str">
            <v>yes</v>
          </cell>
          <cell r="U1276" t="str">
            <v>y</v>
          </cell>
        </row>
        <row r="1277">
          <cell r="B1277">
            <v>7666</v>
          </cell>
          <cell r="C1277" t="str">
            <v>Danville Health Investors, LLC</v>
          </cell>
          <cell r="D1277" t="str">
            <v>Establish a Medical Care Facility (60-bed Nursing Facility)</v>
          </cell>
          <cell r="E1277">
            <v>12</v>
          </cell>
          <cell r="H1277" t="str">
            <v>Boswell</v>
          </cell>
          <cell r="I1277"/>
          <cell r="J1277"/>
          <cell r="K1277" t="str">
            <v>in</v>
          </cell>
          <cell r="L1277" t="str">
            <v>Withdrawn</v>
          </cell>
          <cell r="O1277">
            <v>39903</v>
          </cell>
          <cell r="P1277">
            <v>39871</v>
          </cell>
          <cell r="Q1277">
            <v>0</v>
          </cell>
          <cell r="R1277"/>
          <cell r="S1277" t="str">
            <v>yes</v>
          </cell>
          <cell r="U1277" t="str">
            <v>n</v>
          </cell>
        </row>
        <row r="1279">
          <cell r="B1279" t="str">
            <v>June 2009 Cycle</v>
          </cell>
          <cell r="D1279" t="str">
            <v>Rehab Services</v>
          </cell>
          <cell r="E1279" t="str">
            <v>E</v>
          </cell>
          <cell r="F1279" t="str">
            <v>Rpt Due</v>
          </cell>
          <cell r="G1279">
            <v>40044</v>
          </cell>
          <cell r="I1279" t="str">
            <v>Recommendation</v>
          </cell>
          <cell r="K1279" t="str">
            <v>IFFC</v>
          </cell>
          <cell r="L1279" t="str">
            <v>Commissioners</v>
          </cell>
          <cell r="M1279" t="str">
            <v>IFFC</v>
          </cell>
          <cell r="N1279" t="str">
            <v>IFFC</v>
          </cell>
          <cell r="O1279" t="str">
            <v>Application</v>
          </cell>
          <cell r="Q1279" t="str">
            <v>Check with</v>
          </cell>
        </row>
        <row r="1280">
          <cell r="B1280" t="str">
            <v>#</v>
          </cell>
          <cell r="C1280" t="str">
            <v>Applicant</v>
          </cell>
          <cell r="D1280" t="str">
            <v>Project</v>
          </cell>
          <cell r="E1280" t="str">
            <v>PD</v>
          </cell>
          <cell r="F1280" t="str">
            <v xml:space="preserve">  </v>
          </cell>
          <cell r="G1280">
            <v>40044</v>
          </cell>
          <cell r="H1280" t="str">
            <v>Analyst</v>
          </cell>
          <cell r="I1280" t="str">
            <v xml:space="preserve">HSA </v>
          </cell>
          <cell r="J1280" t="str">
            <v>DCOPN</v>
          </cell>
          <cell r="K1280" t="str">
            <v>Scheduled</v>
          </cell>
          <cell r="L1280" t="str">
            <v>Decision</v>
          </cell>
          <cell r="M1280" t="str">
            <v>Location</v>
          </cell>
          <cell r="N1280" t="str">
            <v>Time</v>
          </cell>
          <cell r="O1280" t="str">
            <v>Received</v>
          </cell>
          <cell r="P1280" t="str">
            <v>LOI Date</v>
          </cell>
          <cell r="Q1280" t="str">
            <v>Application</v>
          </cell>
          <cell r="T1280" t="str">
            <v>Previous Conditions</v>
          </cell>
        </row>
        <row r="1281">
          <cell r="B1281">
            <v>7665</v>
          </cell>
          <cell r="C1281" t="str">
            <v>Smyth County Community Hospital</v>
          </cell>
          <cell r="D1281" t="str">
            <v>Introduce Inpatient Medical Rehabilitation Services (18-bed unit)</v>
          </cell>
          <cell r="E1281">
            <v>3</v>
          </cell>
          <cell r="H1281" t="str">
            <v>Bartley</v>
          </cell>
          <cell r="I1281" t="str">
            <v>approve</v>
          </cell>
          <cell r="J1281" t="str">
            <v>deny</v>
          </cell>
          <cell r="K1281">
            <v>40059</v>
          </cell>
          <cell r="L1281">
            <v>4238</v>
          </cell>
          <cell r="O1281">
            <v>39934</v>
          </cell>
          <cell r="P1281">
            <v>39902</v>
          </cell>
          <cell r="Q1281">
            <v>20000</v>
          </cell>
          <cell r="R1281"/>
          <cell r="S1281" t="str">
            <v>yes</v>
          </cell>
          <cell r="U1281" t="str">
            <v>y</v>
          </cell>
        </row>
        <row r="1282">
          <cell r="B1282">
            <v>7667</v>
          </cell>
          <cell r="C1282" t="str">
            <v>The Sheltering Arms Hospital, Inc.</v>
          </cell>
          <cell r="D1282" t="str">
            <v>Add 40 Medical Rehabilitation Beds at its Hanover Campus</v>
          </cell>
          <cell r="E1282">
            <v>15</v>
          </cell>
          <cell r="H1282" t="str">
            <v>Varmette</v>
          </cell>
          <cell r="I1282"/>
          <cell r="J1282"/>
          <cell r="K1282">
            <v>40058</v>
          </cell>
          <cell r="L1282" t="str">
            <v>Withdrawn</v>
          </cell>
          <cell r="O1282">
            <v>39934</v>
          </cell>
          <cell r="P1282">
            <v>39904</v>
          </cell>
          <cell r="Q1282">
            <v>20000</v>
          </cell>
          <cell r="R1282"/>
          <cell r="S1282" t="str">
            <v>yes</v>
          </cell>
          <cell r="U1282" t="str">
            <v>y</v>
          </cell>
        </row>
        <row r="1283">
          <cell r="B1283">
            <v>7637</v>
          </cell>
          <cell r="C1283" t="str">
            <v>Virginia Eye Consultants, Inc.</v>
          </cell>
          <cell r="D1283" t="str">
            <v xml:space="preserve">Add one Operating Room at an Existing Outpatient Surgical Hospital
</v>
          </cell>
          <cell r="E1283">
            <v>20</v>
          </cell>
          <cell r="H1283" t="str">
            <v>Crowder</v>
          </cell>
          <cell r="I1283" t="str">
            <v>approve</v>
          </cell>
          <cell r="J1283"/>
          <cell r="K1283">
            <v>39969</v>
          </cell>
          <cell r="L1283" t="str">
            <v>Withdrawn</v>
          </cell>
          <cell r="O1283">
            <v>39842</v>
          </cell>
          <cell r="P1283">
            <v>39812</v>
          </cell>
          <cell r="Q1283">
            <v>1000</v>
          </cell>
        </row>
        <row r="1285">
          <cell r="B1285" t="str">
            <v>July 2009 Cycle</v>
          </cell>
          <cell r="D1285" t="str">
            <v>Radiation/Gamma Knife/Cancer Care Center</v>
          </cell>
          <cell r="E1285" t="str">
            <v>F/G</v>
          </cell>
          <cell r="F1285" t="str">
            <v>Rpt Due</v>
          </cell>
          <cell r="G1285">
            <v>40074</v>
          </cell>
          <cell r="I1285" t="str">
            <v>Recommendation</v>
          </cell>
          <cell r="K1285" t="str">
            <v>IFFC</v>
          </cell>
          <cell r="L1285" t="str">
            <v>Commissioners</v>
          </cell>
          <cell r="M1285" t="str">
            <v>IFFC</v>
          </cell>
          <cell r="N1285" t="str">
            <v>IFFC</v>
          </cell>
          <cell r="O1285" t="str">
            <v>Application</v>
          </cell>
          <cell r="Q1285" t="str">
            <v>Check with</v>
          </cell>
        </row>
        <row r="1286">
          <cell r="C1286" t="str">
            <v>Applicant</v>
          </cell>
          <cell r="D1286" t="str">
            <v>Lithotripsy/Nursing Facility</v>
          </cell>
          <cell r="E1286" t="str">
            <v>PD</v>
          </cell>
          <cell r="G1286">
            <v>40074</v>
          </cell>
          <cell r="H1286" t="str">
            <v>Analyst</v>
          </cell>
          <cell r="I1286" t="str">
            <v xml:space="preserve">HSA </v>
          </cell>
          <cell r="J1286" t="str">
            <v>DCOPN</v>
          </cell>
          <cell r="K1286" t="str">
            <v>Scheduled</v>
          </cell>
          <cell r="L1286" t="str">
            <v>Decision</v>
          </cell>
          <cell r="M1286" t="str">
            <v>Location</v>
          </cell>
          <cell r="N1286" t="str">
            <v>Time</v>
          </cell>
          <cell r="O1286" t="str">
            <v>Received</v>
          </cell>
          <cell r="P1286" t="str">
            <v>LOI Date</v>
          </cell>
          <cell r="Q1286" t="str">
            <v>Application</v>
          </cell>
        </row>
        <row r="1287">
          <cell r="B1287">
            <v>7667</v>
          </cell>
          <cell r="C1287" t="str">
            <v>The Sheltering Arms Hospital, Inc.</v>
          </cell>
          <cell r="D1287" t="str">
            <v>Add 40 Medical Rehabilitation Beds at its Hanover Campus</v>
          </cell>
          <cell r="E1287">
            <v>15</v>
          </cell>
          <cell r="H1287" t="str">
            <v>Varmette</v>
          </cell>
          <cell r="I1287"/>
          <cell r="J1287"/>
          <cell r="K1287">
            <v>40058</v>
          </cell>
          <cell r="L1287" t="str">
            <v>Withdrawn</v>
          </cell>
          <cell r="O1287">
            <v>39934</v>
          </cell>
          <cell r="P1287">
            <v>39904</v>
          </cell>
          <cell r="Q1287">
            <v>20000</v>
          </cell>
          <cell r="R1287"/>
          <cell r="S1287" t="str">
            <v>yes</v>
          </cell>
          <cell r="U1287" t="str">
            <v>y</v>
          </cell>
        </row>
        <row r="1288">
          <cell r="B1288">
            <v>7668</v>
          </cell>
          <cell r="C1288" t="str">
            <v>Stoney Point Surgery Center, LLC</v>
          </cell>
          <cell r="D1288" t="str">
            <v>Introduce Lithotripsy Services (Mobile Site for Renal and Orthopaedic)</v>
          </cell>
          <cell r="E1288">
            <v>15</v>
          </cell>
          <cell r="H1288" t="str">
            <v>Bartley</v>
          </cell>
          <cell r="I1288"/>
          <cell r="J1288"/>
          <cell r="K1288">
            <v>40085</v>
          </cell>
          <cell r="L1288">
            <v>4416</v>
          </cell>
          <cell r="O1288">
            <v>39965</v>
          </cell>
          <cell r="P1288">
            <v>39923</v>
          </cell>
          <cell r="Q1288">
            <v>1000</v>
          </cell>
          <cell r="R1288"/>
          <cell r="S1288" t="str">
            <v>yes</v>
          </cell>
          <cell r="U1288" t="str">
            <v>y</v>
          </cell>
        </row>
        <row r="1289">
          <cell r="B1289">
            <v>7671</v>
          </cell>
          <cell r="C1289" t="str">
            <v>Bon Secours-St. Mary's Hospital of Richmond, Inc., Richmond Radiation Oncology Center, Inc., and Richmond Radiation Oncology Center I, LLC</v>
          </cell>
          <cell r="D1289" t="str">
            <v>Add One Linear Accelerator at Bon Secours - St. Francis Medical Center</v>
          </cell>
          <cell r="E1289">
            <v>15</v>
          </cell>
          <cell r="H1289" t="str">
            <v>Bartley</v>
          </cell>
          <cell r="I1289" t="str">
            <v>approve</v>
          </cell>
          <cell r="J1289" t="str">
            <v>deny</v>
          </cell>
          <cell r="K1289">
            <v>40086</v>
          </cell>
          <cell r="L1289">
            <v>4255</v>
          </cell>
          <cell r="O1289">
            <v>39965</v>
          </cell>
          <cell r="P1289">
            <v>39934</v>
          </cell>
          <cell r="Q1289">
            <v>20000</v>
          </cell>
          <cell r="R1289">
            <v>42026</v>
          </cell>
          <cell r="S1289" t="str">
            <v>yes</v>
          </cell>
          <cell r="U1289" t="str">
            <v>y</v>
          </cell>
        </row>
        <row r="1290">
          <cell r="B1290">
            <v>7672</v>
          </cell>
          <cell r="C1290" t="str">
            <v>Chesapeake Regional Medical Center</v>
          </cell>
          <cell r="D1290" t="str">
            <v>Introduce Stereotactic Radiosurgery Services (Replace an Existing Linear Accelerator with a SRS Capable Linear Accelerator)</v>
          </cell>
          <cell r="E1290">
            <v>20</v>
          </cell>
          <cell r="H1290" t="str">
            <v>Crowder</v>
          </cell>
          <cell r="I1290" t="str">
            <v>n/a</v>
          </cell>
          <cell r="J1290" t="str">
            <v>deny</v>
          </cell>
          <cell r="K1290">
            <v>40094</v>
          </cell>
          <cell r="L1290" t="str">
            <v>Withdrawn</v>
          </cell>
          <cell r="O1290">
            <v>39965</v>
          </cell>
          <cell r="P1290">
            <v>39934</v>
          </cell>
          <cell r="Q1290">
            <v>20000</v>
          </cell>
          <cell r="R1290"/>
          <cell r="S1290" t="str">
            <v>yes</v>
          </cell>
          <cell r="U1290" t="str">
            <v>y</v>
          </cell>
        </row>
        <row r="1291">
          <cell r="B1291">
            <v>7669</v>
          </cell>
          <cell r="C1291" t="str">
            <v>Medicorp Health System and Mary Washington Hospital</v>
          </cell>
          <cell r="D1291" t="str">
            <v>Expand Radiation Therapy and Introduce  Stereotactic Radiosurgery with CT Simulation (Purchase one SRS capable linear accelerator and a CT simulator)</v>
          </cell>
          <cell r="E1291">
            <v>16</v>
          </cell>
          <cell r="H1291" t="str">
            <v>Varmette</v>
          </cell>
          <cell r="I1291" t="str">
            <v>n/a</v>
          </cell>
          <cell r="J1291" t="str">
            <v>deny</v>
          </cell>
          <cell r="K1291">
            <v>40093</v>
          </cell>
          <cell r="L1291">
            <v>4245</v>
          </cell>
          <cell r="O1291">
            <v>39965</v>
          </cell>
          <cell r="P1291">
            <v>39923</v>
          </cell>
          <cell r="Q1291">
            <v>20000</v>
          </cell>
          <cell r="R1291" t="str">
            <v>yes</v>
          </cell>
          <cell r="S1291" t="str">
            <v>yes</v>
          </cell>
          <cell r="U1291" t="str">
            <v>y</v>
          </cell>
        </row>
        <row r="1293">
          <cell r="B1293" t="str">
            <v>August 2009 Cycle</v>
          </cell>
          <cell r="D1293" t="str">
            <v>Hospitals/Beds/NICUs/Ob/Capital Expenditures</v>
          </cell>
          <cell r="E1293" t="str">
            <v>A</v>
          </cell>
          <cell r="F1293" t="str">
            <v>Rpt Due</v>
          </cell>
          <cell r="G1293">
            <v>40105</v>
          </cell>
          <cell r="I1293" t="str">
            <v>Recommendation</v>
          </cell>
          <cell r="K1293" t="str">
            <v>IFFC</v>
          </cell>
          <cell r="L1293" t="str">
            <v>Commissioners</v>
          </cell>
          <cell r="M1293" t="str">
            <v>IFFC</v>
          </cell>
          <cell r="N1293" t="str">
            <v>IFFC</v>
          </cell>
          <cell r="O1293" t="str">
            <v>Application</v>
          </cell>
          <cell r="Q1293" t="str">
            <v>Check with</v>
          </cell>
        </row>
        <row r="1294">
          <cell r="C1294" t="str">
            <v>Applicant</v>
          </cell>
          <cell r="D1294" t="str">
            <v>Project</v>
          </cell>
          <cell r="E1294" t="str">
            <v>PD</v>
          </cell>
          <cell r="G1294">
            <v>40105</v>
          </cell>
          <cell r="H1294" t="str">
            <v>Analyst</v>
          </cell>
          <cell r="I1294" t="str">
            <v xml:space="preserve">HSA </v>
          </cell>
          <cell r="J1294" t="str">
            <v>DCOPN</v>
          </cell>
          <cell r="K1294" t="str">
            <v>Scheduled</v>
          </cell>
          <cell r="L1294" t="str">
            <v>Decision</v>
          </cell>
          <cell r="M1294" t="str">
            <v>Location</v>
          </cell>
          <cell r="N1294" t="str">
            <v>Time</v>
          </cell>
          <cell r="O1294" t="str">
            <v>Received</v>
          </cell>
          <cell r="P1294" t="str">
            <v>LOI Date</v>
          </cell>
          <cell r="Q1294" t="str">
            <v>Application</v>
          </cell>
          <cell r="T1294" t="str">
            <v>Previous Conditions</v>
          </cell>
        </row>
        <row r="1295">
          <cell r="B1295">
            <v>7650</v>
          </cell>
          <cell r="C1295" t="str">
            <v>Inova Health Care Services</v>
          </cell>
          <cell r="D1295" t="str">
            <v>Establish an 80 Bed Acute Care General Hospital</v>
          </cell>
          <cell r="E1295">
            <v>8</v>
          </cell>
          <cell r="G1295" t="str">
            <v>Competing</v>
          </cell>
          <cell r="H1295" t="str">
            <v>Bartley</v>
          </cell>
          <cell r="I1295" t="str">
            <v>deny</v>
          </cell>
          <cell r="J1295" t="str">
            <v>deny</v>
          </cell>
          <cell r="K1295" t="str">
            <v>in</v>
          </cell>
          <cell r="L1295" t="str">
            <v>Withdrawn</v>
          </cell>
          <cell r="O1295">
            <v>39995</v>
          </cell>
          <cell r="P1295">
            <v>39861</v>
          </cell>
          <cell r="Q1295">
            <v>20000</v>
          </cell>
          <cell r="R1295"/>
          <cell r="U1295" t="str">
            <v>y</v>
          </cell>
        </row>
        <row r="1296">
          <cell r="B1296">
            <v>7675</v>
          </cell>
          <cell r="C1296" t="str">
            <v>Virginia Hospital Center</v>
          </cell>
          <cell r="D1296" t="str">
            <v>Add 8 Obstetrical Beds</v>
          </cell>
          <cell r="E1296">
            <v>8</v>
          </cell>
          <cell r="H1296" t="str">
            <v>Bartley</v>
          </cell>
          <cell r="I1296" t="str">
            <v>approve</v>
          </cell>
          <cell r="J1296" t="str">
            <v>approve</v>
          </cell>
          <cell r="K1296" t="str">
            <v>in</v>
          </cell>
          <cell r="L1296">
            <v>4230</v>
          </cell>
          <cell r="O1296">
            <v>39995</v>
          </cell>
          <cell r="P1296">
            <v>39955</v>
          </cell>
          <cell r="Q1296">
            <v>2165.12</v>
          </cell>
          <cell r="R1296"/>
          <cell r="U1296" t="str">
            <v>y</v>
          </cell>
        </row>
        <row r="1297">
          <cell r="B1297">
            <v>7674</v>
          </cell>
          <cell r="C1297" t="str">
            <v>Abingdon Health Investors, LLC</v>
          </cell>
          <cell r="D1297" t="str">
            <v>Establish a 120 Bed Nursing Home (RFA)</v>
          </cell>
          <cell r="E1297">
            <v>3</v>
          </cell>
          <cell r="G1297" t="str">
            <v>Competing</v>
          </cell>
          <cell r="H1297" t="str">
            <v>Clement</v>
          </cell>
          <cell r="I1297" t="str">
            <v>n/a</v>
          </cell>
          <cell r="J1297" t="str">
            <v>deny</v>
          </cell>
          <cell r="K1297">
            <v>40136</v>
          </cell>
          <cell r="L1297">
            <v>4254</v>
          </cell>
          <cell r="M1297" t="str">
            <v>SCC</v>
          </cell>
          <cell r="O1297">
            <v>39995</v>
          </cell>
          <cell r="P1297">
            <v>39944</v>
          </cell>
          <cell r="Q1297">
            <v>20000</v>
          </cell>
          <cell r="R1297"/>
          <cell r="U1297" t="str">
            <v>y</v>
          </cell>
        </row>
        <row r="1298">
          <cell r="B1298">
            <v>7677</v>
          </cell>
          <cell r="C1298" t="str">
            <v>Abingdon Health Care Center, LLC</v>
          </cell>
          <cell r="D1298" t="str">
            <v>Establish a 180 Bed Nursing Home (RFA and delicense 60 beds at Valley Health Care Center in Smyth County)</v>
          </cell>
          <cell r="E1298">
            <v>3</v>
          </cell>
          <cell r="H1298" t="str">
            <v>Clement</v>
          </cell>
          <cell r="I1298" t="str">
            <v>n/a</v>
          </cell>
          <cell r="J1298" t="str">
            <v>approve</v>
          </cell>
          <cell r="K1298">
            <v>40136</v>
          </cell>
          <cell r="L1298" t="str">
            <v>Denied</v>
          </cell>
          <cell r="M1298" t="str">
            <v>SCC</v>
          </cell>
          <cell r="O1298">
            <v>39995</v>
          </cell>
          <cell r="P1298">
            <v>39965</v>
          </cell>
          <cell r="Q1298">
            <v>20000</v>
          </cell>
          <cell r="R1298"/>
          <cell r="U1298" t="str">
            <v>y</v>
          </cell>
        </row>
        <row r="1299">
          <cell r="B1299">
            <v>7637</v>
          </cell>
          <cell r="C1299" t="str">
            <v>Virginia Eye Consultants, Inc.</v>
          </cell>
          <cell r="D1299" t="str">
            <v xml:space="preserve">Add one Operating Room at an Existing Outpatient Surgical Hospital
</v>
          </cell>
          <cell r="E1299">
            <v>20</v>
          </cell>
          <cell r="G1299" t="str">
            <v>Delayed from May</v>
          </cell>
          <cell r="H1299" t="str">
            <v>Crowder</v>
          </cell>
          <cell r="I1299" t="str">
            <v>approve</v>
          </cell>
          <cell r="J1299"/>
          <cell r="K1299">
            <v>39969</v>
          </cell>
          <cell r="L1299" t="str">
            <v>Withdrawn</v>
          </cell>
          <cell r="O1299">
            <v>39842</v>
          </cell>
          <cell r="P1299">
            <v>39812</v>
          </cell>
          <cell r="Q1299">
            <v>1000</v>
          </cell>
          <cell r="R1299"/>
          <cell r="U1299" t="str">
            <v>y</v>
          </cell>
        </row>
        <row r="1301">
          <cell r="B1301" t="str">
            <v>September 2009 Cycle</v>
          </cell>
          <cell r="D1301" t="str">
            <v>OSHs/ORs/Cath Labs/Transplant/Nursing Facility</v>
          </cell>
          <cell r="E1301" t="str">
            <v>B/G</v>
          </cell>
          <cell r="F1301" t="str">
            <v>Rpt Due</v>
          </cell>
          <cell r="G1301">
            <v>40136</v>
          </cell>
          <cell r="I1301" t="str">
            <v>Recommendation</v>
          </cell>
          <cell r="K1301" t="str">
            <v>IFFC</v>
          </cell>
          <cell r="L1301" t="str">
            <v>Commissioners</v>
          </cell>
          <cell r="M1301" t="str">
            <v>IFFC</v>
          </cell>
          <cell r="N1301" t="str">
            <v>IFFC</v>
          </cell>
          <cell r="O1301" t="str">
            <v>Application</v>
          </cell>
          <cell r="Q1301" t="str">
            <v>Check with</v>
          </cell>
        </row>
        <row r="1302">
          <cell r="C1302" t="str">
            <v>Applicant</v>
          </cell>
          <cell r="D1302" t="str">
            <v>Project</v>
          </cell>
          <cell r="E1302" t="str">
            <v>PD</v>
          </cell>
          <cell r="G1302">
            <v>40136</v>
          </cell>
          <cell r="H1302" t="str">
            <v>Analyst</v>
          </cell>
          <cell r="I1302" t="str">
            <v xml:space="preserve">HSA </v>
          </cell>
          <cell r="J1302" t="str">
            <v>DCOPN</v>
          </cell>
          <cell r="K1302" t="str">
            <v>Scheduled</v>
          </cell>
          <cell r="L1302" t="str">
            <v>Decision</v>
          </cell>
          <cell r="M1302" t="str">
            <v>Location</v>
          </cell>
          <cell r="N1302" t="str">
            <v>Time</v>
          </cell>
          <cell r="O1302" t="str">
            <v>Received</v>
          </cell>
          <cell r="P1302" t="str">
            <v>LOI Date</v>
          </cell>
          <cell r="Q1302" t="str">
            <v>Application</v>
          </cell>
          <cell r="R1302"/>
        </row>
        <row r="1303">
          <cell r="B1303">
            <v>7683</v>
          </cell>
          <cell r="C1303" t="str">
            <v>Johnston Memorial Hospital</v>
          </cell>
          <cell r="D1303" t="str">
            <v>Add One General Purpose Operating Room (6th)</v>
          </cell>
          <cell r="E1303">
            <v>3</v>
          </cell>
          <cell r="H1303" t="str">
            <v>Crowder</v>
          </cell>
          <cell r="I1303" t="str">
            <v>n/a</v>
          </cell>
          <cell r="J1303" t="str">
            <v>approve</v>
          </cell>
          <cell r="K1303">
            <v>40150</v>
          </cell>
          <cell r="L1303">
            <v>4234</v>
          </cell>
          <cell r="O1303">
            <v>40028</v>
          </cell>
          <cell r="P1303">
            <v>39994</v>
          </cell>
          <cell r="Q1303">
            <v>20000</v>
          </cell>
          <cell r="R1303"/>
          <cell r="U1303" t="str">
            <v>y</v>
          </cell>
        </row>
        <row r="1304">
          <cell r="B1304">
            <v>7319</v>
          </cell>
          <cell r="C1304" t="str">
            <v>Prince William Hospital</v>
          </cell>
          <cell r="D1304" t="str">
            <v>Introduce Cardiac Catheterization Services</v>
          </cell>
          <cell r="E1304">
            <v>8</v>
          </cell>
          <cell r="H1304" t="str">
            <v>Boswell</v>
          </cell>
          <cell r="I1304" t="str">
            <v>approve</v>
          </cell>
          <cell r="J1304" t="str">
            <v>approve</v>
          </cell>
          <cell r="K1304">
            <v>40155</v>
          </cell>
          <cell r="L1304">
            <v>4233</v>
          </cell>
          <cell r="O1304">
            <v>38747</v>
          </cell>
          <cell r="P1304">
            <v>38715</v>
          </cell>
          <cell r="Q1304">
            <v>20000</v>
          </cell>
          <cell r="R1304"/>
          <cell r="U1304" t="str">
            <v>y</v>
          </cell>
        </row>
        <row r="1305">
          <cell r="B1305">
            <v>7679</v>
          </cell>
          <cell r="C1305" t="str">
            <v>Culpeper Regional Hospital</v>
          </cell>
          <cell r="D1305" t="str">
            <v>Add One General Purpose Operating Room</v>
          </cell>
          <cell r="E1305">
            <v>9</v>
          </cell>
          <cell r="H1305" t="str">
            <v>Crowder</v>
          </cell>
          <cell r="I1305" t="str">
            <v>n/a</v>
          </cell>
          <cell r="J1305" t="str">
            <v>approve</v>
          </cell>
          <cell r="K1305">
            <v>40148</v>
          </cell>
          <cell r="L1305">
            <v>4236</v>
          </cell>
          <cell r="O1305">
            <v>40025</v>
          </cell>
          <cell r="P1305">
            <v>39986</v>
          </cell>
          <cell r="Q1305">
            <v>1000</v>
          </cell>
          <cell r="R1305"/>
          <cell r="U1305" t="str">
            <v>y</v>
          </cell>
        </row>
        <row r="1306">
          <cell r="B1306">
            <v>7687</v>
          </cell>
          <cell r="C1306" t="str">
            <v>Bon Secours - St. Francis Medical Center, Inc.</v>
          </cell>
          <cell r="D1306" t="str">
            <v>Add One General Purpose Operating Room</v>
          </cell>
          <cell r="E1306">
            <v>15</v>
          </cell>
          <cell r="G1306" t="str">
            <v>Competing</v>
          </cell>
          <cell r="H1306" t="str">
            <v>Bartley</v>
          </cell>
          <cell r="I1306" t="str">
            <v>approve</v>
          </cell>
          <cell r="J1306" t="str">
            <v>approve</v>
          </cell>
          <cell r="K1306">
            <v>40151</v>
          </cell>
          <cell r="L1306">
            <v>4231</v>
          </cell>
          <cell r="O1306">
            <v>40028</v>
          </cell>
          <cell r="P1306">
            <v>39996</v>
          </cell>
          <cell r="Q1306">
            <v>10771.7</v>
          </cell>
          <cell r="R1306"/>
          <cell r="U1306" t="str">
            <v>y</v>
          </cell>
        </row>
        <row r="1307">
          <cell r="B1307">
            <v>7691</v>
          </cell>
          <cell r="C1307" t="str">
            <v>Chippenham Ambulatory Surgery Center, L.L.C.</v>
          </cell>
          <cell r="D1307" t="str">
            <v>Establish a Four OR Outpatient Surgical Hospital</v>
          </cell>
          <cell r="E1307">
            <v>15</v>
          </cell>
          <cell r="H1307" t="str">
            <v>Bartley</v>
          </cell>
          <cell r="I1307" t="str">
            <v>approve</v>
          </cell>
          <cell r="J1307" t="str">
            <v>approve</v>
          </cell>
          <cell r="K1307">
            <v>40151</v>
          </cell>
          <cell r="L1307">
            <v>4232</v>
          </cell>
          <cell r="O1307">
            <v>40028</v>
          </cell>
          <cell r="P1307">
            <v>40000</v>
          </cell>
          <cell r="Q1307">
            <v>20000</v>
          </cell>
          <cell r="R1307"/>
          <cell r="U1307" t="str">
            <v>y</v>
          </cell>
        </row>
        <row r="1308">
          <cell r="B1308">
            <v>7689</v>
          </cell>
          <cell r="C1308" t="str">
            <v>Colonial Heights Ambulatory Surgery Center, L.P.</v>
          </cell>
          <cell r="D1308" t="str">
            <v>Add One General Purpose Operating Room</v>
          </cell>
          <cell r="E1308">
            <v>19</v>
          </cell>
          <cell r="H1308" t="str">
            <v>Bartley</v>
          </cell>
          <cell r="I1308" t="str">
            <v>approve</v>
          </cell>
          <cell r="J1308" t="str">
            <v>deny</v>
          </cell>
          <cell r="K1308">
            <v>40149</v>
          </cell>
          <cell r="L1308" t="str">
            <v>IFFC delayed until further notice</v>
          </cell>
          <cell r="O1308">
            <v>40028</v>
          </cell>
          <cell r="P1308">
            <v>40000</v>
          </cell>
          <cell r="Q1308">
            <v>5910</v>
          </cell>
          <cell r="R1308"/>
          <cell r="U1308" t="str">
            <v>y</v>
          </cell>
        </row>
        <row r="1309">
          <cell r="B1309">
            <v>7681</v>
          </cell>
          <cell r="C1309" t="str">
            <v>Riverside Regional Medical Center</v>
          </cell>
          <cell r="D1309" t="str">
            <v>Establish a Two OR Outpatient Surgical Hospital</v>
          </cell>
          <cell r="E1309">
            <v>20</v>
          </cell>
          <cell r="H1309" t="str">
            <v>Varmette</v>
          </cell>
          <cell r="I1309" t="str">
            <v>n/a</v>
          </cell>
          <cell r="J1309" t="str">
            <v>deny</v>
          </cell>
          <cell r="K1309">
            <v>40154</v>
          </cell>
          <cell r="L1309" t="str">
            <v>Denied</v>
          </cell>
          <cell r="O1309">
            <v>40023</v>
          </cell>
          <cell r="P1309">
            <v>39993</v>
          </cell>
          <cell r="Q1309">
            <v>20000</v>
          </cell>
          <cell r="R1309"/>
          <cell r="U1309" t="str">
            <v>y</v>
          </cell>
        </row>
        <row r="1310">
          <cell r="B1310">
            <v>7688</v>
          </cell>
          <cell r="C1310" t="str">
            <v>Maryview Hospital d/b/a Bon Secours - Maryview Medical Center and a to-be-named Limited Liability Company</v>
          </cell>
          <cell r="D1310" t="str">
            <v>Establish a Two OR Outpatient Surgical Hospital</v>
          </cell>
          <cell r="E1310">
            <v>20</v>
          </cell>
          <cell r="G1310" t="str">
            <v>Competing</v>
          </cell>
          <cell r="H1310" t="str">
            <v>Varmette</v>
          </cell>
          <cell r="I1310" t="str">
            <v>n/a</v>
          </cell>
          <cell r="J1310" t="str">
            <v>deny</v>
          </cell>
          <cell r="K1310">
            <v>40154</v>
          </cell>
          <cell r="L1310" t="str">
            <v>Denied</v>
          </cell>
          <cell r="O1310">
            <v>40028</v>
          </cell>
          <cell r="P1310">
            <v>39996</v>
          </cell>
          <cell r="Q1310">
            <v>20000</v>
          </cell>
          <cell r="R1310"/>
          <cell r="U1310" t="str">
            <v>y</v>
          </cell>
        </row>
        <row r="1311">
          <cell r="B1311">
            <v>7690</v>
          </cell>
          <cell r="C1311" t="str">
            <v>Sentara Obici Hospital and a to-be-named Limited Liability Company</v>
          </cell>
          <cell r="D1311" t="str">
            <v>Establish a One OR Outpatient Surgical Hospital</v>
          </cell>
          <cell r="E1311">
            <v>20</v>
          </cell>
          <cell r="H1311" t="str">
            <v>Varmette</v>
          </cell>
          <cell r="I1311" t="str">
            <v>n/a</v>
          </cell>
          <cell r="J1311" t="str">
            <v>deny</v>
          </cell>
          <cell r="K1311">
            <v>40154</v>
          </cell>
          <cell r="L1311" t="str">
            <v>Denied</v>
          </cell>
          <cell r="O1311">
            <v>40025</v>
          </cell>
          <cell r="P1311">
            <v>40003</v>
          </cell>
          <cell r="Q1311">
            <v>20000</v>
          </cell>
          <cell r="R1311"/>
          <cell r="U1311" t="str">
            <v>y</v>
          </cell>
        </row>
        <row r="1312">
          <cell r="B1312">
            <v>7684</v>
          </cell>
          <cell r="C1312" t="str">
            <v>Mary Immaculate Hospital</v>
          </cell>
          <cell r="D1312" t="str">
            <v>Add Four General Purpose Operating Rooms</v>
          </cell>
          <cell r="E1312">
            <v>21</v>
          </cell>
          <cell r="H1312" t="str">
            <v>Clement</v>
          </cell>
          <cell r="I1312" t="str">
            <v>n/a</v>
          </cell>
          <cell r="J1312" t="str">
            <v>approve</v>
          </cell>
          <cell r="K1312">
            <v>40156</v>
          </cell>
          <cell r="L1312">
            <v>4235</v>
          </cell>
          <cell r="O1312">
            <v>40028</v>
          </cell>
          <cell r="P1312">
            <v>39995</v>
          </cell>
          <cell r="Q1312">
            <v>20000</v>
          </cell>
          <cell r="R1312"/>
          <cell r="U1312" t="str">
            <v>y</v>
          </cell>
        </row>
        <row r="1314">
          <cell r="B1314" t="str">
            <v>October 2009 Cycle</v>
          </cell>
          <cell r="D1314" t="str">
            <v>Psych and Substance Abuse Services</v>
          </cell>
          <cell r="E1314" t="str">
            <v>C</v>
          </cell>
          <cell r="F1314" t="str">
            <v>Rpt Due</v>
          </cell>
          <cell r="G1314">
            <v>40168</v>
          </cell>
          <cell r="I1314" t="str">
            <v>Recommendation</v>
          </cell>
          <cell r="K1314" t="str">
            <v>IFFC</v>
          </cell>
          <cell r="L1314" t="str">
            <v>Commissioners</v>
          </cell>
          <cell r="M1314" t="str">
            <v>IFFC</v>
          </cell>
          <cell r="O1314" t="str">
            <v>Application</v>
          </cell>
          <cell r="Q1314" t="str">
            <v>Check with</v>
          </cell>
        </row>
        <row r="1315">
          <cell r="C1315" t="str">
            <v>Applicant</v>
          </cell>
          <cell r="D1315" t="str">
            <v>Project</v>
          </cell>
          <cell r="E1315" t="str">
            <v>PD</v>
          </cell>
          <cell r="G1315">
            <v>40168</v>
          </cell>
          <cell r="H1315" t="str">
            <v>Analyst</v>
          </cell>
          <cell r="I1315" t="str">
            <v xml:space="preserve">HSA </v>
          </cell>
          <cell r="J1315" t="str">
            <v>DCOPN</v>
          </cell>
          <cell r="K1315" t="str">
            <v>Scheduled</v>
          </cell>
          <cell r="L1315" t="str">
            <v>Decision</v>
          </cell>
          <cell r="M1315" t="str">
            <v>Location</v>
          </cell>
          <cell r="N1315" t="str">
            <v>Time</v>
          </cell>
          <cell r="O1315" t="str">
            <v>Received</v>
          </cell>
          <cell r="P1315" t="str">
            <v>LOI Date</v>
          </cell>
          <cell r="Q1315" t="str">
            <v>Application</v>
          </cell>
          <cell r="R1315"/>
        </row>
        <row r="1316">
          <cell r="C1316" t="str">
            <v>No Applications Filed</v>
          </cell>
          <cell r="D1316"/>
          <cell r="E1316"/>
          <cell r="I1316"/>
          <cell r="J1316"/>
          <cell r="L1316"/>
          <cell r="O1316">
            <v>0</v>
          </cell>
          <cell r="P1316">
            <v>0</v>
          </cell>
          <cell r="Q1316">
            <v>0</v>
          </cell>
          <cell r="R1316"/>
          <cell r="U1316">
            <v>0</v>
          </cell>
        </row>
        <row r="1318">
          <cell r="B1318" t="str">
            <v>November 2009 Cycle</v>
          </cell>
          <cell r="D1318" t="str">
            <v>Diagnostic Imaging and Nursing Facilities</v>
          </cell>
          <cell r="E1318" t="str">
            <v>D/G</v>
          </cell>
          <cell r="F1318" t="str">
            <v>Rpt Due</v>
          </cell>
          <cell r="G1318">
            <v>40197</v>
          </cell>
          <cell r="I1318" t="str">
            <v>Recommendation</v>
          </cell>
          <cell r="K1318" t="str">
            <v>IFFC</v>
          </cell>
          <cell r="L1318" t="str">
            <v>Commissioners</v>
          </cell>
          <cell r="M1318" t="str">
            <v>IFFC</v>
          </cell>
          <cell r="O1318" t="str">
            <v>Application</v>
          </cell>
          <cell r="Q1318" t="str">
            <v>Check with</v>
          </cell>
          <cell r="S1318" t="str">
            <v>Previous</v>
          </cell>
        </row>
        <row r="1319">
          <cell r="B1319" t="str">
            <v>#</v>
          </cell>
          <cell r="C1319" t="str">
            <v>Applicant</v>
          </cell>
          <cell r="D1319" t="str">
            <v>Project</v>
          </cell>
          <cell r="E1319" t="str">
            <v>PD</v>
          </cell>
          <cell r="G1319">
            <v>40197</v>
          </cell>
          <cell r="H1319" t="str">
            <v>Analyst</v>
          </cell>
          <cell r="I1319" t="str">
            <v xml:space="preserve">HSA </v>
          </cell>
          <cell r="J1319" t="str">
            <v>DCOPN</v>
          </cell>
          <cell r="K1319" t="str">
            <v>Scheduled</v>
          </cell>
          <cell r="L1319" t="str">
            <v>Decision</v>
          </cell>
          <cell r="M1319" t="str">
            <v>Location</v>
          </cell>
          <cell r="N1319" t="str">
            <v>Time</v>
          </cell>
          <cell r="O1319" t="str">
            <v>Received</v>
          </cell>
          <cell r="P1319" t="str">
            <v>LOI Date</v>
          </cell>
          <cell r="Q1319" t="str">
            <v>Application</v>
          </cell>
          <cell r="S1319" t="str">
            <v>Conditions</v>
          </cell>
          <cell r="T1319" t="str">
            <v>old loi</v>
          </cell>
        </row>
        <row r="1320">
          <cell r="B1320">
            <v>7697</v>
          </cell>
          <cell r="C1320" t="str">
            <v>Abingdon Ear, Nose and Throat Associates, PC</v>
          </cell>
          <cell r="D1320" t="str">
            <v>Establish a Specialized Center for CT Imaging</v>
          </cell>
          <cell r="E1320">
            <v>3</v>
          </cell>
          <cell r="H1320" t="str">
            <v>Crowder</v>
          </cell>
          <cell r="I1320" t="str">
            <v>n/a</v>
          </cell>
          <cell r="J1320" t="str">
            <v>deny</v>
          </cell>
          <cell r="K1320" t="str">
            <v>on hold</v>
          </cell>
          <cell r="L1320" t="str">
            <v>Withdrawn</v>
          </cell>
          <cell r="M1320" t="str">
            <v>BR 3</v>
          </cell>
          <cell r="O1320">
            <v>40086</v>
          </cell>
          <cell r="P1320">
            <v>40053</v>
          </cell>
          <cell r="Q1320">
            <v>2497</v>
          </cell>
          <cell r="R1320"/>
          <cell r="S1320" t="str">
            <v>yes</v>
          </cell>
          <cell r="U1320" t="str">
            <v>y</v>
          </cell>
        </row>
        <row r="1321">
          <cell r="B1321">
            <v>7698</v>
          </cell>
          <cell r="C1321" t="str">
            <v>Pioneer Community Hospital</v>
          </cell>
          <cell r="D1321" t="str">
            <v>Introduce MRI Services (mobile site)</v>
          </cell>
          <cell r="E1321">
            <v>12</v>
          </cell>
          <cell r="H1321" t="str">
            <v>Crowder</v>
          </cell>
          <cell r="I1321" t="str">
            <v>n/a</v>
          </cell>
          <cell r="J1321" t="str">
            <v>approve</v>
          </cell>
          <cell r="K1321">
            <v>40217</v>
          </cell>
          <cell r="L1321">
            <v>4239</v>
          </cell>
          <cell r="M1321" t="str">
            <v>BR 4</v>
          </cell>
          <cell r="O1321">
            <v>40085</v>
          </cell>
          <cell r="P1321">
            <v>40053</v>
          </cell>
          <cell r="Q1321">
            <v>1000</v>
          </cell>
          <cell r="R1321"/>
          <cell r="S1321" t="str">
            <v>yes</v>
          </cell>
          <cell r="U1321" t="str">
            <v>y</v>
          </cell>
        </row>
        <row r="1322">
          <cell r="B1322">
            <v>7562</v>
          </cell>
          <cell r="C1322" t="str">
            <v>Washington Radiology Associates</v>
          </cell>
          <cell r="D1322" t="str">
            <v>Introduce MRI Service at the WRA Sterling Facility</v>
          </cell>
          <cell r="E1322">
            <v>8</v>
          </cell>
          <cell r="H1322" t="str">
            <v>Clement</v>
          </cell>
          <cell r="I1322"/>
          <cell r="J1322"/>
          <cell r="K1322">
            <v>40214</v>
          </cell>
          <cell r="L1322" t="str">
            <v>Deferred from 11/08, 7/09 and 11/09 Cycles</v>
          </cell>
          <cell r="O1322">
            <v>39527</v>
          </cell>
          <cell r="P1322">
            <v>39507</v>
          </cell>
          <cell r="Q1322">
            <v>20000</v>
          </cell>
          <cell r="R1322"/>
          <cell r="S1322" t="str">
            <v>yes</v>
          </cell>
          <cell r="U1322" t="str">
            <v>y</v>
          </cell>
        </row>
        <row r="1323">
          <cell r="B1323">
            <v>7656</v>
          </cell>
          <cell r="C1323" t="str">
            <v>Inova Health Care Services</v>
          </cell>
          <cell r="D1323" t="str">
            <v>Add one MRI at Inova Fair Oaks Hospital</v>
          </cell>
          <cell r="E1323">
            <v>8</v>
          </cell>
          <cell r="H1323" t="str">
            <v>Clement</v>
          </cell>
          <cell r="I1323"/>
          <cell r="J1323"/>
          <cell r="L1323" t="str">
            <v xml:space="preserve">Defered to Nov 09 D Cycle </v>
          </cell>
          <cell r="O1323">
            <v>39903</v>
          </cell>
          <cell r="P1323">
            <v>39871</v>
          </cell>
          <cell r="Q1323">
            <v>20000</v>
          </cell>
          <cell r="R1323"/>
          <cell r="S1323" t="str">
            <v>yes</v>
          </cell>
          <cell r="U1323" t="str">
            <v>y</v>
          </cell>
        </row>
        <row r="1324">
          <cell r="B1324">
            <v>7693</v>
          </cell>
          <cell r="C1324" t="str">
            <v>Arthritis and Sports Orthopaedics, P.C.</v>
          </cell>
          <cell r="D1324" t="str">
            <v>Establish a Specialized Center for MRI Imaging</v>
          </cell>
          <cell r="E1324">
            <v>8</v>
          </cell>
          <cell r="G1324" t="str">
            <v>Competing</v>
          </cell>
          <cell r="H1324" t="str">
            <v>Clement</v>
          </cell>
          <cell r="I1324"/>
          <cell r="J1324"/>
          <cell r="L1324" t="str">
            <v>completeness responses received after deadline</v>
          </cell>
          <cell r="O1324">
            <v>40086</v>
          </cell>
          <cell r="P1324">
            <v>40049</v>
          </cell>
          <cell r="Q1324">
            <v>0</v>
          </cell>
          <cell r="R1324"/>
          <cell r="S1324" t="str">
            <v>yes</v>
          </cell>
          <cell r="U1324" t="str">
            <v>n</v>
          </cell>
        </row>
        <row r="1325">
          <cell r="B1325">
            <v>7695</v>
          </cell>
          <cell r="C1325" t="str">
            <v>MRI of Reston, L.P.</v>
          </cell>
          <cell r="D1325" t="str">
            <v>Add one MRI Scanner</v>
          </cell>
          <cell r="E1325">
            <v>8</v>
          </cell>
          <cell r="H1325" t="str">
            <v>Clement</v>
          </cell>
          <cell r="I1325" t="str">
            <v>deny</v>
          </cell>
          <cell r="J1325" t="str">
            <v>deny</v>
          </cell>
          <cell r="K1325">
            <v>40267</v>
          </cell>
          <cell r="L1325" t="str">
            <v>Denied</v>
          </cell>
          <cell r="O1325">
            <v>40086</v>
          </cell>
          <cell r="P1325">
            <v>40053</v>
          </cell>
          <cell r="Q1325">
            <v>20000</v>
          </cell>
          <cell r="R1325"/>
          <cell r="S1325" t="str">
            <v>yes</v>
          </cell>
          <cell r="U1325" t="str">
            <v>y</v>
          </cell>
        </row>
        <row r="1326">
          <cell r="B1326">
            <v>7705</v>
          </cell>
          <cell r="C1326" t="str">
            <v>Reston Hospital Center, LLC</v>
          </cell>
          <cell r="D1326" t="str">
            <v>Add one MRI Scanner</v>
          </cell>
          <cell r="E1326">
            <v>8</v>
          </cell>
          <cell r="H1326" t="str">
            <v>Clement</v>
          </cell>
          <cell r="I1326" t="str">
            <v>approve</v>
          </cell>
          <cell r="J1326" t="str">
            <v>approve</v>
          </cell>
          <cell r="K1326">
            <v>40267</v>
          </cell>
          <cell r="L1326">
            <v>4263</v>
          </cell>
          <cell r="O1326">
            <v>40087</v>
          </cell>
          <cell r="P1326">
            <v>40059</v>
          </cell>
          <cell r="Q1326">
            <v>20000</v>
          </cell>
          <cell r="R1326"/>
          <cell r="S1326" t="str">
            <v>yes</v>
          </cell>
          <cell r="U1326" t="str">
            <v>y</v>
          </cell>
        </row>
        <row r="1327">
          <cell r="B1327">
            <v>7702</v>
          </cell>
          <cell r="C1327" t="str">
            <v>Prince William Health System</v>
          </cell>
          <cell r="D1327" t="str">
            <v>Add one CT Scanner</v>
          </cell>
          <cell r="E1327">
            <v>8</v>
          </cell>
          <cell r="G1327" t="str">
            <v>Competing</v>
          </cell>
          <cell r="H1327" t="str">
            <v>Bartley</v>
          </cell>
          <cell r="I1327"/>
          <cell r="J1327"/>
          <cell r="L1327" t="str">
            <v>Review delayed</v>
          </cell>
          <cell r="O1327">
            <v>40087</v>
          </cell>
          <cell r="P1327">
            <v>40057</v>
          </cell>
          <cell r="Q1327">
            <v>15329.17</v>
          </cell>
          <cell r="R1327"/>
          <cell r="S1327" t="str">
            <v>yes</v>
          </cell>
          <cell r="U1327" t="str">
            <v>y</v>
          </cell>
        </row>
        <row r="1328">
          <cell r="B1328">
            <v>7707</v>
          </cell>
          <cell r="C1328" t="str">
            <v>Reston Hospital Center, LLC</v>
          </cell>
          <cell r="D1328" t="str">
            <v>Add one CT Scanner</v>
          </cell>
          <cell r="E1328">
            <v>8</v>
          </cell>
          <cell r="H1328" t="str">
            <v>Bartley</v>
          </cell>
          <cell r="I1328"/>
          <cell r="J1328"/>
          <cell r="L1328" t="str">
            <v>Withdrawn</v>
          </cell>
          <cell r="O1328">
            <v>40087</v>
          </cell>
          <cell r="P1328">
            <v>40067</v>
          </cell>
          <cell r="Q1328">
            <v>13578</v>
          </cell>
          <cell r="R1328"/>
          <cell r="S1328" t="str">
            <v>yes</v>
          </cell>
          <cell r="U1328" t="str">
            <v>y</v>
          </cell>
        </row>
        <row r="1329">
          <cell r="B1329">
            <v>7699</v>
          </cell>
          <cell r="C1329" t="str">
            <v>Shenandoah Shared Hospital Services, Inc.</v>
          </cell>
          <cell r="D1329" t="str">
            <v>Establish a Mobile CT Service</v>
          </cell>
          <cell r="E1329" t="str">
            <v>6 &amp; 7</v>
          </cell>
          <cell r="H1329" t="str">
            <v>Crowder</v>
          </cell>
          <cell r="I1329" t="str">
            <v>n/a</v>
          </cell>
          <cell r="J1329" t="str">
            <v>approve</v>
          </cell>
          <cell r="K1329">
            <v>40207</v>
          </cell>
          <cell r="L1329">
            <v>4240</v>
          </cell>
          <cell r="M1329" t="str">
            <v>BR 3</v>
          </cell>
          <cell r="O1329">
            <v>40086</v>
          </cell>
          <cell r="P1329">
            <v>40053</v>
          </cell>
          <cell r="Q1329">
            <v>16207</v>
          </cell>
          <cell r="R1329"/>
          <cell r="S1329" t="str">
            <v>yes</v>
          </cell>
          <cell r="U1329" t="str">
            <v>y</v>
          </cell>
        </row>
        <row r="1330">
          <cell r="B1330">
            <v>7694</v>
          </cell>
          <cell r="C1330" t="str">
            <v>Riverside Hospital, Inc. dba Riverside Regional Medical Center</v>
          </cell>
          <cell r="D1330" t="str">
            <v>Introduce PET/CT Imaging at an Existing Medical Care Facility (mobile site)</v>
          </cell>
          <cell r="E1330">
            <v>20</v>
          </cell>
          <cell r="H1330" t="str">
            <v>Varmette</v>
          </cell>
          <cell r="I1330" t="str">
            <v>n/a</v>
          </cell>
          <cell r="J1330" t="str">
            <v>approve</v>
          </cell>
          <cell r="K1330">
            <v>40211</v>
          </cell>
          <cell r="L1330">
            <v>4242</v>
          </cell>
          <cell r="O1330">
            <v>40084</v>
          </cell>
          <cell r="P1330">
            <v>40052</v>
          </cell>
          <cell r="Q1330">
            <v>1000</v>
          </cell>
          <cell r="R1330"/>
          <cell r="S1330" t="str">
            <v>yes</v>
          </cell>
          <cell r="U1330" t="str">
            <v>y</v>
          </cell>
        </row>
        <row r="1331">
          <cell r="B1331">
            <v>7706</v>
          </cell>
          <cell r="C1331" t="str">
            <v>Sentara Hospitals</v>
          </cell>
          <cell r="D1331" t="str">
            <v>Introduce PET/CT Services at Three Mobile Sites</v>
          </cell>
          <cell r="E1331">
            <v>20</v>
          </cell>
          <cell r="G1331" t="str">
            <v>Competing</v>
          </cell>
          <cell r="H1331" t="str">
            <v>Varmette</v>
          </cell>
          <cell r="I1331" t="str">
            <v>n/a</v>
          </cell>
          <cell r="J1331" t="str">
            <v>approve</v>
          </cell>
          <cell r="K1331">
            <v>40211</v>
          </cell>
          <cell r="L1331">
            <v>4244</v>
          </cell>
          <cell r="O1331">
            <v>40086</v>
          </cell>
          <cell r="P1331">
            <v>40064</v>
          </cell>
          <cell r="Q1331">
            <v>1000</v>
          </cell>
          <cell r="R1331"/>
          <cell r="S1331" t="str">
            <v>yes</v>
          </cell>
          <cell r="U1331" t="str">
            <v>y</v>
          </cell>
        </row>
        <row r="1332">
          <cell r="B1332">
            <v>7703</v>
          </cell>
          <cell r="C1332" t="str">
            <v>Bon Secours Maryview Medical Center, Inc.</v>
          </cell>
          <cell r="D1332" t="str">
            <v>Establish a Mobile PET/CT Service and Three (3) Service Sites</v>
          </cell>
          <cell r="E1332" t="str">
            <v>20 &amp; 21</v>
          </cell>
          <cell r="H1332" t="str">
            <v>Varmette</v>
          </cell>
          <cell r="I1332" t="str">
            <v>n/a</v>
          </cell>
          <cell r="J1332" t="str">
            <v>approve</v>
          </cell>
          <cell r="K1332">
            <v>40211</v>
          </cell>
          <cell r="L1332">
            <v>4243</v>
          </cell>
          <cell r="O1332">
            <v>40087</v>
          </cell>
          <cell r="P1332">
            <v>40057</v>
          </cell>
          <cell r="Q1332">
            <v>1000</v>
          </cell>
          <cell r="R1332"/>
          <cell r="S1332" t="str">
            <v>yes</v>
          </cell>
          <cell r="U1332" t="str">
            <v>y</v>
          </cell>
        </row>
        <row r="1334">
          <cell r="B1334" t="str">
            <v>December 2009 Cycle</v>
          </cell>
          <cell r="D1334" t="str">
            <v>Rehab Services</v>
          </cell>
          <cell r="E1334" t="str">
            <v>E</v>
          </cell>
          <cell r="F1334" t="str">
            <v>Rpt Due</v>
          </cell>
          <cell r="G1334">
            <v>40227</v>
          </cell>
          <cell r="I1334" t="str">
            <v>Recommendation</v>
          </cell>
          <cell r="K1334" t="str">
            <v>IFFC</v>
          </cell>
          <cell r="L1334" t="str">
            <v>Commissioners</v>
          </cell>
          <cell r="M1334" t="str">
            <v>IFFC</v>
          </cell>
          <cell r="N1334" t="str">
            <v>IFFC</v>
          </cell>
          <cell r="O1334" t="str">
            <v>Application</v>
          </cell>
          <cell r="Q1334" t="str">
            <v>Check with</v>
          </cell>
        </row>
        <row r="1335">
          <cell r="C1335" t="str">
            <v>Applicant</v>
          </cell>
          <cell r="D1335" t="str">
            <v>Project</v>
          </cell>
          <cell r="E1335" t="str">
            <v>PD</v>
          </cell>
          <cell r="G1335">
            <v>40227</v>
          </cell>
          <cell r="H1335" t="str">
            <v>Analyst</v>
          </cell>
          <cell r="I1335" t="str">
            <v xml:space="preserve">HSA </v>
          </cell>
          <cell r="J1335" t="str">
            <v>DCOPN</v>
          </cell>
          <cell r="K1335" t="str">
            <v>Scheduled</v>
          </cell>
          <cell r="L1335" t="str">
            <v>Decision</v>
          </cell>
          <cell r="M1335" t="str">
            <v>Location</v>
          </cell>
          <cell r="N1335" t="str">
            <v>Time</v>
          </cell>
          <cell r="O1335" t="str">
            <v>Received</v>
          </cell>
          <cell r="P1335" t="str">
            <v>LOI Date</v>
          </cell>
          <cell r="Q1335" t="str">
            <v>Application</v>
          </cell>
        </row>
        <row r="1336">
          <cell r="B1336">
            <v>7708</v>
          </cell>
          <cell r="C1336" t="str">
            <v>Rehabilitation Hospital of Petersburg, Inc.</v>
          </cell>
          <cell r="D1336" t="str">
            <v>Add 15 Medical Rehabilitation Beds</v>
          </cell>
          <cell r="E1336">
            <v>19</v>
          </cell>
          <cell r="H1336" t="str">
            <v>Bartley</v>
          </cell>
          <cell r="I1336" t="str">
            <v>n/a</v>
          </cell>
          <cell r="J1336" t="str">
            <v>approve</v>
          </cell>
          <cell r="K1336">
            <v>40241</v>
          </cell>
          <cell r="L1336">
            <v>4247</v>
          </cell>
          <cell r="O1336">
            <v>40119</v>
          </cell>
          <cell r="P1336">
            <v>40086</v>
          </cell>
          <cell r="Q1336">
            <v>20000</v>
          </cell>
          <cell r="R1336"/>
          <cell r="S1336" t="str">
            <v>yes</v>
          </cell>
          <cell r="U1336" t="str">
            <v>y</v>
          </cell>
        </row>
        <row r="1338">
          <cell r="B1338" t="str">
            <v>January 2010 Cycle</v>
          </cell>
          <cell r="D1338" t="str">
            <v>Radiation/Gamma Knife/Cancer Care Center</v>
          </cell>
          <cell r="E1338" t="str">
            <v>F/G</v>
          </cell>
          <cell r="F1338" t="str">
            <v>Rpt Due</v>
          </cell>
          <cell r="G1338">
            <v>40259</v>
          </cell>
          <cell r="I1338" t="str">
            <v>Recommendation</v>
          </cell>
          <cell r="K1338" t="str">
            <v>IFFC</v>
          </cell>
          <cell r="L1338" t="str">
            <v>Commissioners</v>
          </cell>
          <cell r="M1338" t="str">
            <v>IFFC</v>
          </cell>
          <cell r="N1338" t="str">
            <v>IFFC</v>
          </cell>
          <cell r="O1338" t="str">
            <v>Application</v>
          </cell>
          <cell r="Q1338" t="str">
            <v>Check with</v>
          </cell>
        </row>
        <row r="1339">
          <cell r="C1339" t="str">
            <v>Applicant</v>
          </cell>
          <cell r="D1339" t="str">
            <v>Lithotripsy/Nursing Facility</v>
          </cell>
          <cell r="E1339" t="str">
            <v>PD</v>
          </cell>
          <cell r="G1339">
            <v>40259</v>
          </cell>
          <cell r="H1339" t="str">
            <v>Analyst</v>
          </cell>
          <cell r="I1339" t="str">
            <v xml:space="preserve">HSA </v>
          </cell>
          <cell r="J1339" t="str">
            <v>DCOPN</v>
          </cell>
          <cell r="K1339" t="str">
            <v>Scheduled</v>
          </cell>
          <cell r="L1339" t="str">
            <v>Decision</v>
          </cell>
          <cell r="M1339" t="str">
            <v>Location</v>
          </cell>
          <cell r="N1339" t="str">
            <v>Time</v>
          </cell>
          <cell r="O1339" t="str">
            <v>Received</v>
          </cell>
          <cell r="P1339" t="str">
            <v>LOI Date</v>
          </cell>
          <cell r="Q1339" t="str">
            <v>Application</v>
          </cell>
        </row>
        <row r="1340">
          <cell r="B1340">
            <v>7673</v>
          </cell>
          <cell r="C1340" t="str">
            <v>Spotsylvania Medical Center, Inc.</v>
          </cell>
          <cell r="D1340" t="str">
            <v>Introduce Radiation Therapy, Stereotactic Radiosurgery, CT Simulation, and PET/CT Services (The PET/CT is a mobile site.  SRS capable linac and CT simulator are fixed.)</v>
          </cell>
          <cell r="E1340">
            <v>16</v>
          </cell>
          <cell r="G1340" t="str">
            <v>Competing</v>
          </cell>
          <cell r="H1340" t="str">
            <v>Varmette</v>
          </cell>
          <cell r="I1340" t="str">
            <v>n/a</v>
          </cell>
          <cell r="J1340" t="str">
            <v>approve</v>
          </cell>
          <cell r="K1340">
            <v>40269</v>
          </cell>
          <cell r="L1340">
            <v>4253</v>
          </cell>
          <cell r="O1340">
            <v>39965</v>
          </cell>
          <cell r="P1340">
            <v>39937</v>
          </cell>
          <cell r="Q1340">
            <v>20000</v>
          </cell>
          <cell r="R1340" t="str">
            <v>yes</v>
          </cell>
          <cell r="U1340" t="str">
            <v>y</v>
          </cell>
        </row>
        <row r="1341">
          <cell r="B1341">
            <v>7710</v>
          </cell>
          <cell r="C1341" t="str">
            <v>Medicorp Health System and Mary Washington Hospital</v>
          </cell>
          <cell r="D1341" t="str">
            <v>Expand Radiation Therapy and Introduce  Stereotactic Radiosurgery with CT Simulation (Purchase one SRS capable linear accelerator and a CT simulator)</v>
          </cell>
          <cell r="E1341">
            <v>16</v>
          </cell>
          <cell r="H1341" t="str">
            <v>Varmette</v>
          </cell>
          <cell r="I1341" t="str">
            <v>n/a</v>
          </cell>
          <cell r="J1341" t="str">
            <v>approve</v>
          </cell>
          <cell r="K1341">
            <v>40269</v>
          </cell>
          <cell r="L1341" t="str">
            <v>withdrawn</v>
          </cell>
          <cell r="O1341">
            <v>40148</v>
          </cell>
          <cell r="P1341">
            <v>40114</v>
          </cell>
          <cell r="Q1341">
            <v>20000</v>
          </cell>
          <cell r="R1341"/>
          <cell r="U1341" t="str">
            <v>y</v>
          </cell>
        </row>
        <row r="1342">
          <cell r="B1342">
            <v>7668</v>
          </cell>
          <cell r="C1342" t="str">
            <v>Stoney Point Surgery Center, LLC</v>
          </cell>
          <cell r="D1342" t="str">
            <v>Introduce Lithotripsy Services (Mobile Site for Renal and Orthopaedic)</v>
          </cell>
          <cell r="E1342">
            <v>15</v>
          </cell>
          <cell r="H1342" t="str">
            <v>Bartley</v>
          </cell>
          <cell r="I1342"/>
          <cell r="J1342"/>
          <cell r="K1342" t="str">
            <v>in</v>
          </cell>
          <cell r="L1342">
            <v>4416</v>
          </cell>
          <cell r="O1342">
            <v>39965</v>
          </cell>
          <cell r="P1342">
            <v>39923</v>
          </cell>
          <cell r="Q1342">
            <v>1000</v>
          </cell>
          <cell r="R1342"/>
          <cell r="S1342" t="str">
            <v>yes</v>
          </cell>
          <cell r="U1342" t="str">
            <v>y</v>
          </cell>
        </row>
        <row r="1343">
          <cell r="B1343">
            <v>7713</v>
          </cell>
          <cell r="C1343" t="str">
            <v>John Randolph Medical Center</v>
          </cell>
          <cell r="D1343" t="str">
            <v>Introduce Lithotripsy Services (Mobile Site for Renal)</v>
          </cell>
          <cell r="E1343">
            <v>19</v>
          </cell>
          <cell r="H1343" t="str">
            <v>Bartley</v>
          </cell>
          <cell r="I1343" t="str">
            <v>n/a</v>
          </cell>
          <cell r="J1343" t="str">
            <v>approve</v>
          </cell>
          <cell r="K1343">
            <v>40274</v>
          </cell>
          <cell r="L1343">
            <v>4249</v>
          </cell>
          <cell r="O1343">
            <v>40148</v>
          </cell>
          <cell r="P1343">
            <v>40116</v>
          </cell>
          <cell r="Q1343">
            <v>1000</v>
          </cell>
          <cell r="R1343"/>
          <cell r="S1343" t="str">
            <v>yes</v>
          </cell>
          <cell r="U1343" t="str">
            <v>y</v>
          </cell>
        </row>
        <row r="1344">
          <cell r="B1344">
            <v>7711</v>
          </cell>
          <cell r="C1344" t="str">
            <v>Centra Health, Inc.</v>
          </cell>
          <cell r="D1344" t="str">
            <v>Add a Third Linear Accelerator</v>
          </cell>
          <cell r="E1344">
            <v>11</v>
          </cell>
          <cell r="H1344" t="str">
            <v>Varmette</v>
          </cell>
          <cell r="I1344" t="str">
            <v>n/a</v>
          </cell>
          <cell r="J1344" t="str">
            <v>approve</v>
          </cell>
          <cell r="K1344">
            <v>40275</v>
          </cell>
          <cell r="L1344">
            <v>4248</v>
          </cell>
          <cell r="O1344">
            <v>40148</v>
          </cell>
          <cell r="P1344">
            <v>40115</v>
          </cell>
          <cell r="Q1344">
            <v>20000</v>
          </cell>
          <cell r="R1344"/>
          <cell r="S1344" t="str">
            <v>yes</v>
          </cell>
          <cell r="U1344" t="str">
            <v>y</v>
          </cell>
        </row>
        <row r="1345">
          <cell r="B1345">
            <v>7712</v>
          </cell>
          <cell r="C1345" t="str">
            <v>Fairfax Surgical Center, L.P.</v>
          </cell>
          <cell r="D1345" t="str">
            <v>Introduce Lithotripsy Services (Mobile Site for Renal)</v>
          </cell>
          <cell r="E1345">
            <v>8</v>
          </cell>
          <cell r="G1345" t="str">
            <v>Competing</v>
          </cell>
          <cell r="H1345" t="str">
            <v>Bartley</v>
          </cell>
          <cell r="I1345" t="str">
            <v>approve</v>
          </cell>
          <cell r="J1345" t="str">
            <v>approve</v>
          </cell>
          <cell r="K1345">
            <v>40276</v>
          </cell>
          <cell r="L1345">
            <v>4250</v>
          </cell>
          <cell r="O1345">
            <v>40148</v>
          </cell>
          <cell r="P1345">
            <v>40116</v>
          </cell>
          <cell r="Q1345">
            <v>1000</v>
          </cell>
          <cell r="R1345"/>
          <cell r="S1345" t="str">
            <v>yes</v>
          </cell>
          <cell r="U1345" t="str">
            <v>y</v>
          </cell>
        </row>
        <row r="1346">
          <cell r="B1346">
            <v>7714</v>
          </cell>
          <cell r="C1346" t="str">
            <v>Reston Surgery Center, L.P.</v>
          </cell>
          <cell r="D1346" t="str">
            <v>Introduce Lithotripsy Services (Mobile Site for Renal)</v>
          </cell>
          <cell r="E1346">
            <v>8</v>
          </cell>
          <cell r="H1346" t="str">
            <v>Bartley</v>
          </cell>
          <cell r="I1346" t="str">
            <v>approve</v>
          </cell>
          <cell r="J1346" t="str">
            <v>approve</v>
          </cell>
          <cell r="K1346">
            <v>40276</v>
          </cell>
          <cell r="L1346">
            <v>4251</v>
          </cell>
          <cell r="O1346">
            <v>40148</v>
          </cell>
          <cell r="P1346">
            <v>40116</v>
          </cell>
          <cell r="Q1346">
            <v>1000</v>
          </cell>
          <cell r="R1346"/>
          <cell r="S1346" t="str">
            <v>yes</v>
          </cell>
          <cell r="U1346" t="str">
            <v>y</v>
          </cell>
        </row>
        <row r="1347">
          <cell r="B1347">
            <v>7715</v>
          </cell>
          <cell r="C1347" t="str">
            <v>Maryview Hospital, Inc. d/b/a Bon Secours - Maryview Medical Center</v>
          </cell>
          <cell r="D1347" t="str">
            <v>Establish a Specialized Center for Radiation Therapy Services by Relocating one Existing Linear Accelerator and one Approved CT Simulator (COPN No. VA-04206) from Bon Secours Maryview Medical Center to a location near Harbour View in Suffolk</v>
          </cell>
          <cell r="E1347">
            <v>20</v>
          </cell>
          <cell r="G1347" t="str">
            <v>Competing</v>
          </cell>
          <cell r="H1347" t="str">
            <v>Crowder</v>
          </cell>
          <cell r="I1347" t="str">
            <v>n/a</v>
          </cell>
          <cell r="J1347" t="str">
            <v>deny</v>
          </cell>
          <cell r="K1347">
            <v>40332</v>
          </cell>
          <cell r="L1347" t="str">
            <v>Denied</v>
          </cell>
          <cell r="O1347">
            <v>40148</v>
          </cell>
          <cell r="P1347">
            <v>40119</v>
          </cell>
          <cell r="Q1347">
            <v>20000</v>
          </cell>
          <cell r="R1347"/>
          <cell r="S1347" t="str">
            <v>yes</v>
          </cell>
          <cell r="U1347" t="str">
            <v>y</v>
          </cell>
        </row>
        <row r="1348">
          <cell r="B1348">
            <v>7716</v>
          </cell>
          <cell r="C1348" t="str">
            <v>Bon Secours - DePaul Medical Center and Maryview Hospital, Inc. d/b/a Bon Secours - Maryview Medical Center</v>
          </cell>
          <cell r="D1348" t="str">
            <v>Introduce Stereotactic Radiosurgery Services at Bon Secours DePaul Medical Center (Replace an Existing Linear with a SRS Capable Linear Accelerator) by Relocating an Approved SRS Service (COPN No. VA-04206) from Bon Secours Maryview Medical Center</v>
          </cell>
          <cell r="E1348">
            <v>20</v>
          </cell>
          <cell r="H1348" t="str">
            <v>Crowder</v>
          </cell>
          <cell r="I1348" t="str">
            <v>n/a</v>
          </cell>
          <cell r="J1348" t="str">
            <v>deny</v>
          </cell>
          <cell r="K1348">
            <v>40332</v>
          </cell>
          <cell r="L1348">
            <v>4269</v>
          </cell>
          <cell r="O1348">
            <v>40148</v>
          </cell>
          <cell r="P1348">
            <v>40119</v>
          </cell>
          <cell r="Q1348">
            <v>20000</v>
          </cell>
          <cell r="R1348"/>
          <cell r="S1348" t="str">
            <v>yes</v>
          </cell>
          <cell r="U1348" t="str">
            <v>y</v>
          </cell>
        </row>
        <row r="1349">
          <cell r="B1349">
            <v>7717</v>
          </cell>
          <cell r="C1349" t="str">
            <v>Envoy of Goochland, LLC</v>
          </cell>
          <cell r="D1349" t="str">
            <v>Add 24 Nursing Facility Beds at Envoy of Goochland to be Relocated from Envoy Health Care of Westover hills</v>
          </cell>
          <cell r="E1349">
            <v>15</v>
          </cell>
          <cell r="H1349" t="str">
            <v>Clement</v>
          </cell>
          <cell r="I1349" t="str">
            <v>n/a</v>
          </cell>
          <cell r="J1349" t="str">
            <v>approve</v>
          </cell>
          <cell r="K1349" t="str">
            <v>in</v>
          </cell>
          <cell r="L1349">
            <v>4252</v>
          </cell>
          <cell r="O1349">
            <v>40148</v>
          </cell>
          <cell r="P1349">
            <v>40119</v>
          </cell>
          <cell r="Q1349">
            <v>2422.25</v>
          </cell>
          <cell r="R1349"/>
          <cell r="S1349" t="str">
            <v>yes</v>
          </cell>
          <cell r="U1349" t="str">
            <v>y</v>
          </cell>
        </row>
        <row r="1351">
          <cell r="B1351" t="str">
            <v>February 2010 Cycle</v>
          </cell>
          <cell r="D1351" t="str">
            <v>Hospitals/Beds/NICUs/Ob/Capital Expenditures</v>
          </cell>
          <cell r="E1351" t="str">
            <v>A</v>
          </cell>
          <cell r="F1351" t="str">
            <v>Rpt Due</v>
          </cell>
          <cell r="G1351">
            <v>40289</v>
          </cell>
          <cell r="I1351" t="str">
            <v>Recommendation</v>
          </cell>
          <cell r="K1351" t="str">
            <v>IFFC</v>
          </cell>
          <cell r="L1351" t="str">
            <v>Commissioners</v>
          </cell>
          <cell r="M1351" t="str">
            <v>IFFC</v>
          </cell>
          <cell r="N1351" t="str">
            <v>IFFC</v>
          </cell>
          <cell r="O1351" t="str">
            <v>Application</v>
          </cell>
          <cell r="Q1351" t="str">
            <v>Check with</v>
          </cell>
        </row>
        <row r="1352">
          <cell r="B1352" t="str">
            <v>#</v>
          </cell>
          <cell r="C1352" t="str">
            <v>Applicant</v>
          </cell>
          <cell r="D1352" t="str">
            <v>Project</v>
          </cell>
          <cell r="E1352" t="str">
            <v>PD</v>
          </cell>
          <cell r="F1352" t="str">
            <v xml:space="preserve">  </v>
          </cell>
          <cell r="G1352">
            <v>40289</v>
          </cell>
          <cell r="H1352" t="str">
            <v>Analyst</v>
          </cell>
          <cell r="I1352" t="str">
            <v xml:space="preserve">HSA </v>
          </cell>
          <cell r="J1352" t="str">
            <v>DCOPN</v>
          </cell>
          <cell r="K1352" t="str">
            <v>Scheduled</v>
          </cell>
          <cell r="L1352" t="str">
            <v>Decision</v>
          </cell>
          <cell r="M1352" t="str">
            <v>Location</v>
          </cell>
          <cell r="N1352" t="str">
            <v>Time</v>
          </cell>
          <cell r="O1352" t="str">
            <v>Received</v>
          </cell>
          <cell r="P1352" t="str">
            <v>LOI Date</v>
          </cell>
          <cell r="Q1352" t="str">
            <v>Application</v>
          </cell>
          <cell r="T1352" t="str">
            <v>Previous Conditions</v>
          </cell>
        </row>
        <row r="1353">
          <cell r="B1353">
            <v>7718</v>
          </cell>
          <cell r="C1353" t="str">
            <v>MediCorp Health System and MediCorp at Stafford, LLC</v>
          </cell>
          <cell r="D1353" t="str">
            <v>Introduce Neonatal Special Care Services - Intermediate Level</v>
          </cell>
          <cell r="E1353">
            <v>16</v>
          </cell>
          <cell r="H1353" t="str">
            <v>Clement</v>
          </cell>
          <cell r="I1353" t="str">
            <v>n/a</v>
          </cell>
          <cell r="J1353" t="str">
            <v>approve</v>
          </cell>
          <cell r="K1353">
            <v>40302</v>
          </cell>
          <cell r="L1353">
            <v>4260</v>
          </cell>
          <cell r="O1353">
            <v>40182</v>
          </cell>
          <cell r="P1353">
            <v>40136</v>
          </cell>
          <cell r="Q1353">
            <v>3350.43</v>
          </cell>
          <cell r="R1353"/>
          <cell r="U1353" t="str">
            <v>y</v>
          </cell>
        </row>
        <row r="1354">
          <cell r="B1354">
            <v>7719</v>
          </cell>
          <cell r="C1354" t="str">
            <v>Prince William Health System</v>
          </cell>
          <cell r="D1354" t="str">
            <v>Establish a General Acute Care Hospital including 80 beds (medical/surgical, intensive care, and obstetric), four Operating Rooms, one CT Scanner, Nuclear Medicine Service, and Lithotripsy (mobile site)</v>
          </cell>
          <cell r="E1354">
            <v>8</v>
          </cell>
          <cell r="G1354" t="str">
            <v>Competing</v>
          </cell>
          <cell r="H1354" t="str">
            <v>Bartley</v>
          </cell>
          <cell r="I1354" t="str">
            <v>approve</v>
          </cell>
          <cell r="J1354" t="str">
            <v>deny</v>
          </cell>
          <cell r="K1354">
            <v>40346</v>
          </cell>
          <cell r="L1354">
            <v>4282</v>
          </cell>
          <cell r="O1354">
            <v>40182</v>
          </cell>
          <cell r="P1354">
            <v>40147</v>
          </cell>
          <cell r="Q1354">
            <v>20000</v>
          </cell>
          <cell r="R1354"/>
          <cell r="U1354" t="str">
            <v>y</v>
          </cell>
        </row>
        <row r="1355">
          <cell r="B1355">
            <v>7722</v>
          </cell>
          <cell r="C1355" t="str">
            <v>Sentara Healthcare</v>
          </cell>
          <cell r="D1355" t="str">
            <v>Establish a General Acute Care Hospital including 60-80 beds (medical/surgical, intensive care, and obstetric) four Operating Rooms, one CT Scanner one MRI Scanner and Nuclear Medicine Services</v>
          </cell>
          <cell r="E1355">
            <v>8</v>
          </cell>
          <cell r="H1355" t="str">
            <v>Bartley</v>
          </cell>
          <cell r="I1355" t="str">
            <v>deny</v>
          </cell>
          <cell r="J1355" t="str">
            <v>deny</v>
          </cell>
          <cell r="K1355">
            <v>40346</v>
          </cell>
          <cell r="L1355" t="str">
            <v>Withdrawn</v>
          </cell>
          <cell r="O1355">
            <v>40182</v>
          </cell>
          <cell r="P1355">
            <v>40157</v>
          </cell>
          <cell r="Q1355">
            <v>20000</v>
          </cell>
          <cell r="R1355"/>
          <cell r="U1355" t="str">
            <v>y</v>
          </cell>
        </row>
        <row r="1356">
          <cell r="B1356">
            <v>7720</v>
          </cell>
          <cell r="C1356" t="str">
            <v>Augusta Health Care, Inc. d/b/a Augusta Health</v>
          </cell>
          <cell r="D1356" t="str">
            <v>Capital Expenditure of $16,083,450 or more to Expand and Renovate the Hospital</v>
          </cell>
          <cell r="E1356">
            <v>6</v>
          </cell>
          <cell r="H1356" t="str">
            <v>Crowder</v>
          </cell>
          <cell r="I1356" t="str">
            <v>n/a</v>
          </cell>
          <cell r="J1356" t="str">
            <v>approve</v>
          </cell>
          <cell r="K1356">
            <v>40304</v>
          </cell>
          <cell r="L1356">
            <v>4256</v>
          </cell>
          <cell r="O1356">
            <v>40177</v>
          </cell>
          <cell r="P1356">
            <v>40148</v>
          </cell>
          <cell r="Q1356">
            <v>20000</v>
          </cell>
          <cell r="R1356"/>
          <cell r="U1356" t="str">
            <v>y</v>
          </cell>
        </row>
        <row r="1357">
          <cell r="B1357">
            <v>7721</v>
          </cell>
          <cell r="C1357" t="str">
            <v>Mary Immaculate Hospital</v>
          </cell>
          <cell r="D1357" t="str">
            <v>Add 48 Acute Care Beds (Med/Surg, OB, and ICU)  (completed 14 beds)</v>
          </cell>
          <cell r="E1357">
            <v>21</v>
          </cell>
          <cell r="H1357" t="str">
            <v>Varmette</v>
          </cell>
          <cell r="I1357" t="str">
            <v>n/a</v>
          </cell>
          <cell r="J1357" t="str">
            <v>approve</v>
          </cell>
          <cell r="K1357">
            <v>40492</v>
          </cell>
          <cell r="L1357">
            <v>4307</v>
          </cell>
          <cell r="O1357">
            <v>40182</v>
          </cell>
          <cell r="P1357">
            <v>40149</v>
          </cell>
          <cell r="Q1357">
            <v>20000</v>
          </cell>
          <cell r="R1357"/>
          <cell r="U1357" t="str">
            <v>y</v>
          </cell>
        </row>
        <row r="1359">
          <cell r="B1359" t="str">
            <v>March 2010 Cycle</v>
          </cell>
          <cell r="D1359" t="str">
            <v>OSHs/ORs/Cath Labs/Transplant/Nursing Facility</v>
          </cell>
          <cell r="E1359" t="str">
            <v>B/G</v>
          </cell>
          <cell r="F1359" t="str">
            <v>Rpt Due</v>
          </cell>
          <cell r="G1359">
            <v>40317</v>
          </cell>
          <cell r="I1359" t="str">
            <v>Recommendation</v>
          </cell>
          <cell r="K1359" t="str">
            <v>IFFC</v>
          </cell>
          <cell r="L1359" t="str">
            <v>Commissioners</v>
          </cell>
          <cell r="M1359" t="str">
            <v>IFFC</v>
          </cell>
          <cell r="N1359" t="str">
            <v>IFFC</v>
          </cell>
          <cell r="O1359" t="str">
            <v>Application</v>
          </cell>
          <cell r="Q1359" t="str">
            <v>Check with</v>
          </cell>
        </row>
        <row r="1360">
          <cell r="B1360" t="str">
            <v>#</v>
          </cell>
          <cell r="C1360" t="str">
            <v>Applicant</v>
          </cell>
          <cell r="D1360" t="str">
            <v>Project</v>
          </cell>
          <cell r="E1360" t="str">
            <v>PD</v>
          </cell>
          <cell r="G1360">
            <v>40317</v>
          </cell>
          <cell r="H1360" t="str">
            <v>Analyst</v>
          </cell>
          <cell r="I1360" t="str">
            <v xml:space="preserve">HSA </v>
          </cell>
          <cell r="J1360" t="str">
            <v>DCOPN</v>
          </cell>
          <cell r="K1360" t="str">
            <v>Scheduled</v>
          </cell>
          <cell r="L1360" t="str">
            <v>Decision</v>
          </cell>
          <cell r="M1360" t="str">
            <v>Location</v>
          </cell>
          <cell r="N1360" t="str">
            <v>Time</v>
          </cell>
          <cell r="O1360" t="str">
            <v>Received</v>
          </cell>
          <cell r="P1360" t="str">
            <v>LOI Date</v>
          </cell>
          <cell r="Q1360" t="str">
            <v>Application</v>
          </cell>
        </row>
        <row r="1361">
          <cell r="B1361">
            <v>7685</v>
          </cell>
          <cell r="C1361" t="str">
            <v>Bon Secours DePaul Medical Center</v>
          </cell>
          <cell r="D1361" t="str">
            <v>Add Four General Purpose Operating Rooms, 2 ORs approved</v>
          </cell>
          <cell r="E1361">
            <v>20</v>
          </cell>
          <cell r="H1361" t="str">
            <v>Crowder</v>
          </cell>
          <cell r="I1361" t="str">
            <v>n/a</v>
          </cell>
          <cell r="J1361" t="str">
            <v>deny</v>
          </cell>
          <cell r="K1361">
            <v>40422</v>
          </cell>
          <cell r="L1361">
            <v>4296</v>
          </cell>
          <cell r="O1361">
            <v>40207</v>
          </cell>
          <cell r="P1361">
            <v>39995</v>
          </cell>
          <cell r="Q1361">
            <v>1000</v>
          </cell>
          <cell r="R1361"/>
          <cell r="U1361" t="str">
            <v>y</v>
          </cell>
        </row>
        <row r="1362">
          <cell r="B1362">
            <v>7723</v>
          </cell>
          <cell r="C1362" t="str">
            <v>Lewis-Gale Medical Center, LLC</v>
          </cell>
          <cell r="D1362" t="str">
            <v>Add Two Operating Rooms</v>
          </cell>
          <cell r="E1362">
            <v>5</v>
          </cell>
          <cell r="H1362" t="str">
            <v>Varmette</v>
          </cell>
          <cell r="I1362" t="str">
            <v>n/a</v>
          </cell>
          <cell r="J1362" t="str">
            <v>approve</v>
          </cell>
          <cell r="K1362">
            <v>40336</v>
          </cell>
          <cell r="L1362">
            <v>4258</v>
          </cell>
          <cell r="O1362">
            <v>40207</v>
          </cell>
          <cell r="P1362">
            <v>40165</v>
          </cell>
          <cell r="Q1362">
            <v>20000</v>
          </cell>
          <cell r="R1362"/>
          <cell r="U1362" t="str">
            <v>y</v>
          </cell>
        </row>
        <row r="1363">
          <cell r="B1363">
            <v>7724</v>
          </cell>
          <cell r="C1363" t="str">
            <v>Ashburn ASC, LLC</v>
          </cell>
          <cell r="D1363" t="str">
            <v>Establish a Four OR Outpatient Surgical Hospital</v>
          </cell>
          <cell r="E1363">
            <v>8</v>
          </cell>
          <cell r="H1363" t="str">
            <v>Bartley</v>
          </cell>
          <cell r="I1363" t="str">
            <v>deny</v>
          </cell>
          <cell r="J1363" t="str">
            <v>deny</v>
          </cell>
          <cell r="K1363">
            <v>40330</v>
          </cell>
          <cell r="L1363" t="str">
            <v>Denied</v>
          </cell>
          <cell r="O1363">
            <v>40207</v>
          </cell>
          <cell r="P1363">
            <v>40165</v>
          </cell>
          <cell r="Q1363">
            <v>20000</v>
          </cell>
          <cell r="R1363"/>
          <cell r="U1363" t="str">
            <v>y</v>
          </cell>
        </row>
        <row r="1364">
          <cell r="B1364">
            <v>7728</v>
          </cell>
          <cell r="C1364" t="str">
            <v>Kaiser Foundation Health Plan of the Mid-Atlantic States, Inc.</v>
          </cell>
          <cell r="D1364" t="str">
            <v>Establish a six OR Outpatient Surgical Hospital by relocating the Falls Church Ambulatory Surgery Center</v>
          </cell>
          <cell r="E1364">
            <v>8</v>
          </cell>
          <cell r="G1364" t="str">
            <v>Competing</v>
          </cell>
          <cell r="H1364" t="str">
            <v>Bartley</v>
          </cell>
          <cell r="I1364" t="str">
            <v>approve</v>
          </cell>
          <cell r="J1364" t="str">
            <v>approve</v>
          </cell>
          <cell r="K1364">
            <v>40330</v>
          </cell>
          <cell r="L1364">
            <v>4259</v>
          </cell>
          <cell r="O1364">
            <v>40207</v>
          </cell>
          <cell r="P1364">
            <v>40176</v>
          </cell>
          <cell r="Q1364">
            <v>20000</v>
          </cell>
          <cell r="R1364"/>
          <cell r="U1364" t="str">
            <v>y</v>
          </cell>
        </row>
        <row r="1365">
          <cell r="B1365">
            <v>7729</v>
          </cell>
          <cell r="C1365" t="str">
            <v>Inova Loudoun Surgery Center, LLC</v>
          </cell>
          <cell r="D1365" t="str">
            <v>Add One Operating Room</v>
          </cell>
          <cell r="E1365">
            <v>8</v>
          </cell>
          <cell r="H1365" t="str">
            <v>Bartley</v>
          </cell>
          <cell r="I1365" t="str">
            <v>approve</v>
          </cell>
          <cell r="J1365" t="str">
            <v>deny</v>
          </cell>
          <cell r="K1365">
            <v>40330</v>
          </cell>
          <cell r="L1365">
            <v>4268</v>
          </cell>
          <cell r="O1365">
            <v>40207</v>
          </cell>
          <cell r="P1365">
            <v>40177</v>
          </cell>
          <cell r="Q1365">
            <v>20000</v>
          </cell>
          <cell r="R1365"/>
          <cell r="U1365" t="str">
            <v>y</v>
          </cell>
        </row>
        <row r="1366">
          <cell r="B1366">
            <v>7725</v>
          </cell>
          <cell r="C1366" t="str">
            <v>Winchester Medical Center</v>
          </cell>
          <cell r="D1366" t="str">
            <v>Add One Operating Room (16th)</v>
          </cell>
          <cell r="E1366">
            <v>7</v>
          </cell>
          <cell r="H1366" t="str">
            <v>Clement</v>
          </cell>
          <cell r="I1366" t="str">
            <v>n/a</v>
          </cell>
          <cell r="J1366" t="str">
            <v>approve</v>
          </cell>
          <cell r="K1366">
            <v>40331</v>
          </cell>
          <cell r="L1366">
            <v>4257</v>
          </cell>
          <cell r="O1366">
            <v>40207</v>
          </cell>
          <cell r="P1366">
            <v>40168</v>
          </cell>
          <cell r="Q1366">
            <v>2336</v>
          </cell>
          <cell r="R1366"/>
          <cell r="U1366" t="str">
            <v>y</v>
          </cell>
        </row>
        <row r="1367">
          <cell r="B1367">
            <v>7726</v>
          </cell>
          <cell r="C1367" t="str">
            <v>Centra Ambulatory Surgery, LLC</v>
          </cell>
          <cell r="D1367" t="str">
            <v>Establish a Three OR Outpatient Surgical Hospital</v>
          </cell>
          <cell r="E1367">
            <v>12</v>
          </cell>
          <cell r="H1367" t="str">
            <v>Varmette</v>
          </cell>
          <cell r="I1367" t="str">
            <v>n/a</v>
          </cell>
          <cell r="J1367" t="str">
            <v>deny</v>
          </cell>
          <cell r="K1367">
            <v>40337</v>
          </cell>
          <cell r="L1367" t="str">
            <v>Denied</v>
          </cell>
          <cell r="O1367">
            <v>40207</v>
          </cell>
          <cell r="P1367">
            <v>40170</v>
          </cell>
          <cell r="Q1367">
            <v>20000</v>
          </cell>
          <cell r="R1367"/>
          <cell r="U1367" t="str">
            <v>y</v>
          </cell>
        </row>
        <row r="1369">
          <cell r="B1369" t="str">
            <v>April 2010 Cycle</v>
          </cell>
          <cell r="D1369" t="str">
            <v>Psych and Substance Abuse Services</v>
          </cell>
          <cell r="E1369" t="str">
            <v>C</v>
          </cell>
          <cell r="F1369" t="str">
            <v>Rpt Due</v>
          </cell>
          <cell r="G1369">
            <v>40350</v>
          </cell>
          <cell r="I1369" t="str">
            <v>Recommendation</v>
          </cell>
          <cell r="K1369" t="str">
            <v>IFFC</v>
          </cell>
          <cell r="L1369" t="str">
            <v>Commissioners</v>
          </cell>
          <cell r="M1369" t="str">
            <v>IFFC</v>
          </cell>
          <cell r="O1369" t="str">
            <v>Application</v>
          </cell>
          <cell r="Q1369" t="str">
            <v>Check with</v>
          </cell>
        </row>
        <row r="1370">
          <cell r="C1370" t="str">
            <v>Applicant</v>
          </cell>
          <cell r="D1370" t="str">
            <v>Project</v>
          </cell>
          <cell r="E1370" t="str">
            <v>PD</v>
          </cell>
          <cell r="F1370" t="str">
            <v>need</v>
          </cell>
          <cell r="G1370">
            <v>40350</v>
          </cell>
          <cell r="H1370" t="str">
            <v>Analyst</v>
          </cell>
          <cell r="I1370" t="str">
            <v xml:space="preserve">HSA </v>
          </cell>
          <cell r="J1370" t="str">
            <v>DCOPN</v>
          </cell>
          <cell r="K1370" t="str">
            <v>Scheduled</v>
          </cell>
          <cell r="L1370" t="str">
            <v>Decision</v>
          </cell>
          <cell r="M1370" t="str">
            <v>Location</v>
          </cell>
          <cell r="N1370" t="str">
            <v>Time</v>
          </cell>
          <cell r="O1370" t="str">
            <v>Received</v>
          </cell>
          <cell r="P1370" t="str">
            <v>LOI Date</v>
          </cell>
          <cell r="Q1370" t="str">
            <v>Application</v>
          </cell>
          <cell r="R1370"/>
        </row>
        <row r="1371">
          <cell r="B1371">
            <v>7731</v>
          </cell>
          <cell r="C1371" t="str">
            <v>Riverside Behavioral Center, Inc., d/b/a Riverside Behaviorial Health Center (§ 32.1-102.3:2 RFA - cannot convert)</v>
          </cell>
          <cell r="D1371" t="str">
            <v>Add 20 Acute Psychiatric beds</v>
          </cell>
          <cell r="E1371">
            <v>21</v>
          </cell>
          <cell r="H1371" t="str">
            <v>Crowder</v>
          </cell>
          <cell r="I1371" t="str">
            <v>n/a</v>
          </cell>
          <cell r="J1371" t="str">
            <v>approve</v>
          </cell>
          <cell r="K1371">
            <v>40360</v>
          </cell>
          <cell r="L1371">
            <v>4261</v>
          </cell>
          <cell r="O1371">
            <v>39869</v>
          </cell>
          <cell r="P1371">
            <v>40204</v>
          </cell>
          <cell r="Q1371">
            <v>1000</v>
          </cell>
          <cell r="R1371"/>
          <cell r="U1371" t="str">
            <v>y</v>
          </cell>
        </row>
        <row r="1372">
          <cell r="B1372">
            <v>7732</v>
          </cell>
          <cell r="C1372" t="str">
            <v>Keystone Newport News</v>
          </cell>
          <cell r="D1372" t="str">
            <v>Add 37 Inpatient Psychiatric Beds</v>
          </cell>
          <cell r="E1372">
            <v>21</v>
          </cell>
          <cell r="G1372" t="str">
            <v>Competing</v>
          </cell>
          <cell r="H1372" t="str">
            <v>Crowder</v>
          </cell>
          <cell r="I1372"/>
          <cell r="J1372"/>
          <cell r="K1372">
            <v>40360</v>
          </cell>
          <cell r="L1372" t="str">
            <v>not accepted for review</v>
          </cell>
          <cell r="O1372">
            <v>40238</v>
          </cell>
          <cell r="P1372">
            <v>40205</v>
          </cell>
          <cell r="Q1372">
            <v>0</v>
          </cell>
          <cell r="R1372"/>
          <cell r="U1372" t="str">
            <v>n</v>
          </cell>
        </row>
        <row r="1373">
          <cell r="B1373">
            <v>7736</v>
          </cell>
          <cell r="C1373" t="str">
            <v>Diamond Healthcare of Williamsburg, Inc. (§ 32.1-102.3:2 RFA - cannot convert)</v>
          </cell>
          <cell r="D1373" t="str">
            <v>Add 30 psychiatric beds at an approved but not constructed psychiatric hospital (VA-04188)</v>
          </cell>
          <cell r="E1373">
            <v>21</v>
          </cell>
          <cell r="H1373" t="str">
            <v>Crowder</v>
          </cell>
          <cell r="I1373" t="str">
            <v>n/a</v>
          </cell>
          <cell r="J1373" t="str">
            <v>approve</v>
          </cell>
          <cell r="K1373">
            <v>40360</v>
          </cell>
          <cell r="L1373">
            <v>4262</v>
          </cell>
          <cell r="O1373">
            <v>40238</v>
          </cell>
          <cell r="P1373">
            <v>40207</v>
          </cell>
          <cell r="Q1373">
            <v>20000</v>
          </cell>
          <cell r="R1373"/>
          <cell r="U1373" t="str">
            <v>y</v>
          </cell>
        </row>
        <row r="1374">
          <cell r="B1374">
            <v>7733</v>
          </cell>
          <cell r="C1374" t="str">
            <v>Psychiatric Solutions, Inc. (§ 32.1-102.3:2 RFA - cannot convert)</v>
          </cell>
          <cell r="D1374" t="str">
            <v>Establish an 83-bed inpatient psychiatric facilitiy (15 approved)</v>
          </cell>
          <cell r="E1374">
            <v>8</v>
          </cell>
          <cell r="G1374" t="str">
            <v>Competing</v>
          </cell>
          <cell r="H1374" t="str">
            <v>Bartley</v>
          </cell>
          <cell r="I1374" t="str">
            <v>deny</v>
          </cell>
          <cell r="J1374" t="str">
            <v>deny</v>
          </cell>
          <cell r="K1374">
            <v>40359</v>
          </cell>
          <cell r="L1374">
            <v>4293</v>
          </cell>
          <cell r="O1374">
            <v>40235</v>
          </cell>
          <cell r="P1374">
            <v>40207</v>
          </cell>
          <cell r="Q1374">
            <v>20000</v>
          </cell>
          <cell r="R1374"/>
          <cell r="U1374" t="str">
            <v>y</v>
          </cell>
        </row>
        <row r="1375">
          <cell r="B1375">
            <v>7737</v>
          </cell>
          <cell r="C1375" t="str">
            <v>Virginia Psychiatric Company, Inc. (§ 32.1-102.3:2 RFA - cannot convert)</v>
          </cell>
          <cell r="D1375" t="str">
            <v>Up to 83 inpatient Psychiatric Beds at Dominion Hospital in Falls Church (68 approved)</v>
          </cell>
          <cell r="E1375">
            <v>8</v>
          </cell>
          <cell r="H1375" t="str">
            <v>Bartley</v>
          </cell>
          <cell r="I1375" t="str">
            <v>deny</v>
          </cell>
          <cell r="J1375" t="str">
            <v>approve</v>
          </cell>
          <cell r="K1375">
            <v>40359</v>
          </cell>
          <cell r="L1375">
            <v>4294</v>
          </cell>
          <cell r="O1375">
            <v>40238</v>
          </cell>
          <cell r="P1375">
            <v>40210</v>
          </cell>
          <cell r="Q1375">
            <v>1000</v>
          </cell>
          <cell r="R1375"/>
          <cell r="U1375" t="str">
            <v>y</v>
          </cell>
        </row>
        <row r="1376">
          <cell r="B1376">
            <v>7734</v>
          </cell>
          <cell r="C1376" t="str">
            <v>Psychiatric Solutions, Inc.</v>
          </cell>
          <cell r="D1376" t="str">
            <v>Establish a 4-bed inpatient psychiatric facility</v>
          </cell>
          <cell r="E1376">
            <v>6</v>
          </cell>
          <cell r="H1376" t="str">
            <v>Varmette</v>
          </cell>
          <cell r="I1376" t="str">
            <v>n/a</v>
          </cell>
          <cell r="J1376" t="str">
            <v>deny</v>
          </cell>
          <cell r="K1376">
            <v>40471</v>
          </cell>
          <cell r="L1376" t="str">
            <v>Denied</v>
          </cell>
          <cell r="O1376">
            <v>39870</v>
          </cell>
          <cell r="P1376">
            <v>40207</v>
          </cell>
          <cell r="Q1376">
            <v>1950</v>
          </cell>
          <cell r="R1376"/>
          <cell r="U1376" t="str">
            <v>y</v>
          </cell>
        </row>
        <row r="1378">
          <cell r="B1378" t="str">
            <v>May 2010 Cycle</v>
          </cell>
          <cell r="D1378" t="str">
            <v>Diagnostic Imaging and Nursing Facilities</v>
          </cell>
          <cell r="E1378" t="str">
            <v>D/G</v>
          </cell>
          <cell r="F1378" t="str">
            <v>Rpt Due</v>
          </cell>
          <cell r="G1378">
            <v>40378</v>
          </cell>
          <cell r="I1378" t="str">
            <v>Recommendation</v>
          </cell>
          <cell r="K1378" t="str">
            <v>IFFC</v>
          </cell>
          <cell r="L1378" t="str">
            <v>Commissioners</v>
          </cell>
          <cell r="M1378" t="str">
            <v>IFFC</v>
          </cell>
          <cell r="O1378" t="str">
            <v>Application</v>
          </cell>
          <cell r="Q1378" t="str">
            <v>Check with</v>
          </cell>
          <cell r="S1378" t="str">
            <v>Previous</v>
          </cell>
        </row>
        <row r="1379">
          <cell r="B1379" t="str">
            <v>#</v>
          </cell>
          <cell r="C1379" t="str">
            <v>Applicant</v>
          </cell>
          <cell r="D1379" t="str">
            <v>Project</v>
          </cell>
          <cell r="E1379" t="str">
            <v>PD</v>
          </cell>
          <cell r="G1379">
            <v>40378</v>
          </cell>
          <cell r="H1379" t="str">
            <v>Analyst</v>
          </cell>
          <cell r="I1379" t="str">
            <v xml:space="preserve">HSA </v>
          </cell>
          <cell r="J1379" t="str">
            <v>DCOPN</v>
          </cell>
          <cell r="K1379" t="str">
            <v>Scheduled</v>
          </cell>
          <cell r="L1379" t="str">
            <v>Decision</v>
          </cell>
          <cell r="M1379" t="str">
            <v>Location</v>
          </cell>
          <cell r="N1379" t="str">
            <v>Time</v>
          </cell>
          <cell r="O1379" t="str">
            <v>Received</v>
          </cell>
          <cell r="P1379" t="str">
            <v>LOI Date</v>
          </cell>
          <cell r="Q1379" t="str">
            <v>Application</v>
          </cell>
          <cell r="S1379" t="str">
            <v>Conditions</v>
          </cell>
          <cell r="T1379" t="str">
            <v>old loi</v>
          </cell>
        </row>
        <row r="1380">
          <cell r="B1380">
            <v>7742</v>
          </cell>
          <cell r="C1380" t="str">
            <v>Kaiser Foundation Health Plan of the Mid-Atlantic States, Inc.</v>
          </cell>
          <cell r="D1380" t="str">
            <v>Establish a Specialized Center for CT and MRI Imaging in Reston</v>
          </cell>
          <cell r="E1380">
            <v>8</v>
          </cell>
          <cell r="H1380" t="str">
            <v>Bartley</v>
          </cell>
          <cell r="I1380" t="str">
            <v>approve</v>
          </cell>
          <cell r="J1380" t="str">
            <v>approve</v>
          </cell>
          <cell r="K1380">
            <v>40393</v>
          </cell>
          <cell r="L1380">
            <v>4264</v>
          </cell>
          <cell r="O1380">
            <v>40268</v>
          </cell>
          <cell r="P1380">
            <v>40238</v>
          </cell>
          <cell r="Q1380">
            <v>20000</v>
          </cell>
          <cell r="R1380"/>
          <cell r="S1380" t="str">
            <v>yes</v>
          </cell>
          <cell r="U1380" t="str">
            <v>y</v>
          </cell>
        </row>
        <row r="1381">
          <cell r="B1381">
            <v>7743</v>
          </cell>
          <cell r="C1381" t="str">
            <v>Kaiser Foundation Health Plan of the Mid-Atlantic States, Inc.</v>
          </cell>
          <cell r="D1381" t="str">
            <v>Establish a Specialized Center for CT and MRI Imaging by Relocating Existing Equipment at Tysons Corner</v>
          </cell>
          <cell r="E1381">
            <v>8</v>
          </cell>
          <cell r="G1381" t="str">
            <v>Competing</v>
          </cell>
          <cell r="H1381" t="str">
            <v>Bartley</v>
          </cell>
          <cell r="I1381" t="str">
            <v>approve</v>
          </cell>
          <cell r="J1381" t="str">
            <v>approve</v>
          </cell>
          <cell r="K1381">
            <v>40393</v>
          </cell>
          <cell r="L1381">
            <v>4265</v>
          </cell>
          <cell r="O1381">
            <v>40268</v>
          </cell>
          <cell r="P1381">
            <v>40238</v>
          </cell>
          <cell r="Q1381">
            <v>20000</v>
          </cell>
          <cell r="R1381"/>
          <cell r="S1381" t="str">
            <v>yes</v>
          </cell>
          <cell r="U1381" t="str">
            <v>y</v>
          </cell>
        </row>
        <row r="1382">
          <cell r="B1382">
            <v>7749</v>
          </cell>
          <cell r="C1382" t="str">
            <v>Potomac Inova Health Alliance</v>
          </cell>
          <cell r="D1382" t="str">
            <v>Add a CT Simulator</v>
          </cell>
          <cell r="E1382">
            <v>8</v>
          </cell>
          <cell r="H1382" t="str">
            <v>Bartley</v>
          </cell>
          <cell r="I1382" t="str">
            <v>approve</v>
          </cell>
          <cell r="J1382" t="str">
            <v>approve</v>
          </cell>
          <cell r="K1382">
            <v>40393</v>
          </cell>
          <cell r="L1382">
            <v>4266</v>
          </cell>
          <cell r="O1382">
            <v>40268</v>
          </cell>
          <cell r="P1382">
            <v>40238</v>
          </cell>
          <cell r="Q1382">
            <v>10506.11</v>
          </cell>
          <cell r="R1382"/>
          <cell r="S1382" t="str">
            <v>yes</v>
          </cell>
          <cell r="U1382" t="str">
            <v>y</v>
          </cell>
        </row>
        <row r="1383">
          <cell r="B1383">
            <v>7740</v>
          </cell>
          <cell r="C1383" t="str">
            <v>Centra Health, Inc.</v>
          </cell>
          <cell r="D1383" t="str">
            <v>Establish a Specialized Center for CT, MRI and Nuclear Medicine Imaging</v>
          </cell>
          <cell r="E1383">
            <v>12</v>
          </cell>
          <cell r="G1383" t="str">
            <v>Competing</v>
          </cell>
          <cell r="H1383" t="str">
            <v>Varmette</v>
          </cell>
          <cell r="I1383" t="str">
            <v>n/a</v>
          </cell>
          <cell r="J1383" t="str">
            <v>deny</v>
          </cell>
          <cell r="K1383">
            <v>40388</v>
          </cell>
          <cell r="L1383" t="str">
            <v>Denied</v>
          </cell>
          <cell r="O1383">
            <v>40268</v>
          </cell>
          <cell r="P1383">
            <v>40235</v>
          </cell>
          <cell r="Q1383">
            <v>20000</v>
          </cell>
          <cell r="R1383"/>
          <cell r="S1383" t="str">
            <v>yes</v>
          </cell>
          <cell r="U1383" t="str">
            <v>y</v>
          </cell>
        </row>
        <row r="1384">
          <cell r="B1384">
            <v>7750</v>
          </cell>
          <cell r="C1384" t="str">
            <v>Danville Regional Medical Center</v>
          </cell>
          <cell r="D1384" t="str">
            <v>Add one MRI and one CT Scanner</v>
          </cell>
          <cell r="E1384">
            <v>12</v>
          </cell>
          <cell r="H1384" t="str">
            <v>Varmette</v>
          </cell>
          <cell r="I1384" t="str">
            <v>n/a</v>
          </cell>
          <cell r="J1384" t="str">
            <v>approve</v>
          </cell>
          <cell r="K1384">
            <v>40388</v>
          </cell>
          <cell r="L1384">
            <v>4284</v>
          </cell>
          <cell r="O1384">
            <v>40268</v>
          </cell>
          <cell r="P1384">
            <v>40241</v>
          </cell>
          <cell r="Q1384">
            <v>20000</v>
          </cell>
          <cell r="R1384"/>
          <cell r="S1384" t="str">
            <v>yes</v>
          </cell>
          <cell r="U1384" t="str">
            <v>y</v>
          </cell>
        </row>
        <row r="1385">
          <cell r="B1385">
            <v>7741</v>
          </cell>
          <cell r="C1385" t="str">
            <v>Memorial Hospital of Martinsville and Henry County</v>
          </cell>
          <cell r="D1385" t="str">
            <v>Add a PET/CT Unit (Replace Mobile Site and Fixed CT with Fixed Equipment)</v>
          </cell>
          <cell r="E1385">
            <v>12</v>
          </cell>
          <cell r="H1385" t="str">
            <v>Varmette</v>
          </cell>
          <cell r="I1385" t="str">
            <v>n/a</v>
          </cell>
          <cell r="J1385" t="str">
            <v>deny</v>
          </cell>
          <cell r="K1385">
            <v>40392</v>
          </cell>
          <cell r="L1385"/>
          <cell r="O1385">
            <v>40268</v>
          </cell>
          <cell r="P1385">
            <v>40235</v>
          </cell>
          <cell r="Q1385">
            <v>16962.669999999998</v>
          </cell>
          <cell r="R1385"/>
          <cell r="S1385" t="str">
            <v>yes</v>
          </cell>
          <cell r="U1385" t="str">
            <v>y</v>
          </cell>
        </row>
        <row r="1386">
          <cell r="B1386">
            <v>7744</v>
          </cell>
          <cell r="C1386" t="str">
            <v>Kindred Hospital East, LLC</v>
          </cell>
          <cell r="D1386" t="str">
            <v>Introduce CT Scanning (one CT scanner)</v>
          </cell>
          <cell r="E1386">
            <v>15</v>
          </cell>
          <cell r="H1386" t="str">
            <v>Clement</v>
          </cell>
          <cell r="I1386" t="str">
            <v>n/a</v>
          </cell>
          <cell r="J1386" t="str">
            <v>approve</v>
          </cell>
          <cell r="K1386">
            <v>40394</v>
          </cell>
          <cell r="L1386">
            <v>4267</v>
          </cell>
          <cell r="O1386">
            <v>40268</v>
          </cell>
          <cell r="P1386">
            <v>40238</v>
          </cell>
          <cell r="Q1386">
            <v>9500</v>
          </cell>
          <cell r="R1386"/>
          <cell r="S1386" t="str">
            <v>yes</v>
          </cell>
          <cell r="U1386" t="str">
            <v>y</v>
          </cell>
        </row>
        <row r="1387">
          <cell r="B1387">
            <v>7739</v>
          </cell>
          <cell r="C1387" t="str">
            <v>Ear, Nose and Throat, Ltd.</v>
          </cell>
          <cell r="D1387" t="str">
            <v>Establish a Specialized Center for CT Imaging</v>
          </cell>
          <cell r="E1387">
            <v>20</v>
          </cell>
          <cell r="G1387" t="str">
            <v>Competing</v>
          </cell>
          <cell r="H1387" t="str">
            <v>Crowder</v>
          </cell>
          <cell r="I1387" t="str">
            <v>n/a</v>
          </cell>
          <cell r="J1387" t="str">
            <v>deny</v>
          </cell>
          <cell r="K1387">
            <v>40395</v>
          </cell>
          <cell r="L1387" t="str">
            <v>IFFC delayed until further notice</v>
          </cell>
          <cell r="O1387">
            <v>40268</v>
          </cell>
          <cell r="P1387">
            <v>40235</v>
          </cell>
          <cell r="Q1387">
            <v>2440</v>
          </cell>
          <cell r="R1387"/>
          <cell r="S1387" t="str">
            <v>yes</v>
          </cell>
          <cell r="U1387" t="str">
            <v>y</v>
          </cell>
        </row>
        <row r="1388">
          <cell r="B1388">
            <v>7746</v>
          </cell>
          <cell r="C1388" t="str">
            <v>Sentara Hospitals</v>
          </cell>
          <cell r="D1388" t="str">
            <v>Add one CT Scanner at Sentara Princess Anne Hospital</v>
          </cell>
          <cell r="E1388">
            <v>20</v>
          </cell>
          <cell r="H1388" t="str">
            <v>Crowder</v>
          </cell>
          <cell r="I1388" t="str">
            <v>n/a</v>
          </cell>
          <cell r="J1388" t="str">
            <v>approve</v>
          </cell>
          <cell r="K1388">
            <v>40395</v>
          </cell>
          <cell r="L1388">
            <v>4278</v>
          </cell>
          <cell r="O1388">
            <v>40267</v>
          </cell>
          <cell r="P1388">
            <v>40238</v>
          </cell>
          <cell r="Q1388">
            <v>13455.52</v>
          </cell>
          <cell r="R1388"/>
          <cell r="S1388" t="str">
            <v>yes</v>
          </cell>
          <cell r="U1388" t="str">
            <v>y</v>
          </cell>
        </row>
        <row r="1389">
          <cell r="B1389">
            <v>7745</v>
          </cell>
          <cell r="C1389" t="str">
            <v>Sentara Hospitals</v>
          </cell>
          <cell r="D1389" t="str">
            <v>Add one MRI Scanner at Sentara Princess Anne Hospital</v>
          </cell>
          <cell r="E1389">
            <v>20</v>
          </cell>
          <cell r="H1389" t="str">
            <v>Crowder</v>
          </cell>
          <cell r="I1389" t="str">
            <v>n/a</v>
          </cell>
          <cell r="J1389" t="str">
            <v>deny</v>
          </cell>
          <cell r="K1389">
            <v>40435</v>
          </cell>
          <cell r="L1389">
            <v>4274</v>
          </cell>
          <cell r="M1389" t="str">
            <v>SCC</v>
          </cell>
          <cell r="N1389">
            <v>0.41666666666666669</v>
          </cell>
          <cell r="O1389">
            <v>40267</v>
          </cell>
          <cell r="P1389">
            <v>40238</v>
          </cell>
          <cell r="Q1389">
            <v>19307.099999999999</v>
          </cell>
          <cell r="R1389"/>
          <cell r="S1389" t="str">
            <v>yes</v>
          </cell>
          <cell r="U1389" t="str">
            <v>y</v>
          </cell>
        </row>
        <row r="1391">
          <cell r="B1391" t="str">
            <v>June 2010 Cycle</v>
          </cell>
          <cell r="D1391" t="str">
            <v>Rehab Services</v>
          </cell>
          <cell r="E1391" t="str">
            <v>E</v>
          </cell>
          <cell r="F1391" t="str">
            <v>Rpt Due</v>
          </cell>
          <cell r="G1391">
            <v>40409</v>
          </cell>
          <cell r="I1391" t="str">
            <v>Recommendation</v>
          </cell>
          <cell r="K1391" t="str">
            <v>IFFC</v>
          </cell>
          <cell r="L1391" t="str">
            <v>Commissioners</v>
          </cell>
          <cell r="M1391" t="str">
            <v>IFFC</v>
          </cell>
          <cell r="N1391" t="str">
            <v>IFFC</v>
          </cell>
          <cell r="O1391" t="str">
            <v>Application</v>
          </cell>
          <cell r="Q1391" t="str">
            <v>Check with</v>
          </cell>
        </row>
        <row r="1392">
          <cell r="B1392" t="str">
            <v>#</v>
          </cell>
          <cell r="C1392" t="str">
            <v>Applicant</v>
          </cell>
          <cell r="D1392" t="str">
            <v>Project</v>
          </cell>
          <cell r="E1392" t="str">
            <v>PD</v>
          </cell>
          <cell r="F1392" t="str">
            <v xml:space="preserve">  </v>
          </cell>
          <cell r="G1392">
            <v>40409</v>
          </cell>
          <cell r="H1392" t="str">
            <v>Analyst</v>
          </cell>
          <cell r="I1392" t="str">
            <v xml:space="preserve">HSA </v>
          </cell>
          <cell r="J1392" t="str">
            <v>DCOPN</v>
          </cell>
          <cell r="K1392" t="str">
            <v>Scheduled</v>
          </cell>
          <cell r="L1392" t="str">
            <v>Decision</v>
          </cell>
          <cell r="M1392" t="str">
            <v>Location</v>
          </cell>
          <cell r="N1392" t="str">
            <v>Time</v>
          </cell>
          <cell r="O1392" t="str">
            <v>Received</v>
          </cell>
          <cell r="P1392" t="str">
            <v>LOI Date</v>
          </cell>
          <cell r="Q1392" t="str">
            <v>Application</v>
          </cell>
          <cell r="T1392" t="str">
            <v>Previous Conditions</v>
          </cell>
        </row>
        <row r="1393">
          <cell r="B1393">
            <v>7754</v>
          </cell>
          <cell r="C1393" t="str">
            <v>Bon Secours-St. Mary's Hospital of Richmond, Inc. and HAW LLC</v>
          </cell>
          <cell r="D1393" t="str">
            <v>Establish a 28-bed Rehabilitation Hospital on the St. Mary’s Hospital Campus</v>
          </cell>
          <cell r="E1393">
            <v>15</v>
          </cell>
          <cell r="H1393" t="str">
            <v>Varmette</v>
          </cell>
          <cell r="I1393" t="str">
            <v>n/a</v>
          </cell>
          <cell r="J1393" t="str">
            <v>deny</v>
          </cell>
          <cell r="K1393">
            <v>40514</v>
          </cell>
          <cell r="L1393" t="str">
            <v>withdrawn</v>
          </cell>
          <cell r="M1393" t="str">
            <v>SCC Courtroom A</v>
          </cell>
          <cell r="N1393">
            <v>0.41666666666666669</v>
          </cell>
          <cell r="O1393">
            <v>40301</v>
          </cell>
          <cell r="P1393">
            <v>40269</v>
          </cell>
          <cell r="Q1393">
            <v>20000</v>
          </cell>
          <cell r="R1393"/>
          <cell r="U1393" t="str">
            <v>y</v>
          </cell>
        </row>
        <row r="1395">
          <cell r="B1395" t="str">
            <v>July 2010 Cycle</v>
          </cell>
          <cell r="D1395" t="str">
            <v>Radiation/Gamma Knife/Cancer Care Center</v>
          </cell>
          <cell r="E1395" t="str">
            <v>F/G</v>
          </cell>
          <cell r="F1395" t="str">
            <v>Rpt Due</v>
          </cell>
          <cell r="G1395">
            <v>40441</v>
          </cell>
          <cell r="I1395" t="str">
            <v>Recommendation</v>
          </cell>
          <cell r="K1395" t="str">
            <v>IFFC</v>
          </cell>
          <cell r="L1395" t="str">
            <v>Commissioners</v>
          </cell>
          <cell r="M1395" t="str">
            <v>IFFC</v>
          </cell>
          <cell r="N1395" t="str">
            <v>IFFC</v>
          </cell>
          <cell r="O1395" t="str">
            <v>Application</v>
          </cell>
          <cell r="Q1395" t="str">
            <v>Check with</v>
          </cell>
        </row>
        <row r="1396">
          <cell r="C1396" t="str">
            <v>Applicant</v>
          </cell>
          <cell r="D1396" t="str">
            <v>Lithotripsy/Nursing Facility</v>
          </cell>
          <cell r="E1396" t="str">
            <v>PD</v>
          </cell>
          <cell r="G1396">
            <v>40441</v>
          </cell>
          <cell r="H1396" t="str">
            <v>Analyst</v>
          </cell>
          <cell r="I1396" t="str">
            <v xml:space="preserve">HSA </v>
          </cell>
          <cell r="J1396" t="str">
            <v>DCOPN</v>
          </cell>
          <cell r="K1396" t="str">
            <v>Scheduled</v>
          </cell>
          <cell r="L1396" t="str">
            <v>Decision</v>
          </cell>
          <cell r="M1396" t="str">
            <v>Location</v>
          </cell>
          <cell r="N1396" t="str">
            <v>Time</v>
          </cell>
          <cell r="O1396" t="str">
            <v>Received</v>
          </cell>
          <cell r="P1396" t="str">
            <v>LOI Date</v>
          </cell>
          <cell r="Q1396" t="str">
            <v>Application</v>
          </cell>
        </row>
        <row r="1397">
          <cell r="B1397">
            <v>7668</v>
          </cell>
          <cell r="C1397" t="str">
            <v>Stoney Point Surgery Center, LLC</v>
          </cell>
          <cell r="D1397" t="str">
            <v>Introduce Lithotripsy Services (Mobile Site for Renal and Orthopaedic)</v>
          </cell>
          <cell r="E1397">
            <v>15</v>
          </cell>
          <cell r="H1397" t="str">
            <v>Bartley</v>
          </cell>
          <cell r="I1397"/>
          <cell r="J1397"/>
          <cell r="K1397" t="str">
            <v>in</v>
          </cell>
          <cell r="L1397">
            <v>4416</v>
          </cell>
          <cell r="O1397">
            <v>39965</v>
          </cell>
          <cell r="P1397">
            <v>39923</v>
          </cell>
          <cell r="Q1397">
            <v>1000</v>
          </cell>
          <cell r="R1397"/>
          <cell r="S1397" t="str">
            <v>yes</v>
          </cell>
          <cell r="U1397" t="str">
            <v>y</v>
          </cell>
        </row>
        <row r="1398">
          <cell r="B1398">
            <v>7759</v>
          </cell>
          <cell r="C1398" t="str">
            <v>Inova Health System</v>
          </cell>
          <cell r="D1398" t="str">
            <v>Introduce Stereotactic Radiosurgery Services at Inova Fair Oaks Hospital</v>
          </cell>
          <cell r="E1398">
            <v>8</v>
          </cell>
          <cell r="H1398" t="str">
            <v>Bartley</v>
          </cell>
          <cell r="I1398" t="str">
            <v>approve</v>
          </cell>
          <cell r="J1398" t="str">
            <v>deny</v>
          </cell>
          <cell r="K1398">
            <v>40500</v>
          </cell>
          <cell r="L1398" t="str">
            <v>Denied</v>
          </cell>
          <cell r="M1398" t="str">
            <v>SCC BR A</v>
          </cell>
          <cell r="N1398">
            <v>0.41666666666666669</v>
          </cell>
          <cell r="O1398">
            <v>40330</v>
          </cell>
          <cell r="P1398">
            <v>40298</v>
          </cell>
          <cell r="Q1398">
            <v>7275</v>
          </cell>
          <cell r="R1398"/>
          <cell r="U1398" t="str">
            <v>y</v>
          </cell>
        </row>
        <row r="1399">
          <cell r="B1399">
            <v>7760</v>
          </cell>
          <cell r="C1399" t="str">
            <v>Inova Health System</v>
          </cell>
          <cell r="D1399" t="str">
            <v>Introduce Stereotactic Radiosurgery Services at Inova Loudoun Hospital</v>
          </cell>
          <cell r="E1399">
            <v>8</v>
          </cell>
          <cell r="G1399" t="str">
            <v>Competing</v>
          </cell>
          <cell r="H1399" t="str">
            <v>Bartley</v>
          </cell>
          <cell r="I1399" t="str">
            <v>approve</v>
          </cell>
          <cell r="J1399" t="str">
            <v>deny</v>
          </cell>
          <cell r="K1399">
            <v>40500</v>
          </cell>
          <cell r="L1399" t="str">
            <v>Denied</v>
          </cell>
          <cell r="M1399" t="str">
            <v>SCC BR A</v>
          </cell>
          <cell r="N1399">
            <v>0.41666666666666669</v>
          </cell>
          <cell r="O1399">
            <v>40330</v>
          </cell>
          <cell r="P1399">
            <v>40298</v>
          </cell>
          <cell r="Q1399">
            <v>6983.78</v>
          </cell>
          <cell r="R1399"/>
          <cell r="U1399" t="str">
            <v>y</v>
          </cell>
        </row>
        <row r="1400">
          <cell r="B1400">
            <v>7780</v>
          </cell>
          <cell r="C1400" t="str">
            <v>Prince William-Fauquier Cancer Center d/b/a The Cancer Center at Lake Manassas</v>
          </cell>
          <cell r="D1400" t="str">
            <v>Add a Linear Accelerator with SRS (Lin Ac approved, SRS Denied)</v>
          </cell>
          <cell r="E1400">
            <v>8</v>
          </cell>
          <cell r="H1400" t="str">
            <v>Bartley</v>
          </cell>
          <cell r="I1400" t="str">
            <v>approve</v>
          </cell>
          <cell r="J1400" t="str">
            <v>part approve</v>
          </cell>
          <cell r="K1400">
            <v>40500</v>
          </cell>
          <cell r="L1400">
            <v>4306</v>
          </cell>
          <cell r="M1400" t="str">
            <v>SCC BR A</v>
          </cell>
          <cell r="N1400">
            <v>0.41666666666666669</v>
          </cell>
          <cell r="O1400">
            <v>40330</v>
          </cell>
          <cell r="P1400">
            <v>40301</v>
          </cell>
          <cell r="Q1400">
            <v>20000</v>
          </cell>
          <cell r="R1400"/>
          <cell r="U1400" t="str">
            <v>y</v>
          </cell>
        </row>
        <row r="1401">
          <cell r="B1401">
            <v>7756</v>
          </cell>
          <cell r="C1401" t="str">
            <v>Mary Washington Hospital, Inc.</v>
          </cell>
          <cell r="D1401" t="str">
            <v xml:space="preserve">Add one Linear Accelerator and one CT Simulator (Both to be Relocated from the outpatient cancer treatment center on Health Center Lane in F-burg)
</v>
          </cell>
          <cell r="E1401">
            <v>16</v>
          </cell>
          <cell r="G1401" t="str">
            <v>Competing</v>
          </cell>
          <cell r="H1401" t="str">
            <v>Varmette</v>
          </cell>
          <cell r="I1401" t="str">
            <v>n/a</v>
          </cell>
          <cell r="J1401" t="str">
            <v>approve</v>
          </cell>
          <cell r="K1401">
            <v>40450</v>
          </cell>
          <cell r="L1401">
            <v>4270</v>
          </cell>
          <cell r="O1401">
            <v>40330</v>
          </cell>
          <cell r="P1401">
            <v>40291</v>
          </cell>
          <cell r="Q1401">
            <v>1000</v>
          </cell>
          <cell r="R1401"/>
          <cell r="U1401" t="str">
            <v>y</v>
          </cell>
        </row>
        <row r="1402">
          <cell r="B1402">
            <v>7757</v>
          </cell>
          <cell r="C1402" t="str">
            <v>Stafford Hospital, LLC</v>
          </cell>
          <cell r="D1402" t="str">
            <v xml:space="preserve">Add one Linear Accelerator and one CT Simulator (New CT and RT to be Relocated from the outpatient cancer treatment center on Health Center Lane in F-burg)
</v>
          </cell>
          <cell r="E1402">
            <v>16</v>
          </cell>
          <cell r="H1402" t="str">
            <v>Varmette</v>
          </cell>
          <cell r="I1402" t="str">
            <v>n/a</v>
          </cell>
          <cell r="J1402" t="str">
            <v>approve</v>
          </cell>
          <cell r="K1402">
            <v>40450</v>
          </cell>
          <cell r="L1402">
            <v>4271</v>
          </cell>
          <cell r="O1402">
            <v>40330</v>
          </cell>
          <cell r="P1402">
            <v>40291</v>
          </cell>
          <cell r="Q1402">
            <v>20000</v>
          </cell>
          <cell r="R1402"/>
          <cell r="U1402" t="str">
            <v>y</v>
          </cell>
        </row>
        <row r="1403">
          <cell r="B1403">
            <v>7758</v>
          </cell>
          <cell r="C1403" t="str">
            <v>Columbia/Alleghany Regional Hospital Incorporated</v>
          </cell>
          <cell r="D1403" t="str">
            <v>Introduce Acute Inpatient Psychiatric Services through the transfer of 15 beds from Lewis-Gale Medical Center (2010 Acts of Assembly 623)</v>
          </cell>
          <cell r="E1403">
            <v>5</v>
          </cell>
          <cell r="H1403" t="str">
            <v>Crowder</v>
          </cell>
          <cell r="I1403" t="str">
            <v>n/a</v>
          </cell>
          <cell r="J1403" t="str">
            <v>approve</v>
          </cell>
          <cell r="K1403">
            <v>40451</v>
          </cell>
          <cell r="L1403">
            <v>4272</v>
          </cell>
          <cell r="O1403">
            <v>40330</v>
          </cell>
          <cell r="P1403">
            <v>40294</v>
          </cell>
          <cell r="Q1403">
            <v>14349</v>
          </cell>
          <cell r="R1403"/>
          <cell r="U1403" t="str">
            <v>y</v>
          </cell>
        </row>
        <row r="1404">
          <cell r="B1404">
            <v>7779</v>
          </cell>
          <cell r="C1404" t="str">
            <v>Spotsylvania Medical Center, Inc.</v>
          </cell>
          <cell r="D1404" t="str">
            <v>Introduce Renal Lithotripsy Services (mobile site)</v>
          </cell>
          <cell r="E1404">
            <v>16</v>
          </cell>
          <cell r="H1404" t="str">
            <v>Crowder</v>
          </cell>
          <cell r="I1404" t="str">
            <v>n/a</v>
          </cell>
          <cell r="J1404" t="str">
            <v>approve</v>
          </cell>
          <cell r="K1404">
            <v>40456</v>
          </cell>
          <cell r="L1404">
            <v>4273</v>
          </cell>
          <cell r="O1404">
            <v>40330</v>
          </cell>
          <cell r="P1404">
            <v>40301</v>
          </cell>
          <cell r="Q1404">
            <v>1000</v>
          </cell>
          <cell r="R1404"/>
          <cell r="U1404" t="str">
            <v>y</v>
          </cell>
        </row>
        <row r="1406">
          <cell r="B1406" t="str">
            <v>August 2010 Cycle</v>
          </cell>
          <cell r="D1406" t="str">
            <v>Hospitals/Beds/NICUs/Ob/Capital Expenditures</v>
          </cell>
          <cell r="E1406" t="str">
            <v>A</v>
          </cell>
          <cell r="F1406" t="str">
            <v>Rpt Due</v>
          </cell>
          <cell r="G1406">
            <v>40470</v>
          </cell>
          <cell r="I1406" t="str">
            <v>Recommendation</v>
          </cell>
          <cell r="K1406" t="str">
            <v>IFFC</v>
          </cell>
          <cell r="L1406" t="str">
            <v>Commissioners</v>
          </cell>
          <cell r="M1406" t="str">
            <v>IFFC</v>
          </cell>
          <cell r="N1406" t="str">
            <v>IFFC</v>
          </cell>
          <cell r="O1406" t="str">
            <v>Application</v>
          </cell>
          <cell r="Q1406" t="str">
            <v>Check with</v>
          </cell>
        </row>
        <row r="1407">
          <cell r="C1407" t="str">
            <v>Applicant</v>
          </cell>
          <cell r="D1407" t="str">
            <v>Project</v>
          </cell>
          <cell r="E1407" t="str">
            <v>PD</v>
          </cell>
          <cell r="G1407">
            <v>40470</v>
          </cell>
          <cell r="H1407" t="str">
            <v>Analyst</v>
          </cell>
          <cell r="I1407" t="str">
            <v xml:space="preserve">HSA </v>
          </cell>
          <cell r="J1407" t="str">
            <v>DCOPN</v>
          </cell>
          <cell r="K1407" t="str">
            <v>Scheduled</v>
          </cell>
          <cell r="L1407" t="str">
            <v>Decision</v>
          </cell>
          <cell r="M1407" t="str">
            <v>Location</v>
          </cell>
          <cell r="N1407" t="str">
            <v>Time</v>
          </cell>
          <cell r="O1407" t="str">
            <v>Received</v>
          </cell>
          <cell r="P1407" t="str">
            <v>LOI Date</v>
          </cell>
          <cell r="Q1407" t="str">
            <v>Application</v>
          </cell>
          <cell r="T1407" t="str">
            <v>Previous Conditions</v>
          </cell>
        </row>
        <row r="1408">
          <cell r="B1408">
            <v>7783</v>
          </cell>
          <cell r="C1408" t="str">
            <v>Lewis-Gale Medical Center, LLC</v>
          </cell>
          <cell r="D1408" t="str">
            <v>Introduce Special Care Nursery Services</v>
          </cell>
          <cell r="E1408">
            <v>5</v>
          </cell>
          <cell r="H1408" t="str">
            <v>Crowder</v>
          </cell>
          <cell r="I1408" t="str">
            <v>n/a</v>
          </cell>
          <cell r="J1408" t="str">
            <v>deny</v>
          </cell>
          <cell r="K1408">
            <v>40532</v>
          </cell>
          <cell r="L1408" t="str">
            <v>Denied</v>
          </cell>
          <cell r="O1408">
            <v>40330</v>
          </cell>
          <cell r="P1408">
            <v>40330</v>
          </cell>
          <cell r="Q1408">
            <v>20000</v>
          </cell>
          <cell r="R1408" t="str">
            <v>yes</v>
          </cell>
          <cell r="U1408" t="str">
            <v>y</v>
          </cell>
        </row>
        <row r="1409">
          <cell r="B1409">
            <v>7784</v>
          </cell>
          <cell r="C1409" t="str">
            <v>Inova Health System</v>
          </cell>
          <cell r="D1409" t="str">
            <v>Capital Expenditure of $16,083,450 or more to Expand and Renovate the Inova Loudoun Hospital Cornwall Campus and the addition of one CT Scanner</v>
          </cell>
          <cell r="E1409">
            <v>8</v>
          </cell>
          <cell r="H1409" t="str">
            <v>Bartley</v>
          </cell>
          <cell r="I1409" t="str">
            <v>approve</v>
          </cell>
          <cell r="J1409" t="str">
            <v>approve</v>
          </cell>
          <cell r="K1409">
            <v>40484</v>
          </cell>
          <cell r="L1409">
            <v>4275</v>
          </cell>
          <cell r="O1409">
            <v>40359</v>
          </cell>
          <cell r="P1409">
            <v>40330</v>
          </cell>
          <cell r="Q1409">
            <v>20000</v>
          </cell>
          <cell r="R1409"/>
          <cell r="U1409" t="str">
            <v>y</v>
          </cell>
        </row>
        <row r="1410">
          <cell r="B1410">
            <v>7595</v>
          </cell>
          <cell r="C1410" t="str">
            <v>Capital Hospice</v>
          </cell>
          <cell r="D1410" t="str">
            <v>Establish a 21-bed Free Standing Inpatient Hospice Care Facility (Acute Care Hospital License)</v>
          </cell>
          <cell r="E1410">
            <v>8</v>
          </cell>
          <cell r="H1410" t="str">
            <v>Bartley</v>
          </cell>
          <cell r="I1410"/>
          <cell r="J1410"/>
          <cell r="K1410" t="str">
            <v>in</v>
          </cell>
          <cell r="L1410" t="str">
            <v>delay to 8/11 cycle</v>
          </cell>
          <cell r="O1410">
            <v>39630</v>
          </cell>
          <cell r="P1410">
            <v>39598</v>
          </cell>
          <cell r="Q1410">
            <v>20000</v>
          </cell>
          <cell r="R1410"/>
          <cell r="U1410" t="str">
            <v>y</v>
          </cell>
        </row>
        <row r="1411">
          <cell r="B1411">
            <v>7786</v>
          </cell>
          <cell r="C1411" t="str">
            <v>Sentara Leigh Hospital</v>
          </cell>
          <cell r="D1411" t="str">
            <v>Capital Expenditure of $16,083,450 or more (renovate and expand with new bed tower)</v>
          </cell>
          <cell r="E1411">
            <v>20</v>
          </cell>
          <cell r="H1411" t="str">
            <v>Varmette</v>
          </cell>
          <cell r="I1411" t="str">
            <v>n/a</v>
          </cell>
          <cell r="J1411" t="str">
            <v>approve</v>
          </cell>
          <cell r="K1411">
            <v>40483</v>
          </cell>
          <cell r="L1411">
            <v>4276</v>
          </cell>
          <cell r="O1411">
            <v>40359</v>
          </cell>
          <cell r="P1411">
            <v>40330</v>
          </cell>
          <cell r="Q1411">
            <v>20000</v>
          </cell>
          <cell r="R1411"/>
          <cell r="U1411" t="str">
            <v>y</v>
          </cell>
        </row>
        <row r="1412">
          <cell r="B1412">
            <v>7787</v>
          </cell>
          <cell r="C1412" t="str">
            <v>Sentara Hospitals</v>
          </cell>
          <cell r="D1412" t="str">
            <v>Introduce Special Care Nursery Services at Sentara Princess Anne Hospital (relocate service from Sentara Virginia Beach General Hospital)</v>
          </cell>
          <cell r="E1412">
            <v>20</v>
          </cell>
          <cell r="H1412" t="str">
            <v>Varmette</v>
          </cell>
          <cell r="I1412" t="str">
            <v>n/a</v>
          </cell>
          <cell r="J1412" t="str">
            <v>approve</v>
          </cell>
          <cell r="K1412">
            <v>40485</v>
          </cell>
          <cell r="L1412">
            <v>4277</v>
          </cell>
          <cell r="O1412">
            <v>40359</v>
          </cell>
          <cell r="P1412">
            <v>40330</v>
          </cell>
          <cell r="Q1412">
            <v>20000</v>
          </cell>
          <cell r="R1412"/>
          <cell r="U1412" t="str">
            <v>y</v>
          </cell>
        </row>
        <row r="1414">
          <cell r="B1414" t="str">
            <v>September 2010 Cycle</v>
          </cell>
          <cell r="D1414" t="str">
            <v>OSHs/ORs/Cath Labs/Transplant/Nursing Facility</v>
          </cell>
          <cell r="E1414" t="str">
            <v>B/G</v>
          </cell>
          <cell r="F1414" t="str">
            <v>Rpt Due</v>
          </cell>
          <cell r="G1414">
            <v>40501</v>
          </cell>
          <cell r="I1414" t="str">
            <v>Recommendation</v>
          </cell>
          <cell r="K1414" t="str">
            <v>IFFC</v>
          </cell>
          <cell r="L1414" t="str">
            <v>Commissioners</v>
          </cell>
          <cell r="M1414" t="str">
            <v>IFFC</v>
          </cell>
          <cell r="N1414" t="str">
            <v>IFFC</v>
          </cell>
          <cell r="O1414" t="str">
            <v>Application</v>
          </cell>
          <cell r="Q1414" t="str">
            <v>Check with</v>
          </cell>
        </row>
        <row r="1415">
          <cell r="C1415" t="str">
            <v>Applicant</v>
          </cell>
          <cell r="D1415" t="str">
            <v>Project</v>
          </cell>
          <cell r="E1415" t="str">
            <v>PD</v>
          </cell>
          <cell r="G1415">
            <v>40501</v>
          </cell>
          <cell r="H1415" t="str">
            <v>Analyst</v>
          </cell>
          <cell r="I1415" t="str">
            <v xml:space="preserve">HSA </v>
          </cell>
          <cell r="J1415" t="str">
            <v>DCOPN</v>
          </cell>
          <cell r="K1415" t="str">
            <v>Scheduled</v>
          </cell>
          <cell r="L1415" t="str">
            <v>Decision</v>
          </cell>
          <cell r="M1415" t="str">
            <v>Location</v>
          </cell>
          <cell r="N1415" t="str">
            <v>Time</v>
          </cell>
          <cell r="O1415" t="str">
            <v>Received</v>
          </cell>
          <cell r="P1415" t="str">
            <v>LOI Date</v>
          </cell>
          <cell r="Q1415" t="str">
            <v>Application</v>
          </cell>
          <cell r="R1415"/>
        </row>
        <row r="1416">
          <cell r="B1416">
            <v>7761</v>
          </cell>
          <cell r="C1416" t="str">
            <v>Northern Virginia Health Investors, LLC</v>
          </cell>
          <cell r="D1416" t="str">
            <v>Establish a 170-bed Nursing Home in Fairfax County</v>
          </cell>
          <cell r="E1416">
            <v>8</v>
          </cell>
          <cell r="G1416" t="str">
            <v>Competing</v>
          </cell>
          <cell r="H1416" t="str">
            <v>Clement</v>
          </cell>
          <cell r="I1416" t="str">
            <v>approve</v>
          </cell>
          <cell r="J1416" t="str">
            <v>approve</v>
          </cell>
          <cell r="K1416">
            <v>40513</v>
          </cell>
          <cell r="L1416">
            <v>4279</v>
          </cell>
          <cell r="O1416">
            <v>40392</v>
          </cell>
          <cell r="P1416">
            <v>40301</v>
          </cell>
          <cell r="Q1416">
            <v>20000</v>
          </cell>
          <cell r="R1416"/>
          <cell r="U1416" t="str">
            <v>y</v>
          </cell>
        </row>
        <row r="1417">
          <cell r="B1417">
            <v>7770</v>
          </cell>
          <cell r="C1417" t="str">
            <v>Northern Virginia Health Investors, LLC</v>
          </cell>
          <cell r="D1417" t="str">
            <v>Establish a 170-bed Nursing Home in Loudoun County</v>
          </cell>
          <cell r="E1417">
            <v>8</v>
          </cell>
          <cell r="H1417" t="str">
            <v>Clement</v>
          </cell>
          <cell r="I1417" t="str">
            <v>approve</v>
          </cell>
          <cell r="J1417" t="str">
            <v>approve</v>
          </cell>
          <cell r="K1417">
            <v>40513</v>
          </cell>
          <cell r="L1417">
            <v>4280</v>
          </cell>
          <cell r="O1417">
            <v>40392</v>
          </cell>
          <cell r="P1417">
            <v>40301</v>
          </cell>
          <cell r="Q1417">
            <v>20000</v>
          </cell>
          <cell r="R1417"/>
          <cell r="U1417" t="str">
            <v>y</v>
          </cell>
        </row>
        <row r="1418">
          <cell r="B1418">
            <v>7781</v>
          </cell>
          <cell r="C1418" t="str">
            <v>MSC Ambulatory Surgical Center, LLC</v>
          </cell>
          <cell r="D1418" t="str">
            <v>Establish a Two OR Outpatient Surgical Hospital</v>
          </cell>
          <cell r="E1418">
            <v>8</v>
          </cell>
          <cell r="H1418" t="str">
            <v>Bartley</v>
          </cell>
          <cell r="I1418"/>
          <cell r="J1418"/>
          <cell r="K1418" t="str">
            <v>in</v>
          </cell>
          <cell r="L1418" t="str">
            <v>not accepted for review</v>
          </cell>
          <cell r="O1418">
            <v>40388</v>
          </cell>
          <cell r="P1418">
            <v>40305</v>
          </cell>
          <cell r="Q1418">
            <v>0</v>
          </cell>
          <cell r="R1418"/>
          <cell r="U1418" t="str">
            <v>n</v>
          </cell>
        </row>
        <row r="1419">
          <cell r="B1419">
            <v>7789</v>
          </cell>
          <cell r="C1419" t="str">
            <v>The Rector and Visitors of University of Virginia on behalf of the University of Virginia Medical Center</v>
          </cell>
          <cell r="D1419" t="str">
            <v>Capital Expenditure of $16,083,450 or more (construct a building for an Outpatient Children's Facility and a 12-OR [9 ORs approved] surgery expansion facility (six new and six relocated ORs)</v>
          </cell>
          <cell r="E1419">
            <v>10</v>
          </cell>
          <cell r="H1419" t="str">
            <v>Crowder</v>
          </cell>
          <cell r="I1419" t="str">
            <v>n/a</v>
          </cell>
          <cell r="J1419" t="str">
            <v>approve</v>
          </cell>
          <cell r="K1419">
            <v>40519</v>
          </cell>
          <cell r="L1419">
            <v>4281</v>
          </cell>
          <cell r="M1419" t="str">
            <v>BR 3</v>
          </cell>
          <cell r="O1419">
            <v>40387</v>
          </cell>
          <cell r="P1419">
            <v>40354</v>
          </cell>
          <cell r="Q1419">
            <v>20000</v>
          </cell>
          <cell r="R1419"/>
          <cell r="U1419" t="str">
            <v>y</v>
          </cell>
        </row>
        <row r="1420">
          <cell r="B1420">
            <v>7796</v>
          </cell>
          <cell r="C1420" t="str">
            <v>Bon Secours - St. Francis Medical Center, Inc. and Bon Secours St. Mary's Hospital of Richmond, Inc.</v>
          </cell>
          <cell r="D1420" t="str">
            <v>Add a Second Cardiac Catheterization Lab (relocate from St. Mary's)</v>
          </cell>
          <cell r="E1420">
            <v>15</v>
          </cell>
          <cell r="H1420" t="str">
            <v>Varmette</v>
          </cell>
          <cell r="I1420" t="str">
            <v>n/a</v>
          </cell>
          <cell r="J1420" t="str">
            <v>approve</v>
          </cell>
          <cell r="K1420">
            <v>40512</v>
          </cell>
          <cell r="L1420">
            <v>4300</v>
          </cell>
          <cell r="M1420" t="str">
            <v>TR 1-abc</v>
          </cell>
          <cell r="O1420">
            <v>40392</v>
          </cell>
          <cell r="P1420">
            <v>40361</v>
          </cell>
          <cell r="Q1420">
            <v>1000</v>
          </cell>
          <cell r="R1420"/>
          <cell r="U1420" t="str">
            <v>y</v>
          </cell>
        </row>
        <row r="1422">
          <cell r="B1422" t="str">
            <v>October 2010 Cycle</v>
          </cell>
          <cell r="D1422" t="str">
            <v>Psych and Substance Abuse Services</v>
          </cell>
          <cell r="E1422" t="str">
            <v>C</v>
          </cell>
          <cell r="F1422" t="str">
            <v>Rpt Due12/19/10</v>
          </cell>
          <cell r="G1422">
            <v>40532</v>
          </cell>
          <cell r="I1422" t="str">
            <v>Recommendation</v>
          </cell>
          <cell r="K1422" t="str">
            <v>IFFC</v>
          </cell>
          <cell r="L1422" t="str">
            <v>Commissioners</v>
          </cell>
          <cell r="M1422" t="str">
            <v>IFFC</v>
          </cell>
          <cell r="O1422" t="str">
            <v>Application</v>
          </cell>
          <cell r="Q1422" t="str">
            <v>Check with</v>
          </cell>
        </row>
        <row r="1423">
          <cell r="C1423" t="str">
            <v>Applicant</v>
          </cell>
          <cell r="D1423" t="str">
            <v>Project</v>
          </cell>
          <cell r="E1423" t="str">
            <v>PD</v>
          </cell>
          <cell r="G1423">
            <v>40532</v>
          </cell>
          <cell r="H1423" t="str">
            <v>Analyst</v>
          </cell>
          <cell r="I1423" t="str">
            <v xml:space="preserve">HSA </v>
          </cell>
          <cell r="J1423" t="str">
            <v>DCOPN</v>
          </cell>
          <cell r="K1423" t="str">
            <v>Scheduled</v>
          </cell>
          <cell r="L1423" t="str">
            <v>Decision</v>
          </cell>
          <cell r="M1423" t="str">
            <v>Location</v>
          </cell>
          <cell r="N1423" t="str">
            <v>Time</v>
          </cell>
          <cell r="O1423" t="str">
            <v>Received</v>
          </cell>
          <cell r="P1423" t="str">
            <v>LOI Date</v>
          </cell>
          <cell r="Q1423" t="str">
            <v>Application</v>
          </cell>
          <cell r="R1423"/>
        </row>
        <row r="1424">
          <cell r="B1424">
            <v>7797</v>
          </cell>
          <cell r="C1424" t="str">
            <v>The Rector and Visitors of University of Virginia on behalf of the University of Virginia Medical Center</v>
          </cell>
          <cell r="D1424" t="str">
            <v>Relocate five Psychiatric Beds from the Martha Jefferson Hospital Rucker Unit to the University of Virginia Medical Center</v>
          </cell>
          <cell r="E1424">
            <v>10</v>
          </cell>
          <cell r="H1424" t="str">
            <v>Crowder</v>
          </cell>
          <cell r="I1424" t="str">
            <v>n/a</v>
          </cell>
          <cell r="J1424" t="str">
            <v>approve</v>
          </cell>
          <cell r="K1424">
            <v>40548</v>
          </cell>
          <cell r="L1424">
            <v>4283</v>
          </cell>
          <cell r="O1424">
            <v>40420</v>
          </cell>
          <cell r="P1424">
            <v>40387</v>
          </cell>
          <cell r="Q1424">
            <v>15000</v>
          </cell>
          <cell r="R1424"/>
          <cell r="U1424" t="str">
            <v>y</v>
          </cell>
        </row>
        <row r="1426">
          <cell r="B1426" t="str">
            <v>November 2010 Cycle</v>
          </cell>
          <cell r="D1426" t="str">
            <v>Diagnostic Imaging and Nursing Facilities</v>
          </cell>
          <cell r="E1426" t="str">
            <v>D/G</v>
          </cell>
          <cell r="F1426" t="str">
            <v>Rpt Due</v>
          </cell>
          <cell r="G1426">
            <v>40562</v>
          </cell>
          <cell r="I1426" t="str">
            <v>Recommendation</v>
          </cell>
          <cell r="K1426" t="str">
            <v>IFFC</v>
          </cell>
          <cell r="L1426" t="str">
            <v>Commissioners</v>
          </cell>
          <cell r="M1426" t="str">
            <v>IFFC</v>
          </cell>
          <cell r="O1426" t="str">
            <v>Application</v>
          </cell>
          <cell r="Q1426" t="str">
            <v>Check with</v>
          </cell>
          <cell r="S1426" t="str">
            <v>Previous</v>
          </cell>
        </row>
        <row r="1427">
          <cell r="B1427" t="str">
            <v>#</v>
          </cell>
          <cell r="C1427" t="str">
            <v>Applicant</v>
          </cell>
          <cell r="D1427" t="str">
            <v>Project</v>
          </cell>
          <cell r="E1427" t="str">
            <v>PD</v>
          </cell>
          <cell r="G1427">
            <v>40562</v>
          </cell>
          <cell r="H1427" t="str">
            <v>Analyst</v>
          </cell>
          <cell r="I1427" t="str">
            <v xml:space="preserve">HSA </v>
          </cell>
          <cell r="J1427" t="str">
            <v>DCOPN</v>
          </cell>
          <cell r="K1427" t="str">
            <v>Scheduled</v>
          </cell>
          <cell r="L1427" t="str">
            <v>Decision</v>
          </cell>
          <cell r="M1427" t="str">
            <v>Location</v>
          </cell>
          <cell r="N1427" t="str">
            <v>Time</v>
          </cell>
          <cell r="O1427" t="str">
            <v>Received</v>
          </cell>
          <cell r="P1427" t="str">
            <v>LOI Date</v>
          </cell>
          <cell r="Q1427" t="str">
            <v>Application</v>
          </cell>
          <cell r="S1427" t="str">
            <v>Conditions</v>
          </cell>
          <cell r="T1427" t="str">
            <v>old loi</v>
          </cell>
        </row>
        <row r="1428">
          <cell r="B1428">
            <v>7271</v>
          </cell>
          <cell r="C1428" t="str">
            <v>Richmond Eye and Ear Healthcare Alliance</v>
          </cell>
          <cell r="D1428" t="str">
            <v>Establish a Specialized Center for CT Imaging</v>
          </cell>
          <cell r="E1428">
            <v>15</v>
          </cell>
          <cell r="H1428" t="str">
            <v>Clement</v>
          </cell>
          <cell r="I1428"/>
          <cell r="J1428"/>
          <cell r="K1428" t="str">
            <v>in</v>
          </cell>
          <cell r="L1428" t="str">
            <v>delayed to 11/10, then 5/12 cycle, then 5/13 cycle, then 11/13 cycle, then 5/14, then 5/15</v>
          </cell>
          <cell r="O1428">
            <v>38628</v>
          </cell>
          <cell r="P1428">
            <v>38595</v>
          </cell>
          <cell r="Q1428">
            <v>20000</v>
          </cell>
          <cell r="R1428"/>
          <cell r="U1428" t="str">
            <v>y</v>
          </cell>
        </row>
        <row r="1429">
          <cell r="B1429">
            <v>7738</v>
          </cell>
          <cell r="C1429" t="str">
            <v>Blue Ridge Orthopaedic and Spine Center</v>
          </cell>
          <cell r="D1429" t="str">
            <v>Establish a Specialized Center for MRI Imaging</v>
          </cell>
          <cell r="E1429">
            <v>9</v>
          </cell>
          <cell r="H1429" t="str">
            <v>Boswell</v>
          </cell>
          <cell r="I1429" t="str">
            <v>n/a</v>
          </cell>
          <cell r="J1429" t="str">
            <v>deny</v>
          </cell>
          <cell r="K1429">
            <v>40632</v>
          </cell>
          <cell r="L1429" t="str">
            <v>Denied</v>
          </cell>
          <cell r="M1429" t="str">
            <v>SCC C-room C</v>
          </cell>
          <cell r="N1429">
            <v>0.41666666666666669</v>
          </cell>
          <cell r="O1429">
            <v>40268</v>
          </cell>
          <cell r="P1429">
            <v>40231</v>
          </cell>
          <cell r="Q1429">
            <v>12850</v>
          </cell>
          <cell r="R1429"/>
          <cell r="U1429" t="str">
            <v>y</v>
          </cell>
        </row>
        <row r="1430">
          <cell r="B1430">
            <v>7799</v>
          </cell>
          <cell r="C1430" t="str">
            <v>Culpeper Memorial Hospital, Inc. d/b/a Culpeper Regional Hospital</v>
          </cell>
          <cell r="D1430" t="str">
            <v>Add one CT Scanner (for both Diagnostic and Radiation Therapy Simulation)</v>
          </cell>
          <cell r="E1430">
            <v>9</v>
          </cell>
          <cell r="H1430" t="str">
            <v>Crowder</v>
          </cell>
          <cell r="I1430" t="str">
            <v>n/a</v>
          </cell>
          <cell r="J1430" t="str">
            <v>approve</v>
          </cell>
          <cell r="K1430">
            <v>40575</v>
          </cell>
          <cell r="L1430">
            <v>4286</v>
          </cell>
          <cell r="O1430">
            <v>40452</v>
          </cell>
          <cell r="P1430">
            <v>40403</v>
          </cell>
          <cell r="Q1430">
            <v>18315.18</v>
          </cell>
          <cell r="R1430"/>
          <cell r="U1430" t="str">
            <v>y</v>
          </cell>
        </row>
        <row r="1431">
          <cell r="B1431">
            <v>7800</v>
          </cell>
          <cell r="C1431" t="str">
            <v>Kaiser Foundation Health Plan of the Mid-Atlantic States, Inc.</v>
          </cell>
          <cell r="D1431" t="str">
            <v>Introduce Non-Cardiac Nuclear Medicine Services at the Kaiser Permanente Tysons Corner Imaging Center</v>
          </cell>
          <cell r="E1431">
            <v>8</v>
          </cell>
          <cell r="H1431" t="str">
            <v>Crowder</v>
          </cell>
          <cell r="I1431" t="str">
            <v>approve</v>
          </cell>
          <cell r="J1431" t="str">
            <v>approve</v>
          </cell>
          <cell r="K1431">
            <v>40574</v>
          </cell>
          <cell r="L1431">
            <v>4287</v>
          </cell>
          <cell r="O1431">
            <v>40452</v>
          </cell>
          <cell r="P1431">
            <v>40416</v>
          </cell>
          <cell r="Q1431">
            <v>7319.28</v>
          </cell>
          <cell r="R1431"/>
          <cell r="U1431" t="str">
            <v>y</v>
          </cell>
        </row>
        <row r="1432">
          <cell r="B1432">
            <v>7801</v>
          </cell>
          <cell r="C1432" t="str">
            <v>University of Virginia Medical Center</v>
          </cell>
          <cell r="D1432" t="str">
            <v>Add one CT Scanner at the Emily Couric Clinical Cancer Center on the UVA Campus</v>
          </cell>
          <cell r="E1432">
            <v>10</v>
          </cell>
          <cell r="H1432" t="str">
            <v>Crowder</v>
          </cell>
          <cell r="I1432" t="str">
            <v>n/a</v>
          </cell>
          <cell r="J1432" t="str">
            <v>approve</v>
          </cell>
          <cell r="K1432">
            <v>40575</v>
          </cell>
          <cell r="L1432">
            <v>4288</v>
          </cell>
          <cell r="O1432">
            <v>40451</v>
          </cell>
          <cell r="P1432">
            <v>40417</v>
          </cell>
          <cell r="Q1432">
            <v>12000</v>
          </cell>
          <cell r="R1432"/>
          <cell r="U1432" t="str">
            <v>y</v>
          </cell>
        </row>
        <row r="1433">
          <cell r="B1433">
            <v>7802</v>
          </cell>
          <cell r="C1433" t="str">
            <v>Sentara Potomac Hospital</v>
          </cell>
          <cell r="D1433" t="str">
            <v>Establish a Specialized Center for CT Imaging</v>
          </cell>
          <cell r="E1433">
            <v>8</v>
          </cell>
          <cell r="H1433" t="str">
            <v>Bartley</v>
          </cell>
          <cell r="I1433" t="str">
            <v>approve</v>
          </cell>
          <cell r="J1433" t="str">
            <v>approve</v>
          </cell>
          <cell r="K1433">
            <v>40637</v>
          </cell>
          <cell r="L1433">
            <v>4291</v>
          </cell>
          <cell r="M1433" t="str">
            <v>TR 1</v>
          </cell>
          <cell r="N1433">
            <v>0.39583333333333331</v>
          </cell>
          <cell r="O1433">
            <v>40451</v>
          </cell>
          <cell r="P1433">
            <v>40422</v>
          </cell>
          <cell r="Q1433">
            <v>11180</v>
          </cell>
          <cell r="R1433"/>
          <cell r="U1433" t="str">
            <v>y</v>
          </cell>
        </row>
        <row r="1434">
          <cell r="B1434">
            <v>7807</v>
          </cell>
          <cell r="C1434" t="str">
            <v>Inova Health System</v>
          </cell>
          <cell r="D1434" t="str">
            <v>Add one CT Scanner at the Inova Loudoun Hospital Cornwall Campus</v>
          </cell>
          <cell r="E1434">
            <v>8</v>
          </cell>
          <cell r="G1434" t="str">
            <v>Competing</v>
          </cell>
          <cell r="H1434" t="str">
            <v>Bartley</v>
          </cell>
          <cell r="I1434" t="str">
            <v>approve</v>
          </cell>
          <cell r="J1434" t="str">
            <v>deny</v>
          </cell>
          <cell r="K1434">
            <v>40637</v>
          </cell>
          <cell r="L1434" t="str">
            <v>Denied</v>
          </cell>
          <cell r="M1434" t="str">
            <v>TR 1</v>
          </cell>
          <cell r="N1434">
            <v>0.39583333333333331</v>
          </cell>
          <cell r="O1434">
            <v>40451</v>
          </cell>
          <cell r="P1434">
            <v>40422</v>
          </cell>
          <cell r="Q1434">
            <v>15750</v>
          </cell>
          <cell r="R1434"/>
          <cell r="U1434" t="str">
            <v>y</v>
          </cell>
        </row>
        <row r="1435">
          <cell r="B1435">
            <v>7809</v>
          </cell>
          <cell r="C1435" t="str">
            <v>Inova Health System</v>
          </cell>
          <cell r="D1435" t="str">
            <v>Establish a Specialized Center for CT Imaging by Relocating one CT Scanner within PD 8</v>
          </cell>
          <cell r="E1435">
            <v>8</v>
          </cell>
          <cell r="H1435" t="str">
            <v>Bartley</v>
          </cell>
          <cell r="I1435" t="str">
            <v>approve</v>
          </cell>
          <cell r="J1435" t="str">
            <v>approve</v>
          </cell>
          <cell r="K1435">
            <v>40637</v>
          </cell>
          <cell r="L1435">
            <v>4292</v>
          </cell>
          <cell r="M1435" t="str">
            <v>TR 1</v>
          </cell>
          <cell r="N1435">
            <v>0.39583333333333331</v>
          </cell>
          <cell r="O1435">
            <v>40451</v>
          </cell>
          <cell r="P1435">
            <v>40422</v>
          </cell>
          <cell r="Q1435">
            <v>14832</v>
          </cell>
          <cell r="R1435"/>
          <cell r="U1435" t="str">
            <v>y</v>
          </cell>
        </row>
        <row r="1436">
          <cell r="B1436">
            <v>7808</v>
          </cell>
          <cell r="C1436" t="str">
            <v>Inova Health System</v>
          </cell>
          <cell r="D1436" t="str">
            <v>Establish a Specialized Center for MRI Services with one MRI Unit</v>
          </cell>
          <cell r="E1436">
            <v>8</v>
          </cell>
          <cell r="H1436" t="str">
            <v>Varmette</v>
          </cell>
          <cell r="I1436" t="str">
            <v>approve</v>
          </cell>
          <cell r="J1436" t="str">
            <v>deny</v>
          </cell>
          <cell r="K1436">
            <v>40637</v>
          </cell>
          <cell r="L1436">
            <v>4327</v>
          </cell>
          <cell r="M1436" t="str">
            <v>TR 1</v>
          </cell>
          <cell r="N1436">
            <v>0.39583333333333331</v>
          </cell>
          <cell r="O1436">
            <v>40451</v>
          </cell>
          <cell r="P1436">
            <v>40422</v>
          </cell>
          <cell r="Q1436">
            <v>20000</v>
          </cell>
          <cell r="R1436" t="str">
            <v>yes</v>
          </cell>
          <cell r="U1436" t="str">
            <v>y</v>
          </cell>
        </row>
        <row r="1437">
          <cell r="B1437">
            <v>7803</v>
          </cell>
          <cell r="C1437" t="str">
            <v>Sentara Virginia Beach General Hospital</v>
          </cell>
          <cell r="D1437" t="str">
            <v>Add one CT Scanner</v>
          </cell>
          <cell r="E1437">
            <v>20</v>
          </cell>
          <cell r="G1437" t="str">
            <v>Competing</v>
          </cell>
          <cell r="H1437" t="str">
            <v>Varmette</v>
          </cell>
          <cell r="I1437" t="str">
            <v>n/a</v>
          </cell>
          <cell r="J1437" t="str">
            <v>approve</v>
          </cell>
          <cell r="K1437">
            <v>40581</v>
          </cell>
          <cell r="L1437">
            <v>4289</v>
          </cell>
          <cell r="O1437">
            <v>40451</v>
          </cell>
          <cell r="P1437">
            <v>40422</v>
          </cell>
          <cell r="Q1437">
            <v>12411.36</v>
          </cell>
          <cell r="R1437"/>
          <cell r="U1437" t="str">
            <v>y</v>
          </cell>
        </row>
        <row r="1438">
          <cell r="B1438">
            <v>7804</v>
          </cell>
          <cell r="C1438" t="str">
            <v>Sentara Norfolk General Hospital</v>
          </cell>
          <cell r="D1438" t="str">
            <v>Relocate a CT Scanner within PD 20</v>
          </cell>
          <cell r="E1438">
            <v>20</v>
          </cell>
          <cell r="H1438" t="str">
            <v>Varmette</v>
          </cell>
          <cell r="I1438" t="str">
            <v>n/a</v>
          </cell>
          <cell r="J1438" t="str">
            <v>approve</v>
          </cell>
          <cell r="K1438">
            <v>40581</v>
          </cell>
          <cell r="L1438">
            <v>4290</v>
          </cell>
          <cell r="O1438">
            <v>40451</v>
          </cell>
          <cell r="P1438">
            <v>40422</v>
          </cell>
          <cell r="Q1438">
            <v>1173.77</v>
          </cell>
          <cell r="R1438"/>
          <cell r="U1438" t="str">
            <v>y</v>
          </cell>
        </row>
        <row r="1439">
          <cell r="B1439">
            <v>7805</v>
          </cell>
          <cell r="C1439" t="str">
            <v>RI, L.P., (dba Bon Secours St. Francis Imaging Center)</v>
          </cell>
          <cell r="D1439" t="str">
            <v>Relocate Diagnostic Imaging Center within PD 15 including one CT Scanner and one MRI Unit.</v>
          </cell>
          <cell r="E1439">
            <v>15</v>
          </cell>
          <cell r="H1439" t="str">
            <v>Clement</v>
          </cell>
          <cell r="I1439" t="str">
            <v>n/a</v>
          </cell>
          <cell r="J1439" t="str">
            <v>approve</v>
          </cell>
          <cell r="K1439">
            <v>40576</v>
          </cell>
          <cell r="L1439">
            <v>4295</v>
          </cell>
          <cell r="O1439">
            <v>40452</v>
          </cell>
          <cell r="P1439">
            <v>40422</v>
          </cell>
          <cell r="Q1439">
            <v>20000</v>
          </cell>
          <cell r="R1439"/>
          <cell r="U1439" t="str">
            <v>y</v>
          </cell>
        </row>
        <row r="1440">
          <cell r="B1440">
            <v>7806</v>
          </cell>
          <cell r="C1440" t="str">
            <v>The Village at Orchard Ridge, Inc.</v>
          </cell>
          <cell r="D1440" t="str">
            <v>Establish a 60-bed CCRC Nursing Home</v>
          </cell>
          <cell r="E1440">
            <v>7</v>
          </cell>
          <cell r="H1440" t="str">
            <v>Clement</v>
          </cell>
          <cell r="I1440" t="str">
            <v>n/a</v>
          </cell>
          <cell r="J1440" t="str">
            <v>approve</v>
          </cell>
          <cell r="K1440">
            <v>40578</v>
          </cell>
          <cell r="L1440">
            <v>4285</v>
          </cell>
          <cell r="O1440">
            <v>40452</v>
          </cell>
          <cell r="P1440">
            <v>40422</v>
          </cell>
          <cell r="Q1440">
            <v>20000</v>
          </cell>
          <cell r="R1440"/>
          <cell r="U1440" t="str">
            <v>y</v>
          </cell>
        </row>
        <row r="1442">
          <cell r="B1442" t="str">
            <v>December 2010 Cycle</v>
          </cell>
          <cell r="D1442" t="str">
            <v>Rehab Services</v>
          </cell>
          <cell r="E1442" t="str">
            <v>E</v>
          </cell>
          <cell r="F1442" t="str">
            <v>Rpt Due</v>
          </cell>
          <cell r="G1442">
            <v>40592</v>
          </cell>
          <cell r="I1442" t="str">
            <v>Recommendation</v>
          </cell>
          <cell r="K1442" t="str">
            <v>IFFC</v>
          </cell>
          <cell r="L1442" t="str">
            <v>Commissioners</v>
          </cell>
          <cell r="M1442" t="str">
            <v>IFFC</v>
          </cell>
          <cell r="N1442" t="str">
            <v>IFFC</v>
          </cell>
          <cell r="O1442" t="str">
            <v>Application</v>
          </cell>
          <cell r="Q1442" t="str">
            <v>Check with</v>
          </cell>
        </row>
        <row r="1443">
          <cell r="B1443" t="str">
            <v>#</v>
          </cell>
          <cell r="C1443" t="str">
            <v>Applicant</v>
          </cell>
          <cell r="D1443" t="str">
            <v>Project</v>
          </cell>
          <cell r="E1443" t="str">
            <v>PD</v>
          </cell>
          <cell r="F1443" t="str">
            <v xml:space="preserve">  </v>
          </cell>
          <cell r="G1443">
            <v>40592</v>
          </cell>
          <cell r="H1443" t="str">
            <v>Analyst</v>
          </cell>
          <cell r="I1443" t="str">
            <v xml:space="preserve">HSA </v>
          </cell>
          <cell r="J1443" t="str">
            <v>DCOPN</v>
          </cell>
          <cell r="K1443" t="str">
            <v>Scheduled</v>
          </cell>
          <cell r="L1443" t="str">
            <v>Decision</v>
          </cell>
          <cell r="M1443" t="str">
            <v>Location</v>
          </cell>
          <cell r="N1443" t="str">
            <v>Time</v>
          </cell>
          <cell r="O1443" t="str">
            <v>Received</v>
          </cell>
          <cell r="P1443" t="str">
            <v>LOI Date</v>
          </cell>
          <cell r="Q1443" t="str">
            <v>Application</v>
          </cell>
          <cell r="T1443" t="str">
            <v>Previous Conditions</v>
          </cell>
        </row>
        <row r="1444">
          <cell r="C1444" t="str">
            <v>none</v>
          </cell>
          <cell r="D1444"/>
          <cell r="E1444"/>
          <cell r="I1444"/>
          <cell r="J1444"/>
          <cell r="L1444"/>
          <cell r="O1444">
            <v>0</v>
          </cell>
          <cell r="P1444">
            <v>0</v>
          </cell>
          <cell r="Q1444">
            <v>0</v>
          </cell>
          <cell r="R1444"/>
          <cell r="U1444">
            <v>0</v>
          </cell>
        </row>
        <row r="1446">
          <cell r="B1446" t="str">
            <v>January 2011 Cycle</v>
          </cell>
          <cell r="D1446" t="str">
            <v>Radiation/Gamma Knife/Cancer Care Center</v>
          </cell>
          <cell r="E1446" t="str">
            <v>F/G</v>
          </cell>
          <cell r="F1446" t="str">
            <v>Rpt Due</v>
          </cell>
          <cell r="G1446">
            <v>40623</v>
          </cell>
          <cell r="I1446" t="str">
            <v>Recommendation</v>
          </cell>
          <cell r="K1446" t="str">
            <v>IFFC</v>
          </cell>
          <cell r="L1446" t="str">
            <v>Commissioners</v>
          </cell>
          <cell r="M1446" t="str">
            <v>IFFC</v>
          </cell>
          <cell r="N1446" t="str">
            <v>IFFC</v>
          </cell>
          <cell r="O1446" t="str">
            <v>Application</v>
          </cell>
          <cell r="Q1446" t="str">
            <v>Check with</v>
          </cell>
        </row>
        <row r="1447">
          <cell r="C1447" t="str">
            <v>Applicant</v>
          </cell>
          <cell r="D1447" t="str">
            <v>Lithotripsy/Nursing Facility</v>
          </cell>
          <cell r="E1447" t="str">
            <v>PD</v>
          </cell>
          <cell r="G1447">
            <v>40623</v>
          </cell>
          <cell r="H1447" t="str">
            <v>Analyst</v>
          </cell>
          <cell r="I1447" t="str">
            <v xml:space="preserve">HSA </v>
          </cell>
          <cell r="J1447" t="str">
            <v>DCOPN</v>
          </cell>
          <cell r="K1447" t="str">
            <v>Scheduled</v>
          </cell>
          <cell r="L1447" t="str">
            <v>Decision</v>
          </cell>
          <cell r="M1447" t="str">
            <v>Location</v>
          </cell>
          <cell r="N1447" t="str">
            <v>Time</v>
          </cell>
          <cell r="O1447" t="str">
            <v>Received</v>
          </cell>
          <cell r="P1447" t="str">
            <v>LOI Date</v>
          </cell>
          <cell r="Q1447" t="str">
            <v>Application</v>
          </cell>
        </row>
        <row r="1448">
          <cell r="B1448">
            <v>7811</v>
          </cell>
          <cell r="C1448" t="str">
            <v>Kaiser Foundation Health Plan of the Mid-Atlantic States, Inc.</v>
          </cell>
          <cell r="D1448" t="str">
            <v>Relocate Mobile Lithotripsy Service from Falls Church, Virginia to Tysons Corner in McLean, Virginia</v>
          </cell>
          <cell r="E1448">
            <v>8</v>
          </cell>
          <cell r="G1448" t="str">
            <v>Competing</v>
          </cell>
          <cell r="H1448" t="str">
            <v>Bartley</v>
          </cell>
          <cell r="I1448" t="str">
            <v>approve</v>
          </cell>
          <cell r="J1448" t="str">
            <v>approve</v>
          </cell>
          <cell r="K1448">
            <v>40633</v>
          </cell>
          <cell r="L1448">
            <v>4297</v>
          </cell>
          <cell r="M1448" t="str">
            <v>Perimeter Center</v>
          </cell>
          <cell r="N1448" t="str">
            <v>10:00 a.m.</v>
          </cell>
          <cell r="O1448">
            <v>40512</v>
          </cell>
          <cell r="P1448">
            <v>40477</v>
          </cell>
          <cell r="Q1448">
            <v>1000</v>
          </cell>
          <cell r="R1448"/>
          <cell r="S1448" t="str">
            <v>yes</v>
          </cell>
          <cell r="U1448" t="str">
            <v>y</v>
          </cell>
        </row>
        <row r="1449">
          <cell r="B1449">
            <v>7814</v>
          </cell>
          <cell r="C1449" t="str">
            <v>Inova Loudoun Surgery Center, LLC</v>
          </cell>
          <cell r="D1449" t="str">
            <v>Introduce Lithotripsy Services (Mobile Site for Renal)</v>
          </cell>
          <cell r="E1449">
            <v>8</v>
          </cell>
          <cell r="H1449" t="str">
            <v>Bartley</v>
          </cell>
          <cell r="I1449" t="str">
            <v>approve</v>
          </cell>
          <cell r="J1449" t="str">
            <v>approve</v>
          </cell>
          <cell r="K1449">
            <v>40633</v>
          </cell>
          <cell r="L1449">
            <v>4298</v>
          </cell>
          <cell r="M1449" t="str">
            <v>Perimeter Center</v>
          </cell>
          <cell r="N1449" t="str">
            <v>10:00 a.m.</v>
          </cell>
          <cell r="O1449">
            <v>40512</v>
          </cell>
          <cell r="P1449">
            <v>40483</v>
          </cell>
          <cell r="Q1449">
            <v>1000</v>
          </cell>
          <cell r="R1449"/>
          <cell r="S1449" t="str">
            <v>yes</v>
          </cell>
          <cell r="U1449" t="str">
            <v>y</v>
          </cell>
        </row>
        <row r="1450">
          <cell r="B1450">
            <v>7816</v>
          </cell>
          <cell r="C1450" t="str">
            <v>Albemarle Health Care Center, LLC</v>
          </cell>
          <cell r="D1450" t="str">
            <v>Establish a New 90-bed Nursing Home (Albemarle County) (RFA)</v>
          </cell>
          <cell r="E1450">
            <v>10</v>
          </cell>
          <cell r="G1450" t="str">
            <v>Competing</v>
          </cell>
          <cell r="H1450" t="str">
            <v>Clement</v>
          </cell>
          <cell r="I1450" t="str">
            <v>n/a</v>
          </cell>
          <cell r="J1450" t="str">
            <v>approve</v>
          </cell>
          <cell r="K1450">
            <v>40634</v>
          </cell>
          <cell r="L1450">
            <v>4318</v>
          </cell>
          <cell r="M1450" t="str">
            <v>Perimeter Center</v>
          </cell>
          <cell r="N1450" t="str">
            <v>10:00 a.m.</v>
          </cell>
          <cell r="O1450">
            <v>40512</v>
          </cell>
          <cell r="P1450">
            <v>40483</v>
          </cell>
          <cell r="Q1450">
            <v>20000</v>
          </cell>
          <cell r="R1450"/>
          <cell r="S1450" t="str">
            <v>yes</v>
          </cell>
          <cell r="U1450" t="str">
            <v>y</v>
          </cell>
        </row>
        <row r="1451">
          <cell r="B1451">
            <v>7819</v>
          </cell>
          <cell r="C1451" t="str">
            <v>Health Care REIT, Inc.</v>
          </cell>
          <cell r="D1451" t="str">
            <v>Add 60 beds to an Existing 60-bed Nursing Home in Fork Union (Fluvanna County) (RFA)</v>
          </cell>
          <cell r="E1451">
            <v>10</v>
          </cell>
          <cell r="H1451" t="str">
            <v>Clement</v>
          </cell>
          <cell r="I1451" t="str">
            <v>n/a</v>
          </cell>
          <cell r="J1451" t="str">
            <v>approve</v>
          </cell>
          <cell r="K1451">
            <v>40634</v>
          </cell>
          <cell r="L1451">
            <v>4317</v>
          </cell>
          <cell r="M1451" t="str">
            <v>Perimeter Center</v>
          </cell>
          <cell r="N1451" t="str">
            <v>10:00 a.m.</v>
          </cell>
          <cell r="O1451">
            <v>40513</v>
          </cell>
          <cell r="P1451">
            <v>40483</v>
          </cell>
          <cell r="Q1451">
            <v>20000</v>
          </cell>
          <cell r="R1451"/>
          <cell r="S1451" t="str">
            <v>yes</v>
          </cell>
          <cell r="U1451" t="str">
            <v>y</v>
          </cell>
        </row>
        <row r="1453">
          <cell r="B1453" t="str">
            <v>February 2011 Cycle</v>
          </cell>
          <cell r="D1453" t="str">
            <v>Hospitals/Beds/NICUs/Ob/Capital Expenditures</v>
          </cell>
          <cell r="E1453" t="str">
            <v>A</v>
          </cell>
          <cell r="F1453" t="str">
            <v>Rpt Due</v>
          </cell>
          <cell r="G1453">
            <v>40654</v>
          </cell>
          <cell r="I1453" t="str">
            <v>Recommendation</v>
          </cell>
          <cell r="K1453" t="str">
            <v>IFFC</v>
          </cell>
          <cell r="L1453" t="str">
            <v>Commissioners</v>
          </cell>
          <cell r="M1453" t="str">
            <v>IFFC</v>
          </cell>
          <cell r="N1453" t="str">
            <v>IFFC</v>
          </cell>
          <cell r="O1453" t="str">
            <v>Application</v>
          </cell>
          <cell r="Q1453" t="str">
            <v>Check with</v>
          </cell>
        </row>
        <row r="1454">
          <cell r="B1454" t="str">
            <v>#</v>
          </cell>
          <cell r="C1454" t="str">
            <v>Applicant</v>
          </cell>
          <cell r="D1454" t="str">
            <v>Project</v>
          </cell>
          <cell r="E1454" t="str">
            <v>PD</v>
          </cell>
          <cell r="F1454" t="str">
            <v xml:space="preserve">  </v>
          </cell>
          <cell r="G1454">
            <v>40654</v>
          </cell>
          <cell r="H1454" t="str">
            <v>Analyst</v>
          </cell>
          <cell r="I1454" t="str">
            <v xml:space="preserve">HSA </v>
          </cell>
          <cell r="J1454" t="str">
            <v>DCOPN</v>
          </cell>
          <cell r="K1454" t="str">
            <v>Scheduled</v>
          </cell>
          <cell r="L1454" t="str">
            <v>Decision</v>
          </cell>
          <cell r="M1454" t="str">
            <v>Location</v>
          </cell>
          <cell r="N1454" t="str">
            <v>Time</v>
          </cell>
          <cell r="O1454" t="str">
            <v>Received</v>
          </cell>
          <cell r="P1454" t="str">
            <v>LOI Date</v>
          </cell>
          <cell r="Q1454" t="str">
            <v>Application</v>
          </cell>
          <cell r="T1454" t="str">
            <v>Previous Conditions</v>
          </cell>
        </row>
        <row r="1455">
          <cell r="B1455">
            <v>7820</v>
          </cell>
          <cell r="C1455" t="str">
            <v>Riverside Health System</v>
          </cell>
          <cell r="D1455" t="str">
            <v>Establish a General Acute Care Hospital (Replace and relocate Riverside Shore Memorial Hospital within PD 22 including new CT and MRI equipment leaving the existing fixed CT and mobile MRI service at the current hospital site as a specialized imaging center.)</v>
          </cell>
          <cell r="E1455">
            <v>22</v>
          </cell>
          <cell r="H1455" t="str">
            <v>Varmette</v>
          </cell>
          <cell r="I1455" t="str">
            <v>n/a</v>
          </cell>
          <cell r="J1455" t="str">
            <v>approve</v>
          </cell>
          <cell r="K1455">
            <v>40666</v>
          </cell>
          <cell r="L1455">
            <v>4313</v>
          </cell>
          <cell r="M1455" t="str">
            <v>Perimeter Center</v>
          </cell>
          <cell r="N1455" t="str">
            <v>10:00 a.m.</v>
          </cell>
          <cell r="O1455">
            <v>40539</v>
          </cell>
          <cell r="P1455">
            <v>40511</v>
          </cell>
          <cell r="Q1455">
            <v>20000</v>
          </cell>
          <cell r="R1455"/>
          <cell r="U1455" t="str">
            <v>y</v>
          </cell>
        </row>
        <row r="1456">
          <cell r="B1456">
            <v>7595</v>
          </cell>
          <cell r="C1456" t="str">
            <v>Capital Hospice</v>
          </cell>
          <cell r="D1456" t="str">
            <v>Establish a 21-bed Free Standing Inpatient Hospice Care Facility (Acute Care Hospital License)</v>
          </cell>
          <cell r="E1456">
            <v>8</v>
          </cell>
          <cell r="H1456" t="str">
            <v>Bartley</v>
          </cell>
          <cell r="I1456"/>
          <cell r="J1456"/>
          <cell r="L1456" t="str">
            <v>delay to 8/11 cycle</v>
          </cell>
          <cell r="O1456">
            <v>39630</v>
          </cell>
          <cell r="P1456">
            <v>39598</v>
          </cell>
          <cell r="Q1456">
            <v>20000</v>
          </cell>
          <cell r="R1456"/>
          <cell r="U1456" t="str">
            <v>y</v>
          </cell>
        </row>
        <row r="1457">
          <cell r="B1457">
            <v>7821</v>
          </cell>
          <cell r="C1457" t="str">
            <v>Inova Health System</v>
          </cell>
          <cell r="D1457" t="str">
            <v>Capital Expenditure of $16,646,371 or more to Expand and Renovate the Inova Mount Vernon Hospital Campus</v>
          </cell>
          <cell r="E1457">
            <v>8</v>
          </cell>
          <cell r="H1457" t="str">
            <v>Bartley</v>
          </cell>
          <cell r="I1457" t="str">
            <v>approve</v>
          </cell>
          <cell r="J1457" t="str">
            <v>approve</v>
          </cell>
          <cell r="K1457">
            <v>40665</v>
          </cell>
          <cell r="L1457">
            <v>4303</v>
          </cell>
          <cell r="M1457" t="str">
            <v>Perimeter Center</v>
          </cell>
          <cell r="N1457" t="str">
            <v>10:00 a.m.</v>
          </cell>
          <cell r="O1457">
            <v>40546</v>
          </cell>
          <cell r="P1457">
            <v>40512</v>
          </cell>
          <cell r="Q1457">
            <v>20000</v>
          </cell>
          <cell r="R1457"/>
          <cell r="U1457" t="str">
            <v>y</v>
          </cell>
        </row>
        <row r="1458">
          <cell r="B1458">
            <v>7822</v>
          </cell>
          <cell r="C1458" t="str">
            <v>Sentara Hospitals</v>
          </cell>
          <cell r="D1458" t="str">
            <v>Add 12 OB Beds at Sentara Princess Anne Hospital (Relocate from Sentara Virginia Beach General Hospital)</v>
          </cell>
          <cell r="E1458">
            <v>20</v>
          </cell>
          <cell r="H1458" t="str">
            <v>Crowder</v>
          </cell>
          <cell r="I1458" t="str">
            <v>n/a</v>
          </cell>
          <cell r="J1458" t="str">
            <v>approve</v>
          </cell>
          <cell r="K1458">
            <v>40669</v>
          </cell>
          <cell r="L1458">
            <v>4299</v>
          </cell>
          <cell r="M1458" t="str">
            <v>Perimeter Center</v>
          </cell>
          <cell r="N1458" t="str">
            <v>10:00 a.m.</v>
          </cell>
          <cell r="O1458">
            <v>40534</v>
          </cell>
          <cell r="P1458">
            <v>40514</v>
          </cell>
          <cell r="Q1458">
            <v>5210</v>
          </cell>
          <cell r="R1458"/>
          <cell r="U1458" t="str">
            <v>Y</v>
          </cell>
        </row>
        <row r="1459">
          <cell r="B1459">
            <v>7824</v>
          </cell>
          <cell r="C1459" t="str">
            <v>Mary Immaculate Hospital</v>
          </cell>
          <cell r="D1459" t="str">
            <v>Add 30 Acute Care Beds (Med/Surg, OB, and ICU)</v>
          </cell>
          <cell r="E1459">
            <v>21</v>
          </cell>
          <cell r="H1459" t="str">
            <v>Varmette</v>
          </cell>
          <cell r="I1459"/>
          <cell r="J1459"/>
          <cell r="K1459">
            <v>40667</v>
          </cell>
          <cell r="L1459" t="str">
            <v>review delayed by applicant</v>
          </cell>
          <cell r="M1459" t="str">
            <v>Perimeter Center</v>
          </cell>
          <cell r="N1459" t="str">
            <v>10:00 a.m.</v>
          </cell>
          <cell r="O1459">
            <v>40546</v>
          </cell>
          <cell r="P1459">
            <v>40514</v>
          </cell>
          <cell r="Q1459">
            <v>20000</v>
          </cell>
          <cell r="R1459"/>
          <cell r="U1459" t="str">
            <v>y</v>
          </cell>
        </row>
        <row r="1461">
          <cell r="B1461" t="str">
            <v>March 2011 Cycle</v>
          </cell>
          <cell r="D1461" t="str">
            <v>OSHs/ORs/Cath Labs/Transplant/Nursing Facility</v>
          </cell>
          <cell r="E1461" t="str">
            <v>B/G</v>
          </cell>
          <cell r="F1461" t="str">
            <v>Rpt Due</v>
          </cell>
          <cell r="G1461">
            <v>40682</v>
          </cell>
          <cell r="I1461" t="str">
            <v>Recommendation</v>
          </cell>
          <cell r="K1461" t="str">
            <v>IFFC</v>
          </cell>
          <cell r="L1461" t="str">
            <v>Commissioners</v>
          </cell>
          <cell r="M1461" t="str">
            <v>IFFC</v>
          </cell>
          <cell r="N1461" t="str">
            <v>IFFC</v>
          </cell>
          <cell r="O1461" t="str">
            <v>Application</v>
          </cell>
          <cell r="Q1461" t="str">
            <v>Check with</v>
          </cell>
        </row>
        <row r="1462">
          <cell r="B1462" t="str">
            <v>#</v>
          </cell>
          <cell r="C1462" t="str">
            <v>Applicant</v>
          </cell>
          <cell r="D1462" t="str">
            <v>Project</v>
          </cell>
          <cell r="E1462" t="str">
            <v>PD</v>
          </cell>
          <cell r="G1462">
            <v>40682</v>
          </cell>
          <cell r="H1462" t="str">
            <v>Analyst</v>
          </cell>
          <cell r="I1462" t="str">
            <v xml:space="preserve">HSA </v>
          </cell>
          <cell r="J1462" t="str">
            <v>DCOPN</v>
          </cell>
          <cell r="K1462" t="str">
            <v>Scheduled</v>
          </cell>
          <cell r="L1462" t="str">
            <v>Decision</v>
          </cell>
          <cell r="M1462" t="str">
            <v>Location</v>
          </cell>
          <cell r="N1462" t="str">
            <v>Time</v>
          </cell>
          <cell r="O1462" t="str">
            <v>Received</v>
          </cell>
          <cell r="P1462" t="str">
            <v>LOI Date</v>
          </cell>
          <cell r="Q1462" t="str">
            <v>Application</v>
          </cell>
        </row>
        <row r="1463">
          <cell r="B1463">
            <v>7825</v>
          </cell>
          <cell r="C1463" t="str">
            <v>Doctors' Hospital of Williamsburg, Inc.</v>
          </cell>
          <cell r="D1463" t="str">
            <v>Introduce Cardiac Catheterization Services (1 Cath Lab)</v>
          </cell>
          <cell r="E1463">
            <v>21</v>
          </cell>
          <cell r="H1463" t="str">
            <v>Crowder</v>
          </cell>
          <cell r="I1463" t="str">
            <v>n/a</v>
          </cell>
          <cell r="J1463" t="str">
            <v>deny</v>
          </cell>
          <cell r="K1463">
            <v>40767</v>
          </cell>
          <cell r="L1463" t="str">
            <v>Denied</v>
          </cell>
          <cell r="M1463" t="str">
            <v>BR 3</v>
          </cell>
          <cell r="N1463" t="str">
            <v>10:00 a.m.</v>
          </cell>
          <cell r="O1463">
            <v>40569</v>
          </cell>
          <cell r="P1463">
            <v>40532</v>
          </cell>
          <cell r="Q1463">
            <v>10413.709999999999</v>
          </cell>
          <cell r="R1463"/>
          <cell r="U1463" t="str">
            <v>y</v>
          </cell>
        </row>
        <row r="1464">
          <cell r="B1464">
            <v>7827</v>
          </cell>
          <cell r="C1464" t="str">
            <v>Reston Hospital Center, LLC</v>
          </cell>
          <cell r="D1464" t="str">
            <v>Add 4 Operating Rooms</v>
          </cell>
          <cell r="E1464">
            <v>8</v>
          </cell>
          <cell r="H1464" t="str">
            <v>Bartley</v>
          </cell>
          <cell r="I1464" t="str">
            <v>approve</v>
          </cell>
          <cell r="J1464" t="str">
            <v>approve</v>
          </cell>
          <cell r="K1464">
            <v>40700</v>
          </cell>
          <cell r="L1464">
            <v>4304</v>
          </cell>
          <cell r="M1464" t="str">
            <v>Perimeter Center</v>
          </cell>
          <cell r="N1464" t="str">
            <v>10:00 a.m.</v>
          </cell>
          <cell r="O1464">
            <v>40574</v>
          </cell>
          <cell r="P1464">
            <v>40534</v>
          </cell>
          <cell r="Q1464">
            <v>20000</v>
          </cell>
          <cell r="R1464"/>
          <cell r="U1464" t="str">
            <v>y</v>
          </cell>
        </row>
        <row r="1465">
          <cell r="B1465">
            <v>7830</v>
          </cell>
          <cell r="C1465" t="str">
            <v>Skin Surgery Center of Virginia, LLC</v>
          </cell>
          <cell r="D1465" t="str">
            <v>Add a Second Operating Room</v>
          </cell>
          <cell r="E1465">
            <v>15</v>
          </cell>
          <cell r="G1465" t="str">
            <v>Competing</v>
          </cell>
          <cell r="H1465" t="str">
            <v>Varmette</v>
          </cell>
          <cell r="I1465" t="str">
            <v>n/a</v>
          </cell>
          <cell r="J1465" t="str">
            <v>approve</v>
          </cell>
          <cell r="K1465">
            <v>40694</v>
          </cell>
          <cell r="L1465">
            <v>4301</v>
          </cell>
          <cell r="M1465" t="str">
            <v>Perimeter Center</v>
          </cell>
          <cell r="N1465" t="str">
            <v>10:00 a.m.</v>
          </cell>
          <cell r="O1465">
            <v>40571</v>
          </cell>
          <cell r="P1465">
            <v>40541</v>
          </cell>
          <cell r="Q1465">
            <v>1000</v>
          </cell>
          <cell r="R1465"/>
          <cell r="U1465" t="str">
            <v>y</v>
          </cell>
        </row>
        <row r="1466">
          <cell r="B1466" t="str">
            <v>7831B</v>
          </cell>
          <cell r="C1466" t="str">
            <v>Virginia Commonwealth University Health System</v>
          </cell>
          <cell r="D1466" t="str">
            <v>Capital Expenditure of $16,646,371 or more to Construct Outpatient Children's Hospital and Parking Facility including two Operating Rooms</v>
          </cell>
          <cell r="E1466">
            <v>15</v>
          </cell>
          <cell r="H1466" t="str">
            <v>Varmette</v>
          </cell>
          <cell r="I1466" t="str">
            <v>n/a</v>
          </cell>
          <cell r="J1466" t="str">
            <v>approve</v>
          </cell>
          <cell r="K1466">
            <v>40694</v>
          </cell>
          <cell r="L1466">
            <v>4302</v>
          </cell>
          <cell r="M1466" t="str">
            <v>Perimeter Center</v>
          </cell>
          <cell r="N1466" t="str">
            <v>10:00 a.m.</v>
          </cell>
          <cell r="O1466">
            <v>40574</v>
          </cell>
          <cell r="P1466">
            <v>40541</v>
          </cell>
          <cell r="Q1466">
            <v>20000</v>
          </cell>
          <cell r="R1466"/>
          <cell r="U1466" t="str">
            <v>y</v>
          </cell>
        </row>
        <row r="1467">
          <cell r="B1467">
            <v>7844</v>
          </cell>
          <cell r="C1467" t="str">
            <v>VBHC, LLC (Virginia League for Planned Parenthood, Inc.)</v>
          </cell>
          <cell r="D1467" t="str">
            <v>Establish a two (reduced to 1) OR Outpatient Surgical Hospital</v>
          </cell>
          <cell r="E1467">
            <v>20</v>
          </cell>
          <cell r="H1467" t="str">
            <v>Crowder</v>
          </cell>
          <cell r="I1467"/>
          <cell r="J1467"/>
          <cell r="K1467">
            <v>40744</v>
          </cell>
          <cell r="L1467">
            <v>4337</v>
          </cell>
          <cell r="M1467" t="str">
            <v>SCC A</v>
          </cell>
          <cell r="N1467" t="str">
            <v>10:00 a.m.</v>
          </cell>
          <cell r="O1467">
            <v>40571</v>
          </cell>
          <cell r="P1467">
            <v>40542</v>
          </cell>
          <cell r="Q1467">
            <v>2275</v>
          </cell>
          <cell r="R1467"/>
          <cell r="U1467" t="str">
            <v>y</v>
          </cell>
        </row>
        <row r="1468">
          <cell r="B1468">
            <v>7835</v>
          </cell>
          <cell r="C1468" t="str">
            <v>Liberty Ridge Health Investors, LLC</v>
          </cell>
          <cell r="D1468" t="str">
            <v>Establish a 120 bed Nursing Home in Campbell County</v>
          </cell>
          <cell r="E1468">
            <v>11</v>
          </cell>
          <cell r="H1468" t="str">
            <v>Boswell</v>
          </cell>
          <cell r="I1468" t="str">
            <v>n/a</v>
          </cell>
          <cell r="J1468" t="str">
            <v>approve</v>
          </cell>
          <cell r="K1468">
            <v>40697</v>
          </cell>
          <cell r="L1468">
            <v>4305</v>
          </cell>
          <cell r="M1468" t="str">
            <v>Perimeter Center</v>
          </cell>
          <cell r="N1468" t="str">
            <v>10:00 a.m.</v>
          </cell>
          <cell r="O1468">
            <v>40574</v>
          </cell>
          <cell r="P1468">
            <v>40541</v>
          </cell>
          <cell r="Q1468">
            <v>20000</v>
          </cell>
          <cell r="R1468"/>
          <cell r="U1468" t="str">
            <v>y</v>
          </cell>
        </row>
        <row r="1469">
          <cell r="B1469">
            <v>7826</v>
          </cell>
          <cell r="C1469" t="str">
            <v>Autumn Care of Madison</v>
          </cell>
          <cell r="D1469" t="str">
            <v>Add 20 beds to its Existing 72-bed Nursing Home (RFA)</v>
          </cell>
          <cell r="E1469">
            <v>9</v>
          </cell>
          <cell r="H1469" t="str">
            <v>Clement</v>
          </cell>
          <cell r="I1469" t="str">
            <v>n/a</v>
          </cell>
          <cell r="J1469" t="str">
            <v>approve</v>
          </cell>
          <cell r="K1469">
            <v>40785</v>
          </cell>
          <cell r="L1469">
            <v>4315</v>
          </cell>
          <cell r="M1469" t="str">
            <v>Perimeter Center</v>
          </cell>
          <cell r="N1469" t="str">
            <v>10:00 a.m.</v>
          </cell>
          <cell r="O1469">
            <v>40571</v>
          </cell>
          <cell r="P1469">
            <v>40533</v>
          </cell>
          <cell r="Q1469">
            <v>18820</v>
          </cell>
          <cell r="R1469"/>
          <cell r="U1469" t="str">
            <v>y</v>
          </cell>
        </row>
        <row r="1470">
          <cell r="B1470">
            <v>7832</v>
          </cell>
          <cell r="C1470" t="str">
            <v>Fauquier H &amp; R Re, LLC</v>
          </cell>
          <cell r="D1470" t="str">
            <v>Establish a 120 bed Nursing Home in Fauquier County (RFA)</v>
          </cell>
          <cell r="E1470">
            <v>9</v>
          </cell>
          <cell r="G1470" t="str">
            <v>Competing RFA</v>
          </cell>
          <cell r="H1470" t="str">
            <v>Clement</v>
          </cell>
          <cell r="I1470" t="str">
            <v>n/a</v>
          </cell>
          <cell r="J1470" t="str">
            <v>approve</v>
          </cell>
          <cell r="K1470">
            <v>40785</v>
          </cell>
          <cell r="L1470">
            <v>4344</v>
          </cell>
          <cell r="M1470" t="str">
            <v>Perimeter Center</v>
          </cell>
          <cell r="N1470" t="str">
            <v>10:00 a.m.</v>
          </cell>
          <cell r="O1470">
            <v>40574</v>
          </cell>
          <cell r="P1470">
            <v>40541</v>
          </cell>
          <cell r="Q1470">
            <v>20000</v>
          </cell>
          <cell r="R1470" t="str">
            <v>Yes</v>
          </cell>
          <cell r="U1470" t="str">
            <v>y</v>
          </cell>
        </row>
        <row r="1471">
          <cell r="B1471">
            <v>7845</v>
          </cell>
          <cell r="C1471" t="str">
            <v>Fauquier Health Senior Living, Inc.</v>
          </cell>
          <cell r="D1471" t="str">
            <v>Establish a 64 bed Nursing Home in Fauquier County (RFA)</v>
          </cell>
          <cell r="E1471">
            <v>9</v>
          </cell>
          <cell r="H1471" t="str">
            <v>Clement</v>
          </cell>
          <cell r="I1471"/>
          <cell r="J1471"/>
          <cell r="K1471">
            <v>40785</v>
          </cell>
          <cell r="L1471" t="str">
            <v>Denied</v>
          </cell>
          <cell r="M1471" t="str">
            <v>Perimeter Center</v>
          </cell>
          <cell r="N1471" t="str">
            <v>10:00 a.m.</v>
          </cell>
          <cell r="O1471">
            <v>40574</v>
          </cell>
          <cell r="P1471">
            <v>40542</v>
          </cell>
          <cell r="Q1471">
            <v>20000</v>
          </cell>
          <cell r="R1471"/>
          <cell r="U1471" t="str">
            <v>y</v>
          </cell>
        </row>
        <row r="1472">
          <cell r="B1472" t="str">
            <v>-</v>
          </cell>
          <cell r="C1472" t="str">
            <v>means the initial draft report is finished and on S.</v>
          </cell>
        </row>
        <row r="1473">
          <cell r="B1473" t="str">
            <v>April 2011 Cycle</v>
          </cell>
          <cell r="D1473" t="str">
            <v>Psych and Substance Abuse Services</v>
          </cell>
          <cell r="E1473" t="str">
            <v>C</v>
          </cell>
          <cell r="F1473" t="str">
            <v>Rpt Due</v>
          </cell>
          <cell r="G1473">
            <v>40714</v>
          </cell>
          <cell r="I1473" t="str">
            <v>Recommendation</v>
          </cell>
          <cell r="K1473" t="str">
            <v>IFFC</v>
          </cell>
          <cell r="L1473" t="str">
            <v>Commissioners</v>
          </cell>
          <cell r="M1473" t="str">
            <v>IFFC</v>
          </cell>
          <cell r="N1473" t="str">
            <v>IFFC</v>
          </cell>
          <cell r="O1473" t="str">
            <v>Application</v>
          </cell>
          <cell r="Q1473" t="str">
            <v>Check with</v>
          </cell>
        </row>
        <row r="1474">
          <cell r="C1474" t="str">
            <v>Applicant</v>
          </cell>
          <cell r="D1474" t="str">
            <v>Project</v>
          </cell>
          <cell r="E1474" t="str">
            <v>PD</v>
          </cell>
          <cell r="F1474" t="str">
            <v>need</v>
          </cell>
          <cell r="G1474">
            <v>40714</v>
          </cell>
          <cell r="H1474" t="str">
            <v>Analyst</v>
          </cell>
          <cell r="I1474" t="str">
            <v xml:space="preserve">HSA </v>
          </cell>
          <cell r="J1474" t="str">
            <v>DCOPN</v>
          </cell>
          <cell r="K1474" t="str">
            <v>Scheduled</v>
          </cell>
          <cell r="L1474" t="str">
            <v>Decision</v>
          </cell>
          <cell r="M1474" t="str">
            <v>Location</v>
          </cell>
          <cell r="N1474" t="str">
            <v>Time</v>
          </cell>
          <cell r="O1474" t="str">
            <v>Received</v>
          </cell>
          <cell r="P1474" t="str">
            <v>LOI Date</v>
          </cell>
          <cell r="Q1474" t="str">
            <v>Application</v>
          </cell>
          <cell r="R1474"/>
        </row>
        <row r="1475">
          <cell r="C1475" t="str">
            <v>none</v>
          </cell>
          <cell r="D1475"/>
          <cell r="E1475"/>
          <cell r="I1475"/>
          <cell r="J1475"/>
          <cell r="K1475" t="str">
            <v xml:space="preserve"> </v>
          </cell>
          <cell r="L1475"/>
          <cell r="O1475">
            <v>0</v>
          </cell>
          <cell r="P1475">
            <v>0</v>
          </cell>
          <cell r="Q1475">
            <v>0</v>
          </cell>
          <cell r="R1475"/>
          <cell r="U1475">
            <v>0</v>
          </cell>
        </row>
        <row r="1477">
          <cell r="B1477" t="str">
            <v>May 2011 Cycle</v>
          </cell>
          <cell r="D1477" t="str">
            <v>Diagnostic Imaging and Nursing Facilities</v>
          </cell>
          <cell r="E1477" t="str">
            <v>D/G</v>
          </cell>
          <cell r="F1477" t="str">
            <v>Rpt Due</v>
          </cell>
          <cell r="G1477">
            <v>40743</v>
          </cell>
          <cell r="I1477" t="str">
            <v>Recommendation</v>
          </cell>
          <cell r="K1477" t="str">
            <v>IFFC</v>
          </cell>
          <cell r="L1477" t="str">
            <v>Commissioners</v>
          </cell>
          <cell r="M1477" t="str">
            <v>IFFC</v>
          </cell>
          <cell r="O1477" t="str">
            <v>Application</v>
          </cell>
          <cell r="Q1477" t="str">
            <v>Check with</v>
          </cell>
          <cell r="S1477" t="str">
            <v>Previous</v>
          </cell>
        </row>
        <row r="1478">
          <cell r="B1478" t="str">
            <v>#</v>
          </cell>
          <cell r="C1478" t="str">
            <v>Applicant</v>
          </cell>
          <cell r="D1478" t="str">
            <v>Project</v>
          </cell>
          <cell r="E1478" t="str">
            <v>PD</v>
          </cell>
          <cell r="G1478">
            <v>40743</v>
          </cell>
          <cell r="H1478" t="str">
            <v>Analyst</v>
          </cell>
          <cell r="I1478" t="str">
            <v xml:space="preserve">HSA </v>
          </cell>
          <cell r="J1478" t="str">
            <v>DCOPN</v>
          </cell>
          <cell r="K1478" t="str">
            <v>Scheduled</v>
          </cell>
          <cell r="L1478" t="str">
            <v>Decision</v>
          </cell>
          <cell r="M1478" t="str">
            <v>Location</v>
          </cell>
          <cell r="N1478" t="str">
            <v>Time</v>
          </cell>
          <cell r="O1478" t="str">
            <v>Received</v>
          </cell>
          <cell r="P1478" t="str">
            <v>LOI Date</v>
          </cell>
          <cell r="Q1478" t="str">
            <v>Application</v>
          </cell>
          <cell r="S1478" t="str">
            <v>Conditions</v>
          </cell>
          <cell r="T1478" t="str">
            <v>old loi</v>
          </cell>
        </row>
        <row r="1479">
          <cell r="B1479" t="str">
            <v>7831D</v>
          </cell>
          <cell r="C1479" t="str">
            <v>Virginia Commonwealth University Health System</v>
          </cell>
          <cell r="D1479" t="str">
            <v>Add one CT Scanner</v>
          </cell>
          <cell r="E1479">
            <v>15</v>
          </cell>
          <cell r="G1479" t="str">
            <v>Competing</v>
          </cell>
          <cell r="H1479" t="str">
            <v>Varmette</v>
          </cell>
          <cell r="I1479" t="str">
            <v>n/a</v>
          </cell>
          <cell r="J1479" t="str">
            <v>approve</v>
          </cell>
          <cell r="K1479">
            <v>40757</v>
          </cell>
          <cell r="L1479">
            <v>4310</v>
          </cell>
          <cell r="O1479">
            <v>40574</v>
          </cell>
          <cell r="P1479">
            <v>40541</v>
          </cell>
          <cell r="Q1479" t="str">
            <v>paid with 7831B</v>
          </cell>
          <cell r="R1479"/>
          <cell r="S1479" t="str">
            <v>yes</v>
          </cell>
          <cell r="U1479" t="str">
            <v>y</v>
          </cell>
        </row>
        <row r="1480">
          <cell r="B1480">
            <v>7856</v>
          </cell>
          <cell r="C1480" t="str">
            <v>HCA Health Services of Virginia, Inc. d/b/a Henrico Doctors' Hospital</v>
          </cell>
          <cell r="D1480" t="str">
            <v>Establish a Specialized Center for CT Services with one CT Scanner</v>
          </cell>
          <cell r="E1480">
            <v>15</v>
          </cell>
          <cell r="H1480" t="str">
            <v>Varmette</v>
          </cell>
          <cell r="I1480" t="str">
            <v>n/a</v>
          </cell>
          <cell r="J1480" t="str">
            <v>approve</v>
          </cell>
          <cell r="K1480">
            <v>40757</v>
          </cell>
          <cell r="L1480">
            <v>4312</v>
          </cell>
          <cell r="O1480">
            <v>40633</v>
          </cell>
          <cell r="P1480">
            <v>40603</v>
          </cell>
          <cell r="Q1480">
            <v>13358</v>
          </cell>
          <cell r="R1480"/>
          <cell r="S1480" t="str">
            <v>yes</v>
          </cell>
          <cell r="U1480" t="str">
            <v>y</v>
          </cell>
        </row>
        <row r="1481">
          <cell r="B1481">
            <v>7846</v>
          </cell>
          <cell r="C1481" t="str">
            <v>Inova Health System</v>
          </cell>
          <cell r="D1481" t="str">
            <v>Establish a Specialized Center for CT Services with one CT Scanner</v>
          </cell>
          <cell r="E1481">
            <v>8</v>
          </cell>
          <cell r="H1481" t="str">
            <v>Bartley</v>
          </cell>
          <cell r="I1481"/>
          <cell r="J1481"/>
          <cell r="K1481">
            <v>40892</v>
          </cell>
          <cell r="L1481" t="str">
            <v>Denied</v>
          </cell>
          <cell r="M1481" t="str">
            <v>SCC A</v>
          </cell>
          <cell r="N1481" t="str">
            <v>10:00 a.m.</v>
          </cell>
          <cell r="O1481">
            <v>40633</v>
          </cell>
          <cell r="P1481">
            <v>40592</v>
          </cell>
          <cell r="Q1481">
            <v>19321</v>
          </cell>
          <cell r="R1481"/>
          <cell r="S1481" t="str">
            <v>yes</v>
          </cell>
          <cell r="U1481" t="str">
            <v>y</v>
          </cell>
        </row>
        <row r="1482">
          <cell r="B1482">
            <v>7847</v>
          </cell>
          <cell r="C1482" t="str">
            <v>Wellmont Physicians Services</v>
          </cell>
          <cell r="D1482" t="str">
            <v>Establish a Specialized Center for CT Services with one CT Scanner</v>
          </cell>
          <cell r="E1482">
            <v>3</v>
          </cell>
          <cell r="G1482" t="str">
            <v>Competing</v>
          </cell>
          <cell r="H1482" t="str">
            <v>Crowder</v>
          </cell>
          <cell r="I1482"/>
          <cell r="J1482"/>
          <cell r="K1482">
            <v>40793</v>
          </cell>
          <cell r="L1482">
            <v>4341</v>
          </cell>
          <cell r="M1482" t="str">
            <v>BR 4</v>
          </cell>
          <cell r="N1482" t="str">
            <v>10:00 a.m.</v>
          </cell>
          <cell r="O1482">
            <v>40633</v>
          </cell>
          <cell r="P1482">
            <v>40592</v>
          </cell>
          <cell r="Q1482">
            <v>1772.81</v>
          </cell>
          <cell r="R1482"/>
          <cell r="S1482" t="str">
            <v>yes</v>
          </cell>
          <cell r="U1482" t="str">
            <v>y</v>
          </cell>
        </row>
        <row r="1483">
          <cell r="B1483">
            <v>7855</v>
          </cell>
          <cell r="C1483" t="str">
            <v>Johnston Memorial Hospital, Inc.</v>
          </cell>
          <cell r="D1483" t="str">
            <v>Add one CT Scanner (convert existing radiation therapy CT simulator to use for both diagnostic imaging and radiation therapy simulation)</v>
          </cell>
          <cell r="E1483">
            <v>3</v>
          </cell>
          <cell r="H1483" t="str">
            <v>Crowder</v>
          </cell>
          <cell r="I1483"/>
          <cell r="J1483"/>
          <cell r="K1483">
            <v>40793</v>
          </cell>
          <cell r="L1483">
            <v>4342</v>
          </cell>
          <cell r="M1483" t="str">
            <v>BR 4</v>
          </cell>
          <cell r="N1483" t="str">
            <v>10:00 a.m.</v>
          </cell>
          <cell r="O1483">
            <v>40633</v>
          </cell>
          <cell r="P1483">
            <v>40603</v>
          </cell>
          <cell r="Q1483">
            <v>1000</v>
          </cell>
          <cell r="R1483"/>
          <cell r="S1483" t="str">
            <v>yes</v>
          </cell>
          <cell r="U1483" t="str">
            <v>y</v>
          </cell>
        </row>
        <row r="1484">
          <cell r="B1484">
            <v>7848</v>
          </cell>
          <cell r="C1484" t="str">
            <v>Tidewater Physicians Multispecialty Group</v>
          </cell>
          <cell r="D1484" t="str">
            <v>Establish a Specialized Center for MRI Services (Relocate Mobile Site)</v>
          </cell>
          <cell r="E1484">
            <v>21</v>
          </cell>
          <cell r="H1484" t="str">
            <v>Crowder</v>
          </cell>
          <cell r="I1484" t="str">
            <v>n/a</v>
          </cell>
          <cell r="J1484" t="str">
            <v>approve</v>
          </cell>
          <cell r="K1484">
            <v>40758</v>
          </cell>
          <cell r="L1484">
            <v>4308</v>
          </cell>
          <cell r="M1484" t="str">
            <v>BR 3</v>
          </cell>
          <cell r="N1484" t="str">
            <v>10:00 a.m.</v>
          </cell>
          <cell r="O1484">
            <v>40631</v>
          </cell>
          <cell r="P1484">
            <v>40599</v>
          </cell>
          <cell r="Q1484">
            <v>1000</v>
          </cell>
          <cell r="R1484"/>
          <cell r="S1484" t="str">
            <v>yes</v>
          </cell>
          <cell r="U1484" t="str">
            <v>y</v>
          </cell>
        </row>
        <row r="1485">
          <cell r="B1485">
            <v>7849</v>
          </cell>
          <cell r="C1485" t="str">
            <v>Diagnostic Laboratories, LLC</v>
          </cell>
          <cell r="D1485" t="str">
            <v>Establish a Mobile PET/CT Service to Serve Existing COPN Authorized Sites</v>
          </cell>
          <cell r="E1485" t="str">
            <v>1&amp;3</v>
          </cell>
          <cell r="H1485" t="str">
            <v>Bartley</v>
          </cell>
          <cell r="I1485" t="str">
            <v>n/a</v>
          </cell>
          <cell r="J1485" t="str">
            <v>deny</v>
          </cell>
          <cell r="K1485">
            <v>40760</v>
          </cell>
          <cell r="L1485" t="str">
            <v>Not Reviewable</v>
          </cell>
          <cell r="O1485">
            <v>40633</v>
          </cell>
          <cell r="P1485">
            <v>40602</v>
          </cell>
          <cell r="Q1485">
            <v>11938.8</v>
          </cell>
          <cell r="R1485" t="str">
            <v>Yes</v>
          </cell>
          <cell r="S1485" t="str">
            <v>yes</v>
          </cell>
          <cell r="U1485" t="str">
            <v>y</v>
          </cell>
        </row>
        <row r="1486">
          <cell r="B1486">
            <v>7850</v>
          </cell>
          <cell r="C1486" t="str">
            <v>B &amp; L Medical Imaging, LLC</v>
          </cell>
          <cell r="D1486" t="str">
            <v>Add a Mobile MRI to serve an Existing COPN authorized site</v>
          </cell>
          <cell r="E1486">
            <v>2</v>
          </cell>
          <cell r="H1486" t="str">
            <v>Bartley</v>
          </cell>
          <cell r="I1486" t="str">
            <v>n/a</v>
          </cell>
          <cell r="J1486" t="str">
            <v>deny</v>
          </cell>
          <cell r="K1486">
            <v>40760</v>
          </cell>
          <cell r="L1486" t="str">
            <v>IFFC delayed</v>
          </cell>
          <cell r="O1486">
            <v>40633</v>
          </cell>
          <cell r="P1486">
            <v>40602</v>
          </cell>
          <cell r="Q1486">
            <v>4050</v>
          </cell>
          <cell r="R1486"/>
          <cell r="S1486" t="str">
            <v>yes</v>
          </cell>
          <cell r="U1486" t="str">
            <v>y</v>
          </cell>
        </row>
        <row r="1487">
          <cell r="B1487">
            <v>7851</v>
          </cell>
          <cell r="C1487" t="str">
            <v>Richfield Recovery and Care Center</v>
          </cell>
          <cell r="D1487" t="str">
            <v>Renovate Existing 315-bed Nursing Facility and Relocate a Portion of the Existing beds to an Adjacent Building on the site</v>
          </cell>
          <cell r="E1487">
            <v>5</v>
          </cell>
          <cell r="H1487" t="str">
            <v>Boswell</v>
          </cell>
          <cell r="I1487" t="str">
            <v>n/a</v>
          </cell>
          <cell r="J1487" t="str">
            <v>approve</v>
          </cell>
          <cell r="K1487">
            <v>40756</v>
          </cell>
          <cell r="L1487">
            <v>4309</v>
          </cell>
          <cell r="O1487">
            <v>40633</v>
          </cell>
          <cell r="P1487">
            <v>40602</v>
          </cell>
          <cell r="Q1487">
            <v>20000</v>
          </cell>
          <cell r="R1487"/>
          <cell r="S1487" t="str">
            <v>yes</v>
          </cell>
          <cell r="U1487" t="str">
            <v>y</v>
          </cell>
        </row>
        <row r="1488">
          <cell r="B1488">
            <v>7852</v>
          </cell>
          <cell r="C1488" t="str">
            <v>Princess Anne H &amp; R Re, LP</v>
          </cell>
          <cell r="D1488" t="str">
            <v>Establish a 120 bed Nursing Home in Virginia Beach</v>
          </cell>
          <cell r="E1488">
            <v>20</v>
          </cell>
          <cell r="H1488" t="str">
            <v>Clement</v>
          </cell>
          <cell r="I1488" t="str">
            <v>n/a</v>
          </cell>
          <cell r="J1488" t="str">
            <v>approve</v>
          </cell>
          <cell r="L1488">
            <v>4314</v>
          </cell>
          <cell r="O1488">
            <v>40633</v>
          </cell>
          <cell r="P1488">
            <v>40603</v>
          </cell>
          <cell r="Q1488">
            <v>20000</v>
          </cell>
          <cell r="R1488"/>
          <cell r="S1488" t="str">
            <v>yes</v>
          </cell>
          <cell r="U1488" t="str">
            <v>y</v>
          </cell>
        </row>
        <row r="1489">
          <cell r="B1489">
            <v>7853</v>
          </cell>
          <cell r="C1489" t="str">
            <v xml:space="preserve">Children’s Hospital of The King’s Daughters </v>
          </cell>
          <cell r="D1489" t="str">
            <v>Add 2nd Fixed MRI</v>
          </cell>
          <cell r="E1489">
            <v>20</v>
          </cell>
          <cell r="H1489" t="str">
            <v>Varmette</v>
          </cell>
          <cell r="I1489" t="str">
            <v>n/a</v>
          </cell>
          <cell r="J1489" t="str">
            <v>approve</v>
          </cell>
          <cell r="K1489">
            <v>40763</v>
          </cell>
          <cell r="L1489">
            <v>4311</v>
          </cell>
          <cell r="O1489">
            <v>40633</v>
          </cell>
          <cell r="P1489">
            <v>40603</v>
          </cell>
          <cell r="Q1489">
            <v>20000</v>
          </cell>
          <cell r="R1489"/>
          <cell r="S1489" t="str">
            <v>yes</v>
          </cell>
          <cell r="U1489" t="str">
            <v>y</v>
          </cell>
        </row>
        <row r="1491">
          <cell r="B1491" t="str">
            <v>June 2011 Cycle</v>
          </cell>
          <cell r="D1491" t="str">
            <v>Rehab Services</v>
          </cell>
          <cell r="E1491" t="str">
            <v>E</v>
          </cell>
          <cell r="F1491" t="str">
            <v>Rpt Due</v>
          </cell>
          <cell r="G1491">
            <v>40774</v>
          </cell>
          <cell r="I1491" t="str">
            <v>Recommendation</v>
          </cell>
          <cell r="K1491" t="str">
            <v>IFFC</v>
          </cell>
          <cell r="L1491" t="str">
            <v>Commissioners</v>
          </cell>
          <cell r="M1491" t="str">
            <v>IFFC</v>
          </cell>
          <cell r="N1491" t="str">
            <v>IFFC</v>
          </cell>
          <cell r="O1491" t="str">
            <v>Application</v>
          </cell>
          <cell r="Q1491" t="str">
            <v>Check with</v>
          </cell>
        </row>
        <row r="1492">
          <cell r="B1492" t="str">
            <v>#</v>
          </cell>
          <cell r="C1492" t="str">
            <v>Applicant</v>
          </cell>
          <cell r="D1492" t="str">
            <v>Project</v>
          </cell>
          <cell r="E1492" t="str">
            <v>PD</v>
          </cell>
          <cell r="F1492" t="str">
            <v xml:space="preserve">  </v>
          </cell>
          <cell r="G1492">
            <v>40774</v>
          </cell>
          <cell r="H1492" t="str">
            <v>Analyst</v>
          </cell>
          <cell r="I1492" t="str">
            <v xml:space="preserve">HSA </v>
          </cell>
          <cell r="J1492" t="str">
            <v>DCOPN</v>
          </cell>
          <cell r="K1492" t="str">
            <v>Scheduled</v>
          </cell>
          <cell r="L1492" t="str">
            <v>Decision</v>
          </cell>
          <cell r="M1492" t="str">
            <v>Location</v>
          </cell>
          <cell r="N1492" t="str">
            <v>Time</v>
          </cell>
          <cell r="O1492" t="str">
            <v>Received</v>
          </cell>
          <cell r="P1492" t="str">
            <v>LOI Date</v>
          </cell>
          <cell r="Q1492" t="str">
            <v>Application</v>
          </cell>
          <cell r="T1492" t="str">
            <v>Previous Conditions</v>
          </cell>
        </row>
        <row r="1493">
          <cell r="B1493">
            <v>7857</v>
          </cell>
          <cell r="C1493" t="str">
            <v>Rehabilitation Hospital of Fredericksburg, Inc.</v>
          </cell>
          <cell r="D1493" t="str">
            <v>Add 12 Medical Rehabilitation Beds</v>
          </cell>
          <cell r="E1493">
            <v>16</v>
          </cell>
          <cell r="H1493" t="str">
            <v>Bartley</v>
          </cell>
          <cell r="I1493"/>
          <cell r="J1493"/>
          <cell r="L1493">
            <v>4316</v>
          </cell>
          <cell r="O1493">
            <v>40659</v>
          </cell>
          <cell r="P1493">
            <v>40631</v>
          </cell>
          <cell r="Q1493">
            <v>20000</v>
          </cell>
          <cell r="R1493"/>
          <cell r="U1493" t="str">
            <v>y</v>
          </cell>
        </row>
        <row r="1496">
          <cell r="B1496" t="str">
            <v>July 2011 Cycle</v>
          </cell>
          <cell r="D1496" t="str">
            <v>Radiation/Gamma Knife/Cancer Care Center</v>
          </cell>
          <cell r="E1496" t="str">
            <v>F/G</v>
          </cell>
          <cell r="F1496" t="str">
            <v>Rpt Due</v>
          </cell>
          <cell r="G1496">
            <v>40804</v>
          </cell>
          <cell r="I1496" t="str">
            <v>Recommendation</v>
          </cell>
          <cell r="K1496" t="str">
            <v>IFFC</v>
          </cell>
          <cell r="L1496" t="str">
            <v>Commissioners</v>
          </cell>
          <cell r="M1496" t="str">
            <v>IFFC</v>
          </cell>
          <cell r="N1496" t="str">
            <v>IFFC</v>
          </cell>
          <cell r="O1496" t="str">
            <v>Application</v>
          </cell>
          <cell r="Q1496" t="str">
            <v>Check with</v>
          </cell>
        </row>
        <row r="1497">
          <cell r="C1497" t="str">
            <v>Applicant</v>
          </cell>
          <cell r="D1497" t="str">
            <v>Lithotripsy/Nursing Facility</v>
          </cell>
          <cell r="E1497" t="str">
            <v>PD</v>
          </cell>
          <cell r="G1497">
            <v>40804</v>
          </cell>
          <cell r="H1497" t="str">
            <v>Analyst</v>
          </cell>
          <cell r="I1497" t="str">
            <v xml:space="preserve">HSA </v>
          </cell>
          <cell r="J1497" t="str">
            <v>DCOPN</v>
          </cell>
          <cell r="K1497" t="str">
            <v>Scheduled</v>
          </cell>
          <cell r="L1497" t="str">
            <v>Decision</v>
          </cell>
          <cell r="M1497" t="str">
            <v>Location</v>
          </cell>
          <cell r="N1497" t="str">
            <v>Time</v>
          </cell>
          <cell r="O1497" t="str">
            <v>Received</v>
          </cell>
          <cell r="P1497" t="str">
            <v>LOI Date</v>
          </cell>
          <cell r="Q1497" t="str">
            <v>Application</v>
          </cell>
        </row>
        <row r="1498">
          <cell r="B1498">
            <v>7668</v>
          </cell>
          <cell r="C1498" t="str">
            <v>Stoney Point Surgery Center, LLC</v>
          </cell>
          <cell r="D1498" t="str">
            <v>Introduce Lithotripsy Services (Mobile Site for Renal and Orthopaedic)</v>
          </cell>
          <cell r="E1498">
            <v>15</v>
          </cell>
          <cell r="H1498" t="str">
            <v>Bartley</v>
          </cell>
          <cell r="I1498"/>
          <cell r="J1498"/>
          <cell r="K1498" t="str">
            <v>in</v>
          </cell>
          <cell r="L1498">
            <v>4416</v>
          </cell>
          <cell r="O1498">
            <v>39965</v>
          </cell>
          <cell r="P1498">
            <v>39923</v>
          </cell>
          <cell r="Q1498">
            <v>1000</v>
          </cell>
          <cell r="R1498"/>
          <cell r="U1498" t="str">
            <v>y</v>
          </cell>
        </row>
        <row r="1499">
          <cell r="B1499">
            <v>7859</v>
          </cell>
          <cell r="C1499" t="str">
            <v>Prince William-Fauquier Cancer Center d/b/a The Cancer Center at Lake Manassas</v>
          </cell>
          <cell r="D1499" t="str">
            <v>Expand Radiation Therapy Services through the addition of a High Dose Rate Afterloader</v>
          </cell>
          <cell r="E1499">
            <v>8</v>
          </cell>
          <cell r="H1499" t="str">
            <v>Bartley</v>
          </cell>
          <cell r="I1499" t="str">
            <v>approve</v>
          </cell>
          <cell r="J1499" t="str">
            <v>approve</v>
          </cell>
          <cell r="K1499">
            <v>40816</v>
          </cell>
          <cell r="L1499">
            <v>4321</v>
          </cell>
          <cell r="O1499">
            <v>40690</v>
          </cell>
          <cell r="P1499">
            <v>40659</v>
          </cell>
          <cell r="Q1499">
            <v>3530</v>
          </cell>
          <cell r="R1499"/>
          <cell r="U1499" t="str">
            <v>y</v>
          </cell>
        </row>
        <row r="1500">
          <cell r="B1500">
            <v>7860</v>
          </cell>
          <cell r="C1500" t="str">
            <v>Virginia Hospital Center</v>
          </cell>
          <cell r="D1500" t="str">
            <v>Add a Linear Accelerator (2nd)</v>
          </cell>
          <cell r="E1500">
            <v>8</v>
          </cell>
          <cell r="H1500" t="str">
            <v>Bartley</v>
          </cell>
          <cell r="I1500" t="str">
            <v>approve</v>
          </cell>
          <cell r="J1500" t="str">
            <v>deny</v>
          </cell>
          <cell r="K1500">
            <v>40816</v>
          </cell>
          <cell r="L1500">
            <v>4346</v>
          </cell>
          <cell r="O1500">
            <v>40694</v>
          </cell>
          <cell r="P1500">
            <v>40660</v>
          </cell>
          <cell r="Q1500">
            <v>20000</v>
          </cell>
          <cell r="R1500"/>
          <cell r="U1500" t="str">
            <v>y</v>
          </cell>
        </row>
        <row r="1501">
          <cell r="B1501">
            <v>7861</v>
          </cell>
          <cell r="C1501" t="str">
            <v>Community Memorial Healthcenter</v>
          </cell>
          <cell r="D1501" t="str">
            <v>Introduce Radiation Therapy Services with one Linear Accelerator</v>
          </cell>
          <cell r="E1501">
            <v>13</v>
          </cell>
          <cell r="H1501" t="str">
            <v>Varmette</v>
          </cell>
          <cell r="I1501" t="str">
            <v>n/a</v>
          </cell>
          <cell r="J1501" t="str">
            <v>deny</v>
          </cell>
          <cell r="K1501">
            <v>40836</v>
          </cell>
          <cell r="L1501">
            <v>4328</v>
          </cell>
          <cell r="O1501">
            <v>40689</v>
          </cell>
          <cell r="P1501">
            <v>40660</v>
          </cell>
          <cell r="Q1501">
            <v>20000</v>
          </cell>
          <cell r="R1501"/>
          <cell r="U1501" t="str">
            <v>y</v>
          </cell>
        </row>
        <row r="1502">
          <cell r="B1502">
            <v>7862</v>
          </cell>
          <cell r="C1502" t="str">
            <v>Maryview Hospital, Inc. d/b/a Bon Secours Maryview Medical Center</v>
          </cell>
          <cell r="D1502" t="str">
            <v>Relocation of an Existing Radiation Therapy Service, which includes a Linear Accelerator and a dedicated CT Simulator, from the Maryview campus to a Comprehensive Cancer Center to be built at Harbour View</v>
          </cell>
          <cell r="E1502">
            <v>20</v>
          </cell>
          <cell r="H1502" t="str">
            <v>Crowder</v>
          </cell>
          <cell r="I1502" t="str">
            <v>n/a</v>
          </cell>
          <cell r="J1502" t="str">
            <v>approve</v>
          </cell>
          <cell r="K1502">
            <v>40819</v>
          </cell>
          <cell r="L1502">
            <v>4320</v>
          </cell>
          <cell r="O1502">
            <v>40694</v>
          </cell>
          <cell r="P1502">
            <v>40665</v>
          </cell>
          <cell r="Q1502">
            <v>20000</v>
          </cell>
          <cell r="R1502"/>
          <cell r="U1502" t="str">
            <v>y</v>
          </cell>
        </row>
        <row r="1503">
          <cell r="B1503">
            <v>7858</v>
          </cell>
          <cell r="C1503" t="str">
            <v>Little Sisters of the Poor</v>
          </cell>
          <cell r="D1503" t="str">
            <v>Add 10 Nursing Home Beds (per Chapter 395 Acts of Assembly approved March 23, 2011)</v>
          </cell>
          <cell r="E1503">
            <v>15</v>
          </cell>
          <cell r="H1503" t="str">
            <v>Clement</v>
          </cell>
          <cell r="I1503" t="str">
            <v>n/a</v>
          </cell>
          <cell r="J1503" t="str">
            <v>approve</v>
          </cell>
          <cell r="L1503">
            <v>4319</v>
          </cell>
          <cell r="O1503">
            <v>40690</v>
          </cell>
          <cell r="P1503">
            <v>40637</v>
          </cell>
          <cell r="Q1503">
            <v>1000</v>
          </cell>
          <cell r="R1503"/>
          <cell r="U1503" t="str">
            <v>y</v>
          </cell>
        </row>
        <row r="1505">
          <cell r="B1505" t="str">
            <v>August 2011 Cycle</v>
          </cell>
          <cell r="D1505" t="str">
            <v>Hospitals/Beds/NICUs/Ob/Capital Expenditures</v>
          </cell>
          <cell r="E1505" t="str">
            <v>A</v>
          </cell>
          <cell r="F1505" t="str">
            <v>Rpt Due</v>
          </cell>
          <cell r="G1505">
            <v>40835</v>
          </cell>
          <cell r="I1505" t="str">
            <v>Recommendation</v>
          </cell>
          <cell r="K1505" t="str">
            <v>IFFC</v>
          </cell>
          <cell r="L1505" t="str">
            <v>Commissioners</v>
          </cell>
          <cell r="M1505" t="str">
            <v>IFFC</v>
          </cell>
          <cell r="N1505" t="str">
            <v>IFFC</v>
          </cell>
          <cell r="O1505" t="str">
            <v>Application</v>
          </cell>
          <cell r="Q1505" t="str">
            <v>Check with</v>
          </cell>
        </row>
        <row r="1506">
          <cell r="C1506" t="str">
            <v>Applicant</v>
          </cell>
          <cell r="D1506" t="str">
            <v>Project</v>
          </cell>
          <cell r="E1506" t="str">
            <v>PD</v>
          </cell>
          <cell r="G1506">
            <v>40835</v>
          </cell>
          <cell r="H1506" t="str">
            <v>Analyst</v>
          </cell>
          <cell r="I1506" t="str">
            <v xml:space="preserve">HSA </v>
          </cell>
          <cell r="J1506" t="str">
            <v>DCOPN</v>
          </cell>
          <cell r="K1506" t="str">
            <v>Scheduled</v>
          </cell>
          <cell r="L1506" t="str">
            <v>Decision</v>
          </cell>
          <cell r="M1506" t="str">
            <v>Location</v>
          </cell>
          <cell r="N1506" t="str">
            <v>Time</v>
          </cell>
          <cell r="O1506" t="str">
            <v>Received</v>
          </cell>
          <cell r="P1506" t="str">
            <v>LOI Date</v>
          </cell>
          <cell r="Q1506" t="str">
            <v>Application</v>
          </cell>
          <cell r="T1506" t="str">
            <v>Previous Conditions</v>
          </cell>
        </row>
        <row r="1507">
          <cell r="B1507">
            <v>7864</v>
          </cell>
          <cell r="C1507" t="str">
            <v>Page Memorial Hospital, Inc.</v>
          </cell>
          <cell r="D1507" t="str">
            <v>On Site Replacement of the Hospital Facility</v>
          </cell>
          <cell r="E1507">
            <v>7</v>
          </cell>
          <cell r="H1507" t="str">
            <v>Crowder</v>
          </cell>
          <cell r="I1507" t="str">
            <v>n/a</v>
          </cell>
          <cell r="J1507" t="str">
            <v>approve</v>
          </cell>
          <cell r="K1507">
            <v>40848</v>
          </cell>
          <cell r="L1507">
            <v>4324</v>
          </cell>
          <cell r="M1507" t="str">
            <v>BR 1</v>
          </cell>
          <cell r="O1507">
            <v>40722</v>
          </cell>
          <cell r="P1507">
            <v>40679</v>
          </cell>
          <cell r="Q1507">
            <v>20000</v>
          </cell>
          <cell r="R1507"/>
          <cell r="U1507" t="str">
            <v>y</v>
          </cell>
        </row>
        <row r="1508">
          <cell r="B1508">
            <v>7865</v>
          </cell>
          <cell r="C1508" t="str">
            <v>Virginia Commonwealth University Health System</v>
          </cell>
          <cell r="D1508" t="str">
            <v>Capital Expenditure of $16,646,371 or more to Renovate the Main Hospital Emergency Department</v>
          </cell>
          <cell r="E1508">
            <v>15</v>
          </cell>
          <cell r="H1508" t="str">
            <v>Varmette</v>
          </cell>
          <cell r="I1508" t="str">
            <v>n/a</v>
          </cell>
          <cell r="J1508" t="str">
            <v>approve</v>
          </cell>
          <cell r="K1508">
            <v>40849</v>
          </cell>
          <cell r="L1508">
            <v>4323</v>
          </cell>
          <cell r="M1508" t="str">
            <v>BR 2</v>
          </cell>
          <cell r="O1508">
            <v>40725</v>
          </cell>
          <cell r="P1508">
            <v>40694</v>
          </cell>
          <cell r="Q1508">
            <v>20000</v>
          </cell>
          <cell r="R1508"/>
          <cell r="U1508" t="str">
            <v>y</v>
          </cell>
        </row>
        <row r="1509">
          <cell r="B1509">
            <v>7866</v>
          </cell>
          <cell r="C1509" t="str">
            <v>Prince William Hospital</v>
          </cell>
          <cell r="D1509" t="str">
            <v>Capital Expenditure of $16,646,371 or more</v>
          </cell>
          <cell r="E1509">
            <v>8</v>
          </cell>
          <cell r="H1509" t="str">
            <v>Bartley</v>
          </cell>
          <cell r="I1509" t="str">
            <v>approve</v>
          </cell>
          <cell r="J1509" t="str">
            <v>approve</v>
          </cell>
          <cell r="K1509">
            <v>40851</v>
          </cell>
          <cell r="L1509">
            <v>4322</v>
          </cell>
          <cell r="M1509" t="str">
            <v>BR 1</v>
          </cell>
          <cell r="O1509">
            <v>40725</v>
          </cell>
          <cell r="P1509">
            <v>40694</v>
          </cell>
          <cell r="Q1509">
            <v>20000</v>
          </cell>
          <cell r="R1509"/>
          <cell r="U1509" t="str">
            <v>y</v>
          </cell>
        </row>
        <row r="1511">
          <cell r="B1511" t="str">
            <v>September 2011 Cycle</v>
          </cell>
          <cell r="D1511" t="str">
            <v>OSHs/ORs/Cath Labs/Transplant/Nursing Facility</v>
          </cell>
          <cell r="E1511" t="str">
            <v>B/G</v>
          </cell>
          <cell r="F1511" t="str">
            <v>Rpt Due</v>
          </cell>
          <cell r="G1511">
            <v>40868</v>
          </cell>
          <cell r="I1511" t="str">
            <v>Recommendation</v>
          </cell>
          <cell r="K1511" t="str">
            <v>IFFC</v>
          </cell>
          <cell r="L1511" t="str">
            <v>Commissioners</v>
          </cell>
          <cell r="M1511" t="str">
            <v>IFFC</v>
          </cell>
          <cell r="N1511" t="str">
            <v>IFFC</v>
          </cell>
          <cell r="O1511" t="str">
            <v>Application</v>
          </cell>
          <cell r="Q1511" t="str">
            <v>Check with</v>
          </cell>
        </row>
        <row r="1512">
          <cell r="C1512" t="str">
            <v>Applicant</v>
          </cell>
          <cell r="D1512" t="str">
            <v>Project</v>
          </cell>
          <cell r="E1512" t="str">
            <v>PD</v>
          </cell>
          <cell r="G1512">
            <v>40868</v>
          </cell>
          <cell r="H1512" t="str">
            <v>Analyst</v>
          </cell>
          <cell r="I1512" t="str">
            <v xml:space="preserve">HSA </v>
          </cell>
          <cell r="J1512" t="str">
            <v>DCOPN</v>
          </cell>
          <cell r="K1512" t="str">
            <v>Scheduled</v>
          </cell>
          <cell r="L1512" t="str">
            <v>Decision</v>
          </cell>
          <cell r="M1512" t="str">
            <v>Location</v>
          </cell>
          <cell r="N1512" t="str">
            <v>Time</v>
          </cell>
          <cell r="O1512" t="str">
            <v>Received</v>
          </cell>
          <cell r="P1512" t="str">
            <v>LOI Date</v>
          </cell>
          <cell r="Q1512" t="str">
            <v>Application</v>
          </cell>
          <cell r="R1512"/>
        </row>
        <row r="1513">
          <cell r="B1513">
            <v>7867</v>
          </cell>
          <cell r="C1513" t="str">
            <v>Carilion Medical Center d/b/a Carilion Roanoke Memorial  Hospital and Carilion Roanoke Community Hospital</v>
          </cell>
          <cell r="D1513" t="str">
            <v>Add three (3) Outpatient Operating Rooms at Carilion Roanoke Community Hospital (two 2 approved)</v>
          </cell>
          <cell r="E1513">
            <v>5</v>
          </cell>
          <cell r="G1513" t="str">
            <v>Competing</v>
          </cell>
          <cell r="H1513" t="str">
            <v>Varmette</v>
          </cell>
          <cell r="I1513"/>
          <cell r="J1513"/>
          <cell r="K1513">
            <v>40925</v>
          </cell>
          <cell r="L1513">
            <v>4354</v>
          </cell>
          <cell r="M1513" t="str">
            <v>BR 4</v>
          </cell>
          <cell r="O1513">
            <v>40756</v>
          </cell>
          <cell r="P1513">
            <v>40711</v>
          </cell>
          <cell r="Q1513">
            <v>20000</v>
          </cell>
          <cell r="R1513"/>
          <cell r="U1513" t="str">
            <v>y</v>
          </cell>
        </row>
        <row r="1514">
          <cell r="B1514">
            <v>7869</v>
          </cell>
          <cell r="C1514" t="str">
            <v>Fairlawn Surgery Center, LLC (formally "Center for Surgical Excellence, LLC")</v>
          </cell>
          <cell r="D1514" t="str">
            <v>Relocate Outpatient Surgical Hospital</v>
          </cell>
          <cell r="E1514">
            <v>5</v>
          </cell>
          <cell r="H1514" t="str">
            <v>Varmette</v>
          </cell>
          <cell r="I1514" t="str">
            <v>n/a</v>
          </cell>
          <cell r="J1514" t="str">
            <v>approve</v>
          </cell>
          <cell r="L1514">
            <v>4326</v>
          </cell>
          <cell r="O1514">
            <v>40756</v>
          </cell>
          <cell r="P1514">
            <v>40718</v>
          </cell>
          <cell r="Q1514">
            <v>20000</v>
          </cell>
          <cell r="R1514"/>
          <cell r="U1514" t="str">
            <v>y</v>
          </cell>
        </row>
        <row r="1515">
          <cell r="B1515">
            <v>7868</v>
          </cell>
          <cell r="C1515" t="str">
            <v>Augusta Health Care, Inc. d/b/a Augusta Health</v>
          </cell>
          <cell r="D1515" t="str">
            <v>Add a second Cardiac Catheterization Laboratory</v>
          </cell>
          <cell r="E1515">
            <v>6</v>
          </cell>
          <cell r="H1515" t="str">
            <v>Crowder</v>
          </cell>
          <cell r="I1515" t="str">
            <v>n/a</v>
          </cell>
          <cell r="J1515" t="str">
            <v>approve</v>
          </cell>
          <cell r="K1515">
            <v>40879</v>
          </cell>
          <cell r="L1515">
            <v>4336</v>
          </cell>
          <cell r="M1515" t="str">
            <v>BR 1</v>
          </cell>
          <cell r="O1515">
            <v>40756</v>
          </cell>
          <cell r="P1515">
            <v>40716</v>
          </cell>
          <cell r="Q1515">
            <v>20000</v>
          </cell>
          <cell r="R1515"/>
          <cell r="U1515" t="str">
            <v>y</v>
          </cell>
        </row>
        <row r="1516">
          <cell r="B1516">
            <v>7836</v>
          </cell>
          <cell r="C1516" t="str">
            <v>NOVA Center, LLC</v>
          </cell>
          <cell r="D1516" t="str">
            <v>Establish a one OR Outpatient Surgical Hospital</v>
          </cell>
          <cell r="E1516">
            <v>8</v>
          </cell>
          <cell r="H1516" t="str">
            <v>Bartley</v>
          </cell>
          <cell r="I1516" t="str">
            <v>deny</v>
          </cell>
          <cell r="J1516" t="str">
            <v>deny</v>
          </cell>
          <cell r="K1516">
            <v>40885</v>
          </cell>
          <cell r="L1516" t="str">
            <v>review delayed by applicant</v>
          </cell>
          <cell r="O1516">
            <v>40756</v>
          </cell>
          <cell r="P1516">
            <v>40541</v>
          </cell>
          <cell r="Q1516">
            <v>10097.9</v>
          </cell>
          <cell r="R1516"/>
          <cell r="U1516" t="str">
            <v>y</v>
          </cell>
        </row>
        <row r="1517">
          <cell r="B1517">
            <v>7871</v>
          </cell>
          <cell r="C1517" t="str">
            <v>ENT, LLC t/a Advanced Surgery Center of Northern Virginia</v>
          </cell>
          <cell r="D1517" t="str">
            <v>Establish a one OR Outpatient Surgical Hospital</v>
          </cell>
          <cell r="E1517">
            <v>8</v>
          </cell>
          <cell r="G1517" t="str">
            <v>Competing</v>
          </cell>
          <cell r="H1517" t="str">
            <v>Bartley</v>
          </cell>
          <cell r="I1517" t="str">
            <v>approve</v>
          </cell>
          <cell r="J1517" t="str">
            <v>deny</v>
          </cell>
          <cell r="K1517">
            <v>40960</v>
          </cell>
          <cell r="L1517" t="str">
            <v>Denied</v>
          </cell>
          <cell r="O1517">
            <v>40756</v>
          </cell>
          <cell r="P1517">
            <v>40725</v>
          </cell>
          <cell r="Q1517">
            <v>20000</v>
          </cell>
          <cell r="R1517"/>
          <cell r="U1517" t="str">
            <v>y</v>
          </cell>
        </row>
        <row r="1518">
          <cell r="B1518">
            <v>7872</v>
          </cell>
          <cell r="C1518" t="str">
            <v>Sentara Potomac Hospital and a to-be-formed Limited Liability Company (LLC)</v>
          </cell>
          <cell r="D1518" t="str">
            <v>Establish a one OR Outpatient Surgical Hospital</v>
          </cell>
          <cell r="E1518">
            <v>8</v>
          </cell>
          <cell r="H1518" t="str">
            <v>Bartley</v>
          </cell>
          <cell r="I1518" t="str">
            <v>approve</v>
          </cell>
          <cell r="J1518" t="str">
            <v>approve</v>
          </cell>
          <cell r="K1518">
            <v>40960</v>
          </cell>
          <cell r="L1518">
            <v>4329</v>
          </cell>
          <cell r="O1518">
            <v>40753</v>
          </cell>
          <cell r="P1518">
            <v>40729</v>
          </cell>
          <cell r="Q1518">
            <v>20000</v>
          </cell>
          <cell r="R1518"/>
          <cell r="U1518" t="str">
            <v>y</v>
          </cell>
        </row>
        <row r="1519">
          <cell r="B1519">
            <v>7870</v>
          </cell>
          <cell r="C1519" t="str">
            <v>Virginia Surgery Center, LLC (Virginia Eye Consultants, Inc.)</v>
          </cell>
          <cell r="D1519" t="str">
            <v>Add a second Operating Room</v>
          </cell>
          <cell r="E1519">
            <v>20</v>
          </cell>
          <cell r="H1519" t="str">
            <v>Crowder</v>
          </cell>
          <cell r="I1519" t="str">
            <v>n/a</v>
          </cell>
          <cell r="J1519" t="str">
            <v>approve</v>
          </cell>
          <cell r="K1519">
            <v>40884</v>
          </cell>
          <cell r="L1519">
            <v>4325</v>
          </cell>
          <cell r="M1519" t="str">
            <v>BR 1</v>
          </cell>
          <cell r="O1519">
            <v>40756</v>
          </cell>
          <cell r="P1519">
            <v>40716</v>
          </cell>
          <cell r="Q1519">
            <v>3500</v>
          </cell>
          <cell r="R1519"/>
          <cell r="U1519" t="str">
            <v>y</v>
          </cell>
        </row>
        <row r="1521">
          <cell r="B1521" t="str">
            <v>October 2010 Cycle</v>
          </cell>
          <cell r="D1521" t="str">
            <v>Psych and Substance Abuse Services</v>
          </cell>
          <cell r="E1521" t="str">
            <v>C</v>
          </cell>
          <cell r="F1521" t="str">
            <v>Rpt Due12/19/10</v>
          </cell>
          <cell r="G1521">
            <v>40896</v>
          </cell>
          <cell r="I1521" t="str">
            <v>Recommendation</v>
          </cell>
          <cell r="K1521" t="str">
            <v>IFFC</v>
          </cell>
          <cell r="L1521" t="str">
            <v>Commissioners</v>
          </cell>
          <cell r="M1521" t="str">
            <v>IFFC</v>
          </cell>
          <cell r="O1521" t="str">
            <v>Application</v>
          </cell>
          <cell r="Q1521" t="str">
            <v>Check with</v>
          </cell>
        </row>
        <row r="1522">
          <cell r="C1522" t="str">
            <v>Applicant</v>
          </cell>
          <cell r="D1522" t="str">
            <v>Project</v>
          </cell>
          <cell r="E1522" t="str">
            <v>PD</v>
          </cell>
          <cell r="G1522">
            <v>40896</v>
          </cell>
          <cell r="H1522" t="str">
            <v>Analyst</v>
          </cell>
          <cell r="I1522" t="str">
            <v xml:space="preserve">HSA </v>
          </cell>
          <cell r="J1522" t="str">
            <v>DCOPN</v>
          </cell>
          <cell r="K1522" t="str">
            <v>Scheduled</v>
          </cell>
          <cell r="L1522" t="str">
            <v>Decision</v>
          </cell>
          <cell r="M1522" t="str">
            <v>Location</v>
          </cell>
          <cell r="N1522" t="str">
            <v>Time</v>
          </cell>
          <cell r="O1522" t="str">
            <v>Received</v>
          </cell>
          <cell r="P1522" t="str">
            <v>LOI Date</v>
          </cell>
          <cell r="Q1522" t="str">
            <v>Application</v>
          </cell>
          <cell r="R1522"/>
        </row>
        <row r="1523">
          <cell r="C1523" t="str">
            <v>none</v>
          </cell>
          <cell r="D1523"/>
          <cell r="E1523"/>
          <cell r="I1523"/>
          <cell r="J1523"/>
          <cell r="L1523"/>
          <cell r="O1523">
            <v>0</v>
          </cell>
          <cell r="P1523">
            <v>0</v>
          </cell>
          <cell r="Q1523">
            <v>0</v>
          </cell>
          <cell r="R1523"/>
          <cell r="U1523">
            <v>0</v>
          </cell>
        </row>
        <row r="1525">
          <cell r="B1525" t="str">
            <v>November 2011 Cycle</v>
          </cell>
          <cell r="D1525" t="str">
            <v>Diagnostic Imaging and Nursing Facilities</v>
          </cell>
          <cell r="E1525" t="str">
            <v>D/G</v>
          </cell>
          <cell r="F1525" t="str">
            <v>Rpt Due</v>
          </cell>
          <cell r="G1525">
            <v>40927</v>
          </cell>
          <cell r="I1525" t="str">
            <v>Recommendation</v>
          </cell>
          <cell r="K1525" t="str">
            <v>IFFC</v>
          </cell>
          <cell r="L1525" t="str">
            <v>Commissioners</v>
          </cell>
          <cell r="M1525" t="str">
            <v>IFFC</v>
          </cell>
          <cell r="O1525" t="str">
            <v>Application</v>
          </cell>
          <cell r="Q1525" t="str">
            <v>Check with</v>
          </cell>
          <cell r="S1525" t="str">
            <v>Previous</v>
          </cell>
        </row>
        <row r="1526">
          <cell r="B1526" t="str">
            <v>#</v>
          </cell>
          <cell r="C1526" t="str">
            <v>Applicant</v>
          </cell>
          <cell r="D1526" t="str">
            <v>Project</v>
          </cell>
          <cell r="E1526" t="str">
            <v>PD</v>
          </cell>
          <cell r="G1526">
            <v>40927</v>
          </cell>
          <cell r="H1526" t="str">
            <v>Analyst</v>
          </cell>
          <cell r="I1526" t="str">
            <v xml:space="preserve">HSA </v>
          </cell>
          <cell r="J1526" t="str">
            <v>DCOPN</v>
          </cell>
          <cell r="K1526" t="str">
            <v>Scheduled</v>
          </cell>
          <cell r="L1526" t="str">
            <v>Decision</v>
          </cell>
          <cell r="M1526" t="str">
            <v>Location</v>
          </cell>
          <cell r="N1526" t="str">
            <v>Time</v>
          </cell>
          <cell r="O1526" t="str">
            <v>Received</v>
          </cell>
          <cell r="P1526" t="str">
            <v>LOI Date</v>
          </cell>
          <cell r="Q1526" t="str">
            <v>Application</v>
          </cell>
          <cell r="S1526" t="str">
            <v>Conditions</v>
          </cell>
          <cell r="T1526" t="str">
            <v>old loi</v>
          </cell>
        </row>
        <row r="1527">
          <cell r="B1527">
            <v>7873</v>
          </cell>
          <cell r="C1527" t="str">
            <v>University of Virginia Imaging, LLC</v>
          </cell>
          <cell r="D1527" t="str">
            <v>Relocate one MRI unit within PD 10</v>
          </cell>
          <cell r="E1527">
            <v>10</v>
          </cell>
          <cell r="H1527" t="str">
            <v>Bartley</v>
          </cell>
          <cell r="I1527" t="str">
            <v>n/a</v>
          </cell>
          <cell r="J1527" t="str">
            <v>approve</v>
          </cell>
          <cell r="K1527">
            <v>40938</v>
          </cell>
          <cell r="L1527">
            <v>4333</v>
          </cell>
          <cell r="M1527" t="str">
            <v>BR 3</v>
          </cell>
          <cell r="O1527">
            <v>40816</v>
          </cell>
          <cell r="P1527">
            <v>40784</v>
          </cell>
          <cell r="Q1527">
            <v>19235</v>
          </cell>
          <cell r="R1527"/>
          <cell r="U1527" t="str">
            <v>y</v>
          </cell>
          <cell r="V1527">
            <v>40938</v>
          </cell>
        </row>
        <row r="1528">
          <cell r="B1528">
            <v>7874</v>
          </cell>
          <cell r="C1528" t="str">
            <v>The Woodland, Inc. d/b/a Holly Manor</v>
          </cell>
          <cell r="D1528" t="str">
            <v>Add 5 Beds to an Existing Nursing Home</v>
          </cell>
          <cell r="E1528">
            <v>14</v>
          </cell>
          <cell r="H1528" t="str">
            <v>Clement</v>
          </cell>
          <cell r="I1528" t="str">
            <v>n/a</v>
          </cell>
          <cell r="J1528" t="str">
            <v>approve</v>
          </cell>
          <cell r="K1528">
            <v>40941</v>
          </cell>
          <cell r="L1528">
            <v>4330</v>
          </cell>
          <cell r="M1528" t="str">
            <v>BR 3</v>
          </cell>
          <cell r="O1528">
            <v>40781</v>
          </cell>
          <cell r="P1528">
            <v>40781</v>
          </cell>
          <cell r="Q1528">
            <v>1000</v>
          </cell>
          <cell r="R1528"/>
          <cell r="U1528" t="str">
            <v>y</v>
          </cell>
          <cell r="V1528">
            <v>40941</v>
          </cell>
        </row>
        <row r="1529">
          <cell r="B1529">
            <v>7875</v>
          </cell>
          <cell r="C1529" t="str">
            <v>Winchester Medical Center</v>
          </cell>
          <cell r="D1529" t="str">
            <v>Add a CT Simulator</v>
          </cell>
          <cell r="E1529">
            <v>7</v>
          </cell>
          <cell r="H1529" t="str">
            <v>Bartley</v>
          </cell>
          <cell r="I1529" t="str">
            <v>n/a</v>
          </cell>
          <cell r="J1529" t="str">
            <v>approve</v>
          </cell>
          <cell r="K1529">
            <v>40942</v>
          </cell>
          <cell r="L1529">
            <v>4334</v>
          </cell>
          <cell r="M1529" t="str">
            <v>BR 3</v>
          </cell>
          <cell r="O1529">
            <v>40815</v>
          </cell>
          <cell r="P1529">
            <v>40786</v>
          </cell>
          <cell r="Q1529">
            <v>9300</v>
          </cell>
          <cell r="R1529"/>
          <cell r="U1529" t="str">
            <v>y</v>
          </cell>
          <cell r="V1529">
            <v>40942</v>
          </cell>
        </row>
        <row r="1530">
          <cell r="B1530">
            <v>7876</v>
          </cell>
          <cell r="C1530" t="str">
            <v>Fort Norfolk Retirement Community, Inc. dba Harbor's Edge</v>
          </cell>
          <cell r="D1530" t="str">
            <v>Add 17 Nursing Home Beds to an existing Continuing Care Retirement Community</v>
          </cell>
          <cell r="E1530">
            <v>20</v>
          </cell>
          <cell r="H1530" t="str">
            <v>Clement</v>
          </cell>
          <cell r="I1530"/>
          <cell r="J1530"/>
          <cell r="K1530">
            <v>40947</v>
          </cell>
          <cell r="L1530" t="str">
            <v>Report Delayed to 10/31/14</v>
          </cell>
          <cell r="M1530" t="str">
            <v>BR 2</v>
          </cell>
          <cell r="O1530">
            <v>40819</v>
          </cell>
          <cell r="P1530">
            <v>40787</v>
          </cell>
          <cell r="Q1530">
            <v>17125</v>
          </cell>
          <cell r="R1530"/>
          <cell r="U1530">
            <v>0</v>
          </cell>
          <cell r="V1530">
            <v>40947</v>
          </cell>
        </row>
        <row r="1531">
          <cell r="B1531">
            <v>7877</v>
          </cell>
          <cell r="C1531" t="str">
            <v>Sentara Williamsburg Regional Medical Center</v>
          </cell>
          <cell r="D1531" t="str">
            <v>Relocate one CT Scanner within PD 21</v>
          </cell>
          <cell r="E1531">
            <v>21</v>
          </cell>
          <cell r="H1531" t="str">
            <v>Varmette</v>
          </cell>
          <cell r="I1531" t="str">
            <v>n/a</v>
          </cell>
          <cell r="J1531" t="str">
            <v>approve</v>
          </cell>
          <cell r="K1531">
            <v>40939</v>
          </cell>
          <cell r="L1531">
            <v>4331</v>
          </cell>
          <cell r="M1531" t="str">
            <v>BR 3</v>
          </cell>
          <cell r="O1531">
            <v>40816</v>
          </cell>
          <cell r="P1531">
            <v>40787</v>
          </cell>
          <cell r="Q1531">
            <v>4781.92</v>
          </cell>
          <cell r="R1531"/>
          <cell r="U1531" t="str">
            <v>y</v>
          </cell>
          <cell r="V1531">
            <v>40939</v>
          </cell>
        </row>
        <row r="1532">
          <cell r="B1532">
            <v>7878</v>
          </cell>
          <cell r="C1532" t="str">
            <v>Sentara Healthcare</v>
          </cell>
          <cell r="D1532" t="str">
            <v>Establish a Mobile CT Service Site in Gloucester</v>
          </cell>
          <cell r="E1532">
            <v>18</v>
          </cell>
          <cell r="G1532" t="str">
            <v>Competing</v>
          </cell>
          <cell r="H1532" t="str">
            <v>Crowder</v>
          </cell>
          <cell r="I1532"/>
          <cell r="J1532"/>
          <cell r="K1532">
            <v>40940</v>
          </cell>
          <cell r="L1532" t="str">
            <v>Withdrawn</v>
          </cell>
          <cell r="M1532" t="str">
            <v>BR 3</v>
          </cell>
          <cell r="O1532">
            <v>40816</v>
          </cell>
          <cell r="P1532">
            <v>40787</v>
          </cell>
          <cell r="Q1532">
            <v>1000</v>
          </cell>
          <cell r="R1532"/>
          <cell r="U1532">
            <v>0</v>
          </cell>
          <cell r="V1532">
            <v>40940</v>
          </cell>
        </row>
        <row r="1533">
          <cell r="B1533">
            <v>7880</v>
          </cell>
          <cell r="C1533" t="str">
            <v>Riverside Middle Peninsula Hospital, Inc. trading as Riverside Walter Reed Hospital</v>
          </cell>
          <cell r="D1533" t="str">
            <v>Add a CT Scanner</v>
          </cell>
          <cell r="E1533">
            <v>18</v>
          </cell>
          <cell r="H1533" t="str">
            <v>Crowder</v>
          </cell>
          <cell r="I1533" t="str">
            <v>n/a</v>
          </cell>
          <cell r="J1533" t="str">
            <v>approve</v>
          </cell>
          <cell r="K1533">
            <v>40940</v>
          </cell>
          <cell r="L1533">
            <v>4335</v>
          </cell>
          <cell r="M1533" t="str">
            <v>BR 3</v>
          </cell>
          <cell r="O1533">
            <v>40815</v>
          </cell>
          <cell r="P1533">
            <v>40792</v>
          </cell>
          <cell r="Q1533">
            <v>20000</v>
          </cell>
          <cell r="R1533"/>
          <cell r="U1533" t="str">
            <v>y</v>
          </cell>
          <cell r="V1533">
            <v>40940</v>
          </cell>
        </row>
        <row r="1534">
          <cell r="B1534">
            <v>7879</v>
          </cell>
          <cell r="C1534" t="str">
            <v>Bon Secours Virginia HealthSource, Inc.</v>
          </cell>
          <cell r="D1534" t="str">
            <v>Relocate one MRI unit within PD 15</v>
          </cell>
          <cell r="E1534">
            <v>15</v>
          </cell>
          <cell r="H1534" t="str">
            <v>Varmette</v>
          </cell>
          <cell r="I1534" t="str">
            <v>n/a</v>
          </cell>
          <cell r="J1534" t="str">
            <v>approve</v>
          </cell>
          <cell r="K1534">
            <v>40945</v>
          </cell>
          <cell r="L1534">
            <v>4332</v>
          </cell>
          <cell r="M1534" t="str">
            <v>BR 2</v>
          </cell>
          <cell r="O1534">
            <v>40819</v>
          </cell>
          <cell r="P1534">
            <v>40787</v>
          </cell>
          <cell r="Q1534">
            <v>4613</v>
          </cell>
          <cell r="R1534"/>
          <cell r="U1534" t="str">
            <v>y</v>
          </cell>
          <cell r="V1534">
            <v>40945</v>
          </cell>
        </row>
        <row r="1536">
          <cell r="B1536" t="str">
            <v>December 2011 Cycle</v>
          </cell>
          <cell r="D1536" t="str">
            <v>Rehab Services</v>
          </cell>
          <cell r="E1536" t="str">
            <v>E</v>
          </cell>
          <cell r="F1536" t="str">
            <v>Rpt Due</v>
          </cell>
          <cell r="G1536">
            <v>40960</v>
          </cell>
          <cell r="I1536" t="str">
            <v>Recommendation</v>
          </cell>
          <cell r="K1536" t="str">
            <v>IFFC</v>
          </cell>
          <cell r="L1536" t="str">
            <v>Commissioners</v>
          </cell>
          <cell r="M1536" t="str">
            <v>IFFC</v>
          </cell>
          <cell r="N1536" t="str">
            <v>IFFC</v>
          </cell>
          <cell r="O1536" t="str">
            <v>Application</v>
          </cell>
          <cell r="Q1536" t="str">
            <v>Check with</v>
          </cell>
        </row>
        <row r="1537">
          <cell r="B1537" t="str">
            <v>#</v>
          </cell>
          <cell r="C1537" t="str">
            <v>Applicant</v>
          </cell>
          <cell r="D1537" t="str">
            <v>Project</v>
          </cell>
          <cell r="E1537" t="str">
            <v>PD</v>
          </cell>
          <cell r="F1537" t="str">
            <v xml:space="preserve">  </v>
          </cell>
          <cell r="G1537">
            <v>40960</v>
          </cell>
          <cell r="H1537" t="str">
            <v>Analyst</v>
          </cell>
          <cell r="I1537" t="str">
            <v xml:space="preserve">HSA </v>
          </cell>
          <cell r="J1537" t="str">
            <v>DCOPN</v>
          </cell>
          <cell r="K1537" t="str">
            <v>Scheduled</v>
          </cell>
          <cell r="L1537" t="str">
            <v>Decision</v>
          </cell>
          <cell r="M1537" t="str">
            <v>Location</v>
          </cell>
          <cell r="N1537" t="str">
            <v>Time</v>
          </cell>
          <cell r="O1537" t="str">
            <v>Received</v>
          </cell>
          <cell r="P1537" t="str">
            <v>LOI Date</v>
          </cell>
          <cell r="Q1537" t="str">
            <v>Application</v>
          </cell>
          <cell r="T1537" t="str">
            <v>Previous Conditions</v>
          </cell>
        </row>
        <row r="1538">
          <cell r="B1538">
            <v>7881</v>
          </cell>
          <cell r="C1538" t="str">
            <v>Rehabilitation Hospital Corporation of America, LLC d/b/a HealthSouth Rehabilitation Hospital of Virginia</v>
          </cell>
          <cell r="D1538" t="str">
            <v>Add 2 Medical Rehabilitation Beds</v>
          </cell>
          <cell r="E1538">
            <v>15</v>
          </cell>
          <cell r="H1538" t="str">
            <v>Varmette</v>
          </cell>
          <cell r="I1538" t="str">
            <v>n/a</v>
          </cell>
          <cell r="J1538" t="str">
            <v>approve</v>
          </cell>
          <cell r="K1538">
            <v>40968</v>
          </cell>
          <cell r="L1538" t="str">
            <v>Withdrawn</v>
          </cell>
          <cell r="M1538" t="str">
            <v>BR 3</v>
          </cell>
          <cell r="O1538">
            <v>40847</v>
          </cell>
          <cell r="P1538">
            <v>40819</v>
          </cell>
          <cell r="Q1538">
            <v>1000</v>
          </cell>
          <cell r="R1538"/>
          <cell r="U1538" t="str">
            <v>y</v>
          </cell>
        </row>
        <row r="1540">
          <cell r="B1540" t="str">
            <v>January 2012 Cycle</v>
          </cell>
          <cell r="D1540" t="str">
            <v>Radiation/Gamma Knife/Cancer Care Center</v>
          </cell>
          <cell r="E1540" t="str">
            <v>F/G</v>
          </cell>
          <cell r="F1540" t="str">
            <v>Rpt Due</v>
          </cell>
          <cell r="G1540">
            <v>40988</v>
          </cell>
          <cell r="I1540" t="str">
            <v>Recommendation</v>
          </cell>
          <cell r="K1540" t="str">
            <v>IFFC</v>
          </cell>
          <cell r="L1540" t="str">
            <v>Commissioners</v>
          </cell>
          <cell r="M1540" t="str">
            <v>IFFC</v>
          </cell>
          <cell r="N1540" t="str">
            <v>IFFC</v>
          </cell>
          <cell r="O1540" t="str">
            <v>Application</v>
          </cell>
          <cell r="Q1540" t="str">
            <v>Check with</v>
          </cell>
        </row>
        <row r="1541">
          <cell r="C1541" t="str">
            <v>Applicant</v>
          </cell>
          <cell r="D1541" t="str">
            <v>Lithotripsy/Nursing Facility</v>
          </cell>
          <cell r="E1541" t="str">
            <v>PD</v>
          </cell>
          <cell r="G1541">
            <v>40988</v>
          </cell>
          <cell r="H1541" t="str">
            <v>Analyst</v>
          </cell>
          <cell r="I1541" t="str">
            <v xml:space="preserve">HSA </v>
          </cell>
          <cell r="J1541" t="str">
            <v>DCOPN</v>
          </cell>
          <cell r="K1541" t="str">
            <v>Scheduled</v>
          </cell>
          <cell r="L1541" t="str">
            <v>Decision</v>
          </cell>
          <cell r="M1541" t="str">
            <v>Location</v>
          </cell>
          <cell r="N1541" t="str">
            <v>Time</v>
          </cell>
          <cell r="O1541" t="str">
            <v>Received</v>
          </cell>
          <cell r="P1541" t="str">
            <v>LOI Date</v>
          </cell>
          <cell r="Q1541" t="str">
            <v>Application</v>
          </cell>
        </row>
        <row r="1542">
          <cell r="B1542">
            <v>7882</v>
          </cell>
          <cell r="C1542" t="str">
            <v>Halifax Regional Hospital, Inc.</v>
          </cell>
          <cell r="D1542" t="str">
            <v>Introduce Lithotripsy Services (mobile site)</v>
          </cell>
          <cell r="E1542">
            <v>13</v>
          </cell>
          <cell r="H1542" t="str">
            <v>Varmette</v>
          </cell>
          <cell r="I1542"/>
          <cell r="J1542"/>
          <cell r="K1542">
            <v>41004</v>
          </cell>
          <cell r="L1542">
            <v>4339</v>
          </cell>
          <cell r="O1542">
            <v>40878</v>
          </cell>
          <cell r="P1542">
            <v>40842</v>
          </cell>
          <cell r="Q1542">
            <v>1000</v>
          </cell>
          <cell r="R1542"/>
          <cell r="S1542" t="str">
            <v>yes</v>
          </cell>
          <cell r="U1542">
            <v>0</v>
          </cell>
        </row>
        <row r="1543">
          <cell r="B1543">
            <v>7886</v>
          </cell>
          <cell r="C1543" t="str">
            <v>Winchester Medical Center</v>
          </cell>
          <cell r="D1543" t="str">
            <v>Introduce Stereotactic Radiosurgery Services</v>
          </cell>
          <cell r="E1543">
            <v>7</v>
          </cell>
          <cell r="H1543" t="str">
            <v>Bartley</v>
          </cell>
          <cell r="I1543" t="str">
            <v>n/a</v>
          </cell>
          <cell r="J1543" t="str">
            <v>approve</v>
          </cell>
          <cell r="K1543">
            <v>41005</v>
          </cell>
          <cell r="L1543">
            <v>4338</v>
          </cell>
          <cell r="M1543" t="str">
            <v>BR 1</v>
          </cell>
          <cell r="O1543">
            <v>40877</v>
          </cell>
          <cell r="P1543">
            <v>40847</v>
          </cell>
          <cell r="Q1543">
            <v>15890</v>
          </cell>
          <cell r="R1543"/>
          <cell r="S1543" t="str">
            <v>yes</v>
          </cell>
          <cell r="U1543">
            <v>0</v>
          </cell>
        </row>
        <row r="1544">
          <cell r="B1544">
            <v>7887</v>
          </cell>
          <cell r="C1544" t="str">
            <v>Albemarle Health Care Center, LLC</v>
          </cell>
          <cell r="D1544" t="str">
            <v>Establish a 120-bed nursing home comprising 90 beds authorized by COPN No. VA 04318 and 30 beds to be relocated from Charlottesville Health &amp; Rehabilitation Center</v>
          </cell>
          <cell r="E1544">
            <v>10</v>
          </cell>
          <cell r="H1544" t="str">
            <v>Clement</v>
          </cell>
          <cell r="I1544" t="str">
            <v>n/a</v>
          </cell>
          <cell r="J1544" t="str">
            <v>approve</v>
          </cell>
          <cell r="K1544">
            <v>41001</v>
          </cell>
          <cell r="L1544">
            <v>4340</v>
          </cell>
          <cell r="M1544" t="str">
            <v>TR 1</v>
          </cell>
          <cell r="O1544">
            <v>40877</v>
          </cell>
          <cell r="P1544">
            <v>40848</v>
          </cell>
          <cell r="Q1544">
            <v>20000</v>
          </cell>
          <cell r="R1544"/>
          <cell r="S1544" t="str">
            <v>yes</v>
          </cell>
          <cell r="U1544" t="str">
            <v>y</v>
          </cell>
        </row>
        <row r="1545">
          <cell r="B1545">
            <v>7888</v>
          </cell>
          <cell r="C1545" t="str">
            <v>Sentara Williamsburg Regional Medical Center</v>
          </cell>
          <cell r="D1545" t="str">
            <v>Introduce Radiation Therapy and Stereotactic Radiosurgery Services (with one SRS capable linear accelerator and a CT simulator)</v>
          </cell>
          <cell r="E1545">
            <v>21</v>
          </cell>
          <cell r="G1545" t="str">
            <v>Competing</v>
          </cell>
          <cell r="H1545" t="str">
            <v>Crowder</v>
          </cell>
          <cell r="I1545" t="str">
            <v>n/a</v>
          </cell>
          <cell r="J1545" t="str">
            <v>deny</v>
          </cell>
          <cell r="K1545">
            <v>41024</v>
          </cell>
          <cell r="L1545" t="str">
            <v>Denied</v>
          </cell>
          <cell r="M1545" t="str">
            <v>SCC CR-A</v>
          </cell>
          <cell r="N1545" t="str">
            <v>10:00 a.m.</v>
          </cell>
          <cell r="O1545">
            <v>40877</v>
          </cell>
          <cell r="P1545">
            <v>40848</v>
          </cell>
          <cell r="Q1545">
            <v>20000</v>
          </cell>
          <cell r="R1545"/>
          <cell r="S1545" t="str">
            <v>yes</v>
          </cell>
          <cell r="U1545" t="str">
            <v>y</v>
          </cell>
        </row>
        <row r="1546">
          <cell r="B1546">
            <v>7889</v>
          </cell>
          <cell r="C1546" t="str">
            <v>Sentara Norfolk General Hospital</v>
          </cell>
          <cell r="D1546" t="str">
            <v>Expand Stereotactic Radiosurgery Services (add SRS equipment to an existing linear accelerator)</v>
          </cell>
          <cell r="E1546">
            <v>20</v>
          </cell>
          <cell r="H1546" t="str">
            <v>Crowder</v>
          </cell>
          <cell r="I1546" t="str">
            <v>n/a</v>
          </cell>
          <cell r="J1546" t="str">
            <v>approve</v>
          </cell>
          <cell r="K1546">
            <v>41024</v>
          </cell>
          <cell r="L1546">
            <v>4347</v>
          </cell>
          <cell r="M1546" t="str">
            <v>SCC CR-A</v>
          </cell>
          <cell r="N1546" t="str">
            <v>10:00 a.m.</v>
          </cell>
          <cell r="O1546">
            <v>40877</v>
          </cell>
          <cell r="P1546">
            <v>40848</v>
          </cell>
          <cell r="Q1546">
            <v>1000</v>
          </cell>
          <cell r="R1546"/>
          <cell r="S1546" t="str">
            <v>yes</v>
          </cell>
          <cell r="U1546" t="str">
            <v>y</v>
          </cell>
        </row>
        <row r="1548">
          <cell r="B1548" t="str">
            <v>February 2012 Cycle</v>
          </cell>
          <cell r="D1548" t="str">
            <v>Hospitals/Beds/NICUs/Ob/Capital Expenditures</v>
          </cell>
          <cell r="E1548" t="str">
            <v>A</v>
          </cell>
          <cell r="F1548" t="str">
            <v>Rpt Due</v>
          </cell>
          <cell r="G1548">
            <v>41019</v>
          </cell>
          <cell r="I1548" t="str">
            <v>Recommendation</v>
          </cell>
          <cell r="K1548" t="str">
            <v>IFFC</v>
          </cell>
          <cell r="L1548" t="str">
            <v>Commissioners</v>
          </cell>
          <cell r="M1548" t="str">
            <v>IFFC</v>
          </cell>
          <cell r="N1548" t="str">
            <v>IFFC</v>
          </cell>
          <cell r="O1548" t="str">
            <v>Application</v>
          </cell>
          <cell r="Q1548" t="str">
            <v>Check with</v>
          </cell>
        </row>
        <row r="1549">
          <cell r="B1549" t="str">
            <v>#</v>
          </cell>
          <cell r="C1549" t="str">
            <v>Applicant</v>
          </cell>
          <cell r="D1549" t="str">
            <v>Project</v>
          </cell>
          <cell r="E1549" t="str">
            <v>PD</v>
          </cell>
          <cell r="F1549" t="str">
            <v xml:space="preserve">  </v>
          </cell>
          <cell r="G1549">
            <v>41019</v>
          </cell>
          <cell r="H1549" t="str">
            <v>Analyst</v>
          </cell>
          <cell r="I1549" t="str">
            <v xml:space="preserve">HSA </v>
          </cell>
          <cell r="J1549" t="str">
            <v>DCOPN</v>
          </cell>
          <cell r="K1549" t="str">
            <v>Scheduled</v>
          </cell>
          <cell r="L1549" t="str">
            <v>Decision</v>
          </cell>
          <cell r="M1549" t="str">
            <v>Location</v>
          </cell>
          <cell r="N1549" t="str">
            <v>Time</v>
          </cell>
          <cell r="O1549" t="str">
            <v>Received</v>
          </cell>
          <cell r="P1549" t="str">
            <v>LOI Date</v>
          </cell>
          <cell r="Q1549" t="str">
            <v>Application</v>
          </cell>
          <cell r="T1549" t="str">
            <v>Previous Conditions</v>
          </cell>
        </row>
        <row r="1550">
          <cell r="B1550">
            <v>7891</v>
          </cell>
          <cell r="C1550" t="str">
            <v>Virginia Commonwealth University Health System</v>
          </cell>
          <cell r="D1550" t="str">
            <v>Capital Expenditure of $17,095,823 or more to Renovate the L&amp;D areas on Main Hospital 6th Floor</v>
          </cell>
          <cell r="E1550">
            <v>15</v>
          </cell>
          <cell r="H1550" t="str">
            <v>Bartley</v>
          </cell>
          <cell r="I1550" t="str">
            <v>n/a</v>
          </cell>
          <cell r="J1550" t="str">
            <v>approve</v>
          </cell>
          <cell r="K1550">
            <v>41036</v>
          </cell>
          <cell r="L1550">
            <v>4343</v>
          </cell>
          <cell r="M1550" t="str">
            <v>BR 1</v>
          </cell>
          <cell r="O1550">
            <v>40911</v>
          </cell>
          <cell r="P1550">
            <v>40875</v>
          </cell>
          <cell r="Q1550">
            <v>20000</v>
          </cell>
          <cell r="R1550"/>
          <cell r="U1550">
            <v>0</v>
          </cell>
        </row>
        <row r="1551">
          <cell r="B1551">
            <v>7892</v>
          </cell>
          <cell r="C1551" t="str">
            <v>Lewis-Gale Medical Center, LLC</v>
          </cell>
          <cell r="D1551" t="str">
            <v>Introduce Special Care Nursery Services</v>
          </cell>
          <cell r="E1551">
            <v>5</v>
          </cell>
          <cell r="H1551" t="str">
            <v>Crowder</v>
          </cell>
          <cell r="I1551" t="str">
            <v>n/a</v>
          </cell>
          <cell r="J1551" t="str">
            <v>deny</v>
          </cell>
          <cell r="K1551">
            <v>41116</v>
          </cell>
          <cell r="L1551" t="str">
            <v>Denied</v>
          </cell>
          <cell r="M1551" t="str">
            <v>BR 4</v>
          </cell>
          <cell r="O1551">
            <v>40911</v>
          </cell>
          <cell r="P1551">
            <v>40878</v>
          </cell>
          <cell r="Q1551">
            <v>20000</v>
          </cell>
          <cell r="R1551" t="str">
            <v>Yes</v>
          </cell>
          <cell r="U1551">
            <v>0</v>
          </cell>
        </row>
        <row r="1552">
          <cell r="B1552">
            <v>7893</v>
          </cell>
          <cell r="C1552" t="str">
            <v>The Fauquier Hospital, Inc.</v>
          </cell>
          <cell r="D1552" t="str">
            <v>Introduce Neonatal Specialty Care Nursery Services / Intermediate level approved</v>
          </cell>
          <cell r="E1552">
            <v>9</v>
          </cell>
          <cell r="H1552" t="str">
            <v>Varmette</v>
          </cell>
          <cell r="I1552" t="str">
            <v>n/a</v>
          </cell>
          <cell r="J1552" t="str">
            <v>deny</v>
          </cell>
          <cell r="K1552">
            <v>41044</v>
          </cell>
          <cell r="L1552">
            <v>4362</v>
          </cell>
          <cell r="M1552" t="str">
            <v>SCC</v>
          </cell>
          <cell r="O1552">
            <v>40905</v>
          </cell>
          <cell r="P1552">
            <v>40878</v>
          </cell>
          <cell r="Q1552">
            <v>1792.39</v>
          </cell>
          <cell r="R1552"/>
          <cell r="U1552">
            <v>0</v>
          </cell>
        </row>
        <row r="1553">
          <cell r="C1553"/>
          <cell r="D1553"/>
          <cell r="E1553"/>
          <cell r="I1553"/>
          <cell r="J1553"/>
          <cell r="K1553" t="str">
            <v xml:space="preserve"> </v>
          </cell>
          <cell r="L1553"/>
          <cell r="O1553">
            <v>0</v>
          </cell>
          <cell r="P1553">
            <v>0</v>
          </cell>
          <cell r="Q1553">
            <v>0</v>
          </cell>
          <cell r="R1553"/>
          <cell r="U1553">
            <v>0</v>
          </cell>
        </row>
        <row r="1555">
          <cell r="B1555" t="str">
            <v>March 2012 Cycle</v>
          </cell>
          <cell r="D1555" t="str">
            <v>OSHs/ORs/Cath Labs/Transplant/Nursing Facility</v>
          </cell>
          <cell r="E1555" t="str">
            <v>B/G</v>
          </cell>
          <cell r="F1555" t="str">
            <v>Rpt Due</v>
          </cell>
          <cell r="G1555">
            <v>41050</v>
          </cell>
          <cell r="I1555" t="str">
            <v>Recommendation</v>
          </cell>
          <cell r="K1555" t="str">
            <v>IFFC</v>
          </cell>
          <cell r="L1555" t="str">
            <v>Commissioners</v>
          </cell>
          <cell r="M1555" t="str">
            <v>IFFC</v>
          </cell>
          <cell r="N1555" t="str">
            <v>IFFC</v>
          </cell>
          <cell r="O1555" t="str">
            <v>Application</v>
          </cell>
          <cell r="Q1555" t="str">
            <v>Check with</v>
          </cell>
        </row>
        <row r="1556">
          <cell r="B1556" t="str">
            <v>#</v>
          </cell>
          <cell r="C1556" t="str">
            <v>Applicant</v>
          </cell>
          <cell r="D1556" t="str">
            <v>Project</v>
          </cell>
          <cell r="E1556" t="str">
            <v>PD</v>
          </cell>
          <cell r="G1556">
            <v>41050</v>
          </cell>
          <cell r="H1556" t="str">
            <v>Analyst</v>
          </cell>
          <cell r="I1556" t="str">
            <v xml:space="preserve">HSA </v>
          </cell>
          <cell r="J1556" t="str">
            <v>DCOPN</v>
          </cell>
          <cell r="K1556" t="str">
            <v>Scheduled</v>
          </cell>
          <cell r="L1556" t="str">
            <v>Decision</v>
          </cell>
          <cell r="M1556" t="str">
            <v>Location</v>
          </cell>
          <cell r="N1556" t="str">
            <v>Time</v>
          </cell>
          <cell r="O1556" t="str">
            <v>Received</v>
          </cell>
          <cell r="P1556" t="str">
            <v>LOI Date</v>
          </cell>
          <cell r="Q1556" t="str">
            <v>Application</v>
          </cell>
        </row>
        <row r="1557">
          <cell r="B1557">
            <v>7883</v>
          </cell>
          <cell r="C1557" t="str">
            <v>Virginia Health Services, Inc.</v>
          </cell>
          <cell r="D1557" t="str">
            <v>Add 20 Beds at York Convalescent and Rehabilitation Center (relocated from James River Convalescent and Rehabilitation Center)</v>
          </cell>
          <cell r="E1557">
            <v>21</v>
          </cell>
          <cell r="H1557" t="str">
            <v>Clement</v>
          </cell>
          <cell r="I1557" t="str">
            <v>n/a</v>
          </cell>
          <cell r="J1557" t="str">
            <v>approve</v>
          </cell>
          <cell r="K1557">
            <v>41060</v>
          </cell>
          <cell r="L1557">
            <v>4345</v>
          </cell>
          <cell r="M1557" t="str">
            <v>BR 3</v>
          </cell>
          <cell r="O1557">
            <v>40935</v>
          </cell>
          <cell r="P1557">
            <v>40843</v>
          </cell>
          <cell r="Q1557">
            <v>20000</v>
          </cell>
          <cell r="R1557"/>
          <cell r="U1557">
            <v>0</v>
          </cell>
        </row>
        <row r="1558">
          <cell r="B1558">
            <v>7890</v>
          </cell>
          <cell r="C1558" t="str">
            <v>Advanced Vision Surgery Center, LLC</v>
          </cell>
          <cell r="D1558" t="str">
            <v>Establish a one OR Outpatient Surgical Hospital</v>
          </cell>
          <cell r="E1558">
            <v>21</v>
          </cell>
          <cell r="H1558" t="str">
            <v>Varmette</v>
          </cell>
          <cell r="I1558" t="str">
            <v>n/a</v>
          </cell>
          <cell r="J1558" t="str">
            <v>deny</v>
          </cell>
          <cell r="K1558">
            <v>41089</v>
          </cell>
          <cell r="L1558" t="str">
            <v>Denied</v>
          </cell>
          <cell r="M1558" t="str">
            <v>SCC</v>
          </cell>
          <cell r="N1558" t="str">
            <v>10:00 a.m.</v>
          </cell>
          <cell r="O1558">
            <v>40935</v>
          </cell>
          <cell r="P1558">
            <v>40861</v>
          </cell>
          <cell r="Q1558">
            <v>20000</v>
          </cell>
          <cell r="R1558"/>
          <cell r="U1558">
            <v>0</v>
          </cell>
        </row>
        <row r="1559">
          <cell r="B1559">
            <v>7894</v>
          </cell>
          <cell r="C1559" t="str">
            <v>Virginia Reproductive Surgery Center</v>
          </cell>
          <cell r="D1559" t="str">
            <v>Establish a one OR Outpatient Surgical Hospital</v>
          </cell>
          <cell r="E1559">
            <v>8</v>
          </cell>
          <cell r="H1559" t="str">
            <v>Bartley</v>
          </cell>
          <cell r="I1559"/>
          <cell r="J1559"/>
          <cell r="L1559" t="str">
            <v>completeness responses insufficient</v>
          </cell>
          <cell r="M1559" t="str">
            <v>BR 4</v>
          </cell>
          <cell r="O1559">
            <v>40926</v>
          </cell>
          <cell r="P1559">
            <v>40886</v>
          </cell>
          <cell r="Q1559">
            <v>0</v>
          </cell>
          <cell r="R1559"/>
          <cell r="U1559" t="str">
            <v>n</v>
          </cell>
        </row>
        <row r="1560">
          <cell r="B1560">
            <v>7895</v>
          </cell>
          <cell r="C1560" t="str">
            <v>Inova Health System</v>
          </cell>
          <cell r="D1560" t="str">
            <v>Add 3 General Purpose Operating Rooms at Inova Loudoun Hospital-Lansdowne Campus</v>
          </cell>
          <cell r="E1560">
            <v>8</v>
          </cell>
          <cell r="G1560" t="str">
            <v>Competing</v>
          </cell>
          <cell r="H1560" t="str">
            <v>Bartley</v>
          </cell>
          <cell r="I1560" t="str">
            <v>approve</v>
          </cell>
          <cell r="J1560" t="str">
            <v>approve</v>
          </cell>
          <cell r="K1560">
            <v>41108</v>
          </cell>
          <cell r="L1560">
            <v>4381</v>
          </cell>
          <cell r="O1560">
            <v>40938</v>
          </cell>
          <cell r="P1560">
            <v>40898</v>
          </cell>
          <cell r="Q1560">
            <v>20000</v>
          </cell>
          <cell r="R1560"/>
          <cell r="U1560">
            <v>0</v>
          </cell>
        </row>
        <row r="1561">
          <cell r="B1561">
            <v>7896</v>
          </cell>
          <cell r="C1561" t="str">
            <v>Inova Health System</v>
          </cell>
          <cell r="D1561" t="str">
            <v>Add 2 General Purpose Operating Rooms at Inova Fair Oaks Hospital</v>
          </cell>
          <cell r="E1561">
            <v>8</v>
          </cell>
          <cell r="H1561" t="str">
            <v>Bartley</v>
          </cell>
          <cell r="I1561" t="str">
            <v>approve</v>
          </cell>
          <cell r="J1561" t="str">
            <v>approve</v>
          </cell>
          <cell r="K1561">
            <v>41108</v>
          </cell>
          <cell r="L1561">
            <v>4361</v>
          </cell>
          <cell r="O1561">
            <v>40938</v>
          </cell>
          <cell r="P1561">
            <v>40898</v>
          </cell>
          <cell r="Q1561">
            <v>20000</v>
          </cell>
          <cell r="R1561"/>
          <cell r="U1561">
            <v>0</v>
          </cell>
        </row>
        <row r="1562">
          <cell r="B1562">
            <v>7899</v>
          </cell>
          <cell r="C1562" t="str">
            <v>Med Atlantic, inc.</v>
          </cell>
          <cell r="D1562" t="str">
            <v>Establish a one OR Outpatient Surgical Hospital in Prince George County</v>
          </cell>
          <cell r="E1562">
            <v>19</v>
          </cell>
          <cell r="H1562" t="str">
            <v>Varmette</v>
          </cell>
          <cell r="I1562"/>
          <cell r="J1562"/>
          <cell r="K1562">
            <v>41079</v>
          </cell>
          <cell r="L1562" t="str">
            <v>Denied</v>
          </cell>
          <cell r="M1562" t="str">
            <v>BR 4</v>
          </cell>
          <cell r="N1562" t="str">
            <v>10:00 a.m.</v>
          </cell>
          <cell r="O1562">
            <v>40938</v>
          </cell>
          <cell r="P1562">
            <v>40905</v>
          </cell>
          <cell r="Q1562">
            <v>20000</v>
          </cell>
          <cell r="R1562"/>
          <cell r="U1562">
            <v>0</v>
          </cell>
        </row>
        <row r="1563">
          <cell r="B1563">
            <v>7901</v>
          </cell>
          <cell r="C1563" t="str">
            <v>Bon Secours DePaul Medical Center</v>
          </cell>
          <cell r="D1563" t="str">
            <v>Addition of 2 GPORs</v>
          </cell>
          <cell r="E1563">
            <v>20</v>
          </cell>
          <cell r="H1563" t="str">
            <v>Crowder</v>
          </cell>
          <cell r="I1563"/>
          <cell r="J1563"/>
          <cell r="K1563">
            <v>41061</v>
          </cell>
          <cell r="L1563">
            <v>4356</v>
          </cell>
          <cell r="M1563" t="str">
            <v>BR 3</v>
          </cell>
          <cell r="O1563">
            <v>40938</v>
          </cell>
          <cell r="P1563">
            <v>40906</v>
          </cell>
          <cell r="Q1563">
            <v>3628.82</v>
          </cell>
          <cell r="R1563" t="str">
            <v>y</v>
          </cell>
          <cell r="U1563">
            <v>0</v>
          </cell>
        </row>
        <row r="1564">
          <cell r="B1564">
            <v>7902</v>
          </cell>
          <cell r="C1564" t="str">
            <v xml:space="preserve">Children’s Hospital of The King’s Daughters </v>
          </cell>
          <cell r="D1564" t="str">
            <v>Add 1 Cardiac Cath Lab and 3 ORs (2 ORs and 1 Hybrid Cath/OR) Scope reduced to Addition of 2 GPORs</v>
          </cell>
          <cell r="E1564">
            <v>20</v>
          </cell>
          <cell r="G1564" t="str">
            <v>Competing</v>
          </cell>
          <cell r="H1564" t="str">
            <v>Crowder</v>
          </cell>
          <cell r="I1564" t="str">
            <v>n/a</v>
          </cell>
          <cell r="J1564" t="str">
            <v>approve</v>
          </cell>
          <cell r="K1564">
            <v>41061</v>
          </cell>
          <cell r="L1564">
            <v>4348</v>
          </cell>
          <cell r="M1564" t="str">
            <v>BR 3</v>
          </cell>
          <cell r="N1564" t="str">
            <v>Stipulated</v>
          </cell>
          <cell r="O1564">
            <v>40938</v>
          </cell>
          <cell r="P1564">
            <v>40906</v>
          </cell>
          <cell r="Q1564">
            <v>20000</v>
          </cell>
          <cell r="R1564"/>
          <cell r="U1564">
            <v>0</v>
          </cell>
        </row>
        <row r="1565">
          <cell r="B1565">
            <v>7905</v>
          </cell>
          <cell r="C1565" t="str">
            <v>Sentara Healthcare</v>
          </cell>
          <cell r="D1565" t="str">
            <v>Establish an ASC (addition of up to 2 ORs)</v>
          </cell>
          <cell r="E1565">
            <v>20</v>
          </cell>
          <cell r="H1565" t="str">
            <v>Crowder</v>
          </cell>
          <cell r="I1565"/>
          <cell r="J1565"/>
          <cell r="K1565">
            <v>41061</v>
          </cell>
          <cell r="L1565" t="str">
            <v>did not respond to completeness questions</v>
          </cell>
          <cell r="M1565" t="str">
            <v>BR 3</v>
          </cell>
          <cell r="O1565">
            <v>40938</v>
          </cell>
          <cell r="P1565">
            <v>40907</v>
          </cell>
          <cell r="Q1565">
            <v>0</v>
          </cell>
          <cell r="R1565"/>
          <cell r="U1565" t="str">
            <v>n</v>
          </cell>
        </row>
        <row r="1566">
          <cell r="B1566">
            <v>7908</v>
          </cell>
          <cell r="C1566" t="str">
            <v>Princess Anne ASC</v>
          </cell>
          <cell r="D1566" t="str">
            <v>Add 2 ORs</v>
          </cell>
          <cell r="E1566">
            <v>20</v>
          </cell>
          <cell r="H1566" t="str">
            <v>Crowder</v>
          </cell>
          <cell r="I1566"/>
          <cell r="J1566"/>
          <cell r="K1566">
            <v>41061</v>
          </cell>
          <cell r="L1566" t="str">
            <v>Delayed to 9/12 cycle</v>
          </cell>
          <cell r="M1566" t="str">
            <v>BR 3</v>
          </cell>
          <cell r="O1566">
            <v>40938</v>
          </cell>
          <cell r="P1566">
            <v>40917</v>
          </cell>
          <cell r="Q1566">
            <v>5054</v>
          </cell>
          <cell r="R1566"/>
          <cell r="U1566">
            <v>0</v>
          </cell>
        </row>
        <row r="1569">
          <cell r="B1569" t="str">
            <v>April 2012 Cycle</v>
          </cell>
          <cell r="D1569" t="str">
            <v>Psych and Substance Abuse Services</v>
          </cell>
          <cell r="E1569" t="str">
            <v>C</v>
          </cell>
          <cell r="F1569" t="str">
            <v>Rpt Due</v>
          </cell>
          <cell r="G1569">
            <v>41079</v>
          </cell>
          <cell r="I1569" t="str">
            <v>Recommendation</v>
          </cell>
          <cell r="K1569" t="str">
            <v>IFFC</v>
          </cell>
          <cell r="L1569" t="str">
            <v>Commissioners</v>
          </cell>
          <cell r="M1569" t="str">
            <v>IFFC</v>
          </cell>
          <cell r="N1569" t="str">
            <v>IFFC</v>
          </cell>
          <cell r="O1569" t="str">
            <v>Application</v>
          </cell>
          <cell r="Q1569" t="str">
            <v>Check with</v>
          </cell>
        </row>
        <row r="1570">
          <cell r="C1570" t="str">
            <v>Applicant</v>
          </cell>
          <cell r="D1570" t="str">
            <v>Project</v>
          </cell>
          <cell r="E1570" t="str">
            <v>PD</v>
          </cell>
          <cell r="F1570" t="str">
            <v>need</v>
          </cell>
          <cell r="G1570">
            <v>41079</v>
          </cell>
          <cell r="H1570" t="str">
            <v>Analyst</v>
          </cell>
          <cell r="I1570" t="str">
            <v xml:space="preserve">HSA </v>
          </cell>
          <cell r="J1570" t="str">
            <v>DCOPN</v>
          </cell>
          <cell r="K1570" t="str">
            <v>Scheduled</v>
          </cell>
          <cell r="L1570" t="str">
            <v>Decision</v>
          </cell>
          <cell r="M1570" t="str">
            <v>Location</v>
          </cell>
          <cell r="N1570" t="str">
            <v>Time</v>
          </cell>
          <cell r="O1570" t="str">
            <v>Received</v>
          </cell>
          <cell r="P1570" t="str">
            <v>LOI Date</v>
          </cell>
          <cell r="Q1570" t="str">
            <v>Application</v>
          </cell>
          <cell r="R1570"/>
        </row>
        <row r="1571">
          <cell r="C1571" t="str">
            <v>none</v>
          </cell>
          <cell r="D1571"/>
          <cell r="E1571"/>
          <cell r="I1571"/>
          <cell r="J1571"/>
          <cell r="K1571" t="str">
            <v xml:space="preserve"> </v>
          </cell>
          <cell r="L1571"/>
          <cell r="O1571">
            <v>0</v>
          </cell>
          <cell r="P1571">
            <v>0</v>
          </cell>
          <cell r="Q1571">
            <v>0</v>
          </cell>
          <cell r="R1571"/>
          <cell r="U1571">
            <v>0</v>
          </cell>
        </row>
        <row r="1573">
          <cell r="B1573" t="str">
            <v>May 2012 Cycle</v>
          </cell>
          <cell r="D1573" t="str">
            <v>Diagnostic Imaging and Nursing Facilities</v>
          </cell>
          <cell r="E1573" t="str">
            <v>D/G</v>
          </cell>
          <cell r="F1573" t="str">
            <v>Rpt Due</v>
          </cell>
          <cell r="G1573">
            <v>41109</v>
          </cell>
          <cell r="I1573" t="str">
            <v>Recommendation</v>
          </cell>
          <cell r="K1573" t="str">
            <v>IFFC</v>
          </cell>
          <cell r="L1573" t="str">
            <v>Commissioners</v>
          </cell>
          <cell r="M1573" t="str">
            <v>IFFC</v>
          </cell>
          <cell r="O1573" t="str">
            <v>Application</v>
          </cell>
          <cell r="Q1573" t="str">
            <v>Check with</v>
          </cell>
          <cell r="S1573" t="str">
            <v>Previous</v>
          </cell>
        </row>
        <row r="1574">
          <cell r="B1574" t="str">
            <v>#</v>
          </cell>
          <cell r="C1574" t="str">
            <v>Applicant</v>
          </cell>
          <cell r="D1574" t="str">
            <v>Project</v>
          </cell>
          <cell r="E1574" t="str">
            <v>PD</v>
          </cell>
          <cell r="G1574">
            <v>41109</v>
          </cell>
          <cell r="H1574" t="str">
            <v>Analyst</v>
          </cell>
          <cell r="I1574" t="str">
            <v xml:space="preserve">HSA </v>
          </cell>
          <cell r="J1574" t="str">
            <v>DCOPN</v>
          </cell>
          <cell r="K1574" t="str">
            <v>Scheduled</v>
          </cell>
          <cell r="L1574" t="str">
            <v>Decision</v>
          </cell>
          <cell r="M1574" t="str">
            <v>Location</v>
          </cell>
          <cell r="N1574" t="str">
            <v>Time</v>
          </cell>
          <cell r="O1574" t="str">
            <v>Received</v>
          </cell>
          <cell r="P1574" t="str">
            <v>LOI Date</v>
          </cell>
          <cell r="Q1574" t="str">
            <v>Application</v>
          </cell>
          <cell r="S1574" t="str">
            <v>Conditions</v>
          </cell>
          <cell r="T1574" t="str">
            <v>old loi</v>
          </cell>
        </row>
        <row r="1575">
          <cell r="B1575">
            <v>7909</v>
          </cell>
          <cell r="C1575" t="str">
            <v>Inova Health System</v>
          </cell>
          <cell r="D1575" t="str">
            <v>Add one CT Scanner at the Inova Loudoun Hospital Cornwall Campus (transfer from Inova Dulles South)</v>
          </cell>
          <cell r="E1575">
            <v>8</v>
          </cell>
          <cell r="H1575" t="str">
            <v>Bartley</v>
          </cell>
          <cell r="I1575" t="str">
            <v>approve</v>
          </cell>
          <cell r="J1575" t="str">
            <v>approve</v>
          </cell>
          <cell r="K1575">
            <v>41120</v>
          </cell>
          <cell r="L1575">
            <v>4349</v>
          </cell>
          <cell r="M1575" t="str">
            <v>BR 1</v>
          </cell>
          <cell r="O1575">
            <v>41001</v>
          </cell>
          <cell r="P1575">
            <v>40926</v>
          </cell>
          <cell r="Q1575">
            <v>15065.23</v>
          </cell>
          <cell r="R1575"/>
          <cell r="U1575">
            <v>0</v>
          </cell>
        </row>
        <row r="1576">
          <cell r="B1576">
            <v>7911</v>
          </cell>
          <cell r="C1576" t="str">
            <v>Fairfax Radiological Consultants, P.C.</v>
          </cell>
          <cell r="D1576" t="str">
            <v>Establish a Specialized Center for CT Services by Relocating an Existing Facility within PD 8</v>
          </cell>
          <cell r="E1576">
            <v>8</v>
          </cell>
          <cell r="G1576" t="str">
            <v>Competing</v>
          </cell>
          <cell r="H1576" t="str">
            <v>Bartley</v>
          </cell>
          <cell r="I1576" t="str">
            <v>approve</v>
          </cell>
          <cell r="J1576" t="str">
            <v>approve</v>
          </cell>
          <cell r="K1576">
            <v>41120</v>
          </cell>
          <cell r="L1576">
            <v>4350</v>
          </cell>
          <cell r="M1576" t="str">
            <v>BR 1</v>
          </cell>
          <cell r="O1576">
            <v>40996</v>
          </cell>
          <cell r="P1576">
            <v>40953</v>
          </cell>
          <cell r="Q1576">
            <v>5229</v>
          </cell>
          <cell r="R1576"/>
          <cell r="U1576">
            <v>0</v>
          </cell>
        </row>
        <row r="1577">
          <cell r="B1577">
            <v>7928</v>
          </cell>
          <cell r="C1577" t="str">
            <v>Kaiser Foundation Health Plan of the Mid-Atlantic States, Inc.</v>
          </cell>
          <cell r="D1577" t="str">
            <v>Establish a Specialized Center for CT Services</v>
          </cell>
          <cell r="E1577">
            <v>8</v>
          </cell>
          <cell r="H1577" t="str">
            <v>Bartley</v>
          </cell>
          <cell r="I1577" t="str">
            <v>approve</v>
          </cell>
          <cell r="J1577" t="str">
            <v>approve</v>
          </cell>
          <cell r="K1577">
            <v>41120</v>
          </cell>
          <cell r="L1577">
            <v>4352</v>
          </cell>
          <cell r="M1577" t="str">
            <v>BR 1</v>
          </cell>
          <cell r="O1577">
            <v>41001</v>
          </cell>
          <cell r="P1577">
            <v>40968</v>
          </cell>
          <cell r="Q1577">
            <v>8818</v>
          </cell>
          <cell r="R1577"/>
          <cell r="U1577">
            <v>0</v>
          </cell>
        </row>
        <row r="1578">
          <cell r="B1578">
            <v>7930</v>
          </cell>
          <cell r="C1578" t="str">
            <v>InSight Health Corporation d/b/a InSight Imaging Woodbridge</v>
          </cell>
          <cell r="D1578" t="str">
            <v>Add one MRI unit</v>
          </cell>
          <cell r="E1578">
            <v>8</v>
          </cell>
          <cell r="H1578" t="str">
            <v>Varmette</v>
          </cell>
          <cell r="I1578" t="str">
            <v>deny</v>
          </cell>
          <cell r="J1578" t="str">
            <v>approve</v>
          </cell>
          <cell r="K1578">
            <v>41129</v>
          </cell>
          <cell r="L1578">
            <v>4380</v>
          </cell>
          <cell r="M1578" t="str">
            <v>BR 1</v>
          </cell>
          <cell r="O1578">
            <v>41001</v>
          </cell>
          <cell r="P1578">
            <v>40977</v>
          </cell>
          <cell r="Q1578">
            <v>15893.52</v>
          </cell>
          <cell r="R1578"/>
          <cell r="U1578">
            <v>0</v>
          </cell>
        </row>
        <row r="1579">
          <cell r="B1579">
            <v>7912</v>
          </cell>
          <cell r="C1579" t="str">
            <v>Chesterfield Imaging, LLC</v>
          </cell>
          <cell r="D1579" t="str">
            <v>Establish a Specialized Center for CT and MRI Services by Relocating an Existing Facility within PD 15 (Chesterfield County)</v>
          </cell>
          <cell r="E1579">
            <v>15</v>
          </cell>
          <cell r="G1579" t="str">
            <v>Competing</v>
          </cell>
          <cell r="H1579" t="str">
            <v>Varmette</v>
          </cell>
          <cell r="I1579"/>
          <cell r="J1579"/>
          <cell r="K1579">
            <v>41122</v>
          </cell>
          <cell r="L1579" t="str">
            <v>Delayed to 11/12 cycle</v>
          </cell>
          <cell r="M1579" t="str">
            <v>BR 3</v>
          </cell>
          <cell r="O1579">
            <v>41001</v>
          </cell>
          <cell r="P1579">
            <v>40960</v>
          </cell>
          <cell r="Q1579">
            <v>0</v>
          </cell>
          <cell r="R1579"/>
          <cell r="U1579">
            <v>0</v>
          </cell>
        </row>
        <row r="1580">
          <cell r="B1580">
            <v>7926</v>
          </cell>
          <cell r="C1580" t="str">
            <v>Richmond Ear, Nose and Throat</v>
          </cell>
          <cell r="D1580" t="str">
            <v>Establish a Specialized Center for CT Imaging</v>
          </cell>
          <cell r="E1580">
            <v>15</v>
          </cell>
          <cell r="H1580" t="str">
            <v>Varmette</v>
          </cell>
          <cell r="I1580" t="str">
            <v>n/a</v>
          </cell>
          <cell r="J1580" t="str">
            <v>approve</v>
          </cell>
          <cell r="K1580">
            <v>41122</v>
          </cell>
          <cell r="L1580">
            <v>4353</v>
          </cell>
          <cell r="M1580" t="str">
            <v>BR 3</v>
          </cell>
          <cell r="O1580">
            <v>40998</v>
          </cell>
          <cell r="P1580">
            <v>40970</v>
          </cell>
          <cell r="Q1580">
            <v>2143.6</v>
          </cell>
          <cell r="R1580"/>
          <cell r="U1580">
            <v>0</v>
          </cell>
        </row>
        <row r="1581">
          <cell r="B1581">
            <v>7913</v>
          </cell>
          <cell r="C1581" t="str">
            <v>Carilion Medical Center d/b/a Carilion Roanoke Memorial Hospital and Carilion Roanoke Community Hospital</v>
          </cell>
          <cell r="D1581" t="str">
            <v>Establish a Specialized Center for CT Services by Relocating an Existing Facility within PD 5</v>
          </cell>
          <cell r="E1581">
            <v>5</v>
          </cell>
          <cell r="H1581" t="str">
            <v>Bartley</v>
          </cell>
          <cell r="I1581" t="str">
            <v>n/a</v>
          </cell>
          <cell r="J1581" t="str">
            <v>approve</v>
          </cell>
          <cell r="K1581">
            <v>41123</v>
          </cell>
          <cell r="L1581">
            <v>4351</v>
          </cell>
          <cell r="M1581" t="str">
            <v>BR 3</v>
          </cell>
          <cell r="O1581">
            <v>40996</v>
          </cell>
          <cell r="P1581">
            <v>40962</v>
          </cell>
          <cell r="Q1581">
            <v>2972.34</v>
          </cell>
          <cell r="R1581"/>
          <cell r="U1581">
            <v>0</v>
          </cell>
        </row>
        <row r="1582">
          <cell r="B1582">
            <v>7923</v>
          </cell>
          <cell r="C1582" t="str">
            <v>Wellmont Medical Associates, Inc.</v>
          </cell>
          <cell r="D1582" t="str">
            <v>Establish a Specialized Center for CT Imaging (fixed site)</v>
          </cell>
          <cell r="E1582">
            <v>3</v>
          </cell>
          <cell r="G1582" t="str">
            <v>Competing</v>
          </cell>
          <cell r="H1582" t="str">
            <v>Crowder</v>
          </cell>
          <cell r="I1582"/>
          <cell r="J1582"/>
          <cell r="K1582">
            <v>41121</v>
          </cell>
          <cell r="L1582" t="str">
            <v>Withdrawn</v>
          </cell>
          <cell r="M1582" t="str">
            <v>BR 1</v>
          </cell>
          <cell r="O1582">
            <v>41001</v>
          </cell>
          <cell r="P1582">
            <v>40969</v>
          </cell>
          <cell r="Q1582">
            <v>0</v>
          </cell>
          <cell r="R1582"/>
          <cell r="U1582">
            <v>0</v>
          </cell>
        </row>
        <row r="1583">
          <cell r="B1583">
            <v>7929</v>
          </cell>
          <cell r="C1583" t="str">
            <v>Johnston Memorial Hospital, Inc.</v>
          </cell>
          <cell r="D1583" t="str">
            <v>Add one CT Scanner (convert existing radiation therapy CT simulator to use for both diagnostic imaging and radiation therapy simulation)</v>
          </cell>
          <cell r="E1583">
            <v>3</v>
          </cell>
          <cell r="H1583" t="str">
            <v>Crowder</v>
          </cell>
          <cell r="I1583"/>
          <cell r="J1583"/>
          <cell r="K1583">
            <v>41121</v>
          </cell>
          <cell r="L1583" t="str">
            <v>Withdrawn</v>
          </cell>
          <cell r="M1583" t="str">
            <v>BR 1</v>
          </cell>
          <cell r="O1583">
            <v>40997</v>
          </cell>
          <cell r="P1583">
            <v>40975</v>
          </cell>
          <cell r="Q1583">
            <v>0</v>
          </cell>
          <cell r="R1583"/>
          <cell r="U1583">
            <v>0</v>
          </cell>
        </row>
        <row r="1584">
          <cell r="B1584">
            <v>7925</v>
          </cell>
          <cell r="C1584" t="str">
            <v>Sentara Williamsburg Regional Medical Center</v>
          </cell>
          <cell r="D1584" t="str">
            <v>Establish a Mobile CT Service Site in Gloucester</v>
          </cell>
          <cell r="E1584">
            <v>18</v>
          </cell>
          <cell r="H1584" t="str">
            <v>Crowder</v>
          </cell>
          <cell r="I1584" t="str">
            <v>n/a</v>
          </cell>
          <cell r="J1584" t="str">
            <v>deny</v>
          </cell>
          <cell r="K1584" t="str">
            <v>being rescheduled</v>
          </cell>
          <cell r="L1584">
            <v>4410</v>
          </cell>
          <cell r="M1584" t="str">
            <v>BR 3</v>
          </cell>
          <cell r="O1584">
            <v>40998</v>
          </cell>
          <cell r="P1584">
            <v>40969</v>
          </cell>
          <cell r="Q1584">
            <v>1000</v>
          </cell>
          <cell r="R1584"/>
          <cell r="U1584">
            <v>0</v>
          </cell>
        </row>
        <row r="1586">
          <cell r="B1586" t="str">
            <v>June 2012 Cycle</v>
          </cell>
          <cell r="D1586" t="str">
            <v>Rehab Services</v>
          </cell>
          <cell r="E1586" t="str">
            <v>E</v>
          </cell>
          <cell r="F1586" t="str">
            <v>Rpt Due</v>
          </cell>
          <cell r="G1586">
            <v>41141</v>
          </cell>
          <cell r="I1586" t="str">
            <v>Recommendation</v>
          </cell>
          <cell r="K1586" t="str">
            <v>IFFC</v>
          </cell>
          <cell r="L1586" t="str">
            <v>Commissioners</v>
          </cell>
          <cell r="M1586" t="str">
            <v>IFFC</v>
          </cell>
          <cell r="N1586" t="str">
            <v>IFFC</v>
          </cell>
          <cell r="O1586" t="str">
            <v>Application</v>
          </cell>
          <cell r="Q1586" t="str">
            <v>Check with</v>
          </cell>
        </row>
        <row r="1587">
          <cell r="B1587" t="str">
            <v>#</v>
          </cell>
          <cell r="C1587" t="str">
            <v>Applicant</v>
          </cell>
          <cell r="D1587" t="str">
            <v>Project</v>
          </cell>
          <cell r="E1587" t="str">
            <v>PD</v>
          </cell>
          <cell r="F1587" t="str">
            <v xml:space="preserve">  </v>
          </cell>
          <cell r="G1587">
            <v>41141</v>
          </cell>
          <cell r="H1587" t="str">
            <v>Analyst</v>
          </cell>
          <cell r="I1587" t="str">
            <v xml:space="preserve">HSA </v>
          </cell>
          <cell r="J1587" t="str">
            <v>DCOPN</v>
          </cell>
          <cell r="K1587" t="str">
            <v>Scheduled</v>
          </cell>
          <cell r="L1587" t="str">
            <v>Decision</v>
          </cell>
          <cell r="M1587" t="str">
            <v>Location</v>
          </cell>
          <cell r="N1587" t="str">
            <v>Time</v>
          </cell>
          <cell r="O1587" t="str">
            <v>Received</v>
          </cell>
          <cell r="P1587" t="str">
            <v>LOI Date</v>
          </cell>
          <cell r="Q1587" t="str">
            <v>Application</v>
          </cell>
          <cell r="T1587" t="str">
            <v>Previous Conditions</v>
          </cell>
        </row>
        <row r="1588">
          <cell r="B1588">
            <v>7931</v>
          </cell>
          <cell r="C1588" t="str">
            <v>HealthSouth Rehabilitation Hospital of Petersburg, LLC</v>
          </cell>
          <cell r="D1588" t="str">
            <v>Add 11 Medical Rehabilitation Beds</v>
          </cell>
          <cell r="E1588">
            <v>19</v>
          </cell>
          <cell r="H1588" t="str">
            <v>Crowder</v>
          </cell>
          <cell r="I1588"/>
          <cell r="J1588"/>
          <cell r="K1588">
            <v>41150</v>
          </cell>
          <cell r="L1588">
            <v>4355</v>
          </cell>
          <cell r="M1588" t="str">
            <v>BR 3</v>
          </cell>
          <cell r="O1588">
            <v>41030</v>
          </cell>
          <cell r="P1588">
            <v>41001</v>
          </cell>
          <cell r="Q1588">
            <v>20000</v>
          </cell>
          <cell r="R1588"/>
          <cell r="U1588">
            <v>0</v>
          </cell>
        </row>
        <row r="1589">
          <cell r="B1589">
            <v>7932</v>
          </cell>
          <cell r="C1589" t="str">
            <v>HealthSouth Rehabilitation Hospital of Northern Virginia, LLC</v>
          </cell>
          <cell r="D1589" t="str">
            <v>Add 15 Medical Rehabilitation Beds</v>
          </cell>
          <cell r="E1589">
            <v>8</v>
          </cell>
          <cell r="H1589" t="str">
            <v>Bartley</v>
          </cell>
          <cell r="I1589" t="str">
            <v>approve</v>
          </cell>
          <cell r="J1589" t="str">
            <v>deny</v>
          </cell>
          <cell r="K1589">
            <v>41221</v>
          </cell>
          <cell r="L1589">
            <v>4390</v>
          </cell>
          <cell r="M1589" t="str">
            <v>BR 3</v>
          </cell>
          <cell r="O1589">
            <v>41030</v>
          </cell>
          <cell r="P1589">
            <v>41001</v>
          </cell>
          <cell r="Q1589">
            <v>20000</v>
          </cell>
          <cell r="R1589"/>
          <cell r="U1589">
            <v>0</v>
          </cell>
        </row>
        <row r="1591">
          <cell r="B1591" t="str">
            <v>July 2012 Cycle</v>
          </cell>
          <cell r="D1591" t="str">
            <v>Radiation/Gamma Knife/Cancer Care Center</v>
          </cell>
          <cell r="E1591" t="str">
            <v>F/G</v>
          </cell>
          <cell r="F1591" t="str">
            <v>Rpt Due</v>
          </cell>
          <cell r="G1591">
            <v>41170</v>
          </cell>
          <cell r="I1591" t="str">
            <v>Recommendation</v>
          </cell>
          <cell r="K1591" t="str">
            <v>IFFC</v>
          </cell>
          <cell r="L1591" t="str">
            <v>Commissioners</v>
          </cell>
          <cell r="M1591" t="str">
            <v>IFFC</v>
          </cell>
          <cell r="N1591" t="str">
            <v>IFFC</v>
          </cell>
          <cell r="O1591" t="str">
            <v>Application</v>
          </cell>
          <cell r="Q1591" t="str">
            <v>Check with</v>
          </cell>
        </row>
        <row r="1592">
          <cell r="C1592" t="str">
            <v>Applicant</v>
          </cell>
          <cell r="D1592" t="str">
            <v>Lithotripsy/Nursing Facility</v>
          </cell>
          <cell r="E1592" t="str">
            <v>PD</v>
          </cell>
          <cell r="G1592">
            <v>41170</v>
          </cell>
          <cell r="H1592" t="str">
            <v>Analyst</v>
          </cell>
          <cell r="I1592" t="str">
            <v xml:space="preserve">HSA </v>
          </cell>
          <cell r="J1592" t="str">
            <v>DCOPN</v>
          </cell>
          <cell r="K1592" t="str">
            <v>Scheduled</v>
          </cell>
          <cell r="L1592" t="str">
            <v>Decision</v>
          </cell>
          <cell r="M1592" t="str">
            <v>Location</v>
          </cell>
          <cell r="N1592" t="str">
            <v>Time</v>
          </cell>
          <cell r="O1592" t="str">
            <v>Received</v>
          </cell>
          <cell r="P1592" t="str">
            <v>LOI Date</v>
          </cell>
          <cell r="Q1592" t="str">
            <v>Application</v>
          </cell>
        </row>
        <row r="1593">
          <cell r="B1593">
            <v>7916</v>
          </cell>
          <cell r="C1593" t="str">
            <v>Prince William H &amp; R Re Limited Partnership</v>
          </cell>
          <cell r="D1593" t="str">
            <v>Establish a 120 bed Nursing Home</v>
          </cell>
          <cell r="E1593">
            <v>8</v>
          </cell>
          <cell r="H1593" t="str">
            <v>Clement</v>
          </cell>
          <cell r="I1593" t="str">
            <v>approve</v>
          </cell>
          <cell r="J1593" t="str">
            <v>approve</v>
          </cell>
          <cell r="K1593">
            <v>41185</v>
          </cell>
          <cell r="L1593">
            <v>4357</v>
          </cell>
          <cell r="M1593" t="str">
            <v>BR 1</v>
          </cell>
          <cell r="O1593">
            <v>41019</v>
          </cell>
          <cell r="P1593">
            <v>40967</v>
          </cell>
          <cell r="Q1593">
            <v>20000</v>
          </cell>
          <cell r="R1593"/>
          <cell r="U1593">
            <v>0</v>
          </cell>
        </row>
        <row r="1594">
          <cell r="B1594">
            <v>7935</v>
          </cell>
          <cell r="C1594" t="str">
            <v>Cancer Center at Lake Manassas</v>
          </cell>
          <cell r="D1594" t="str">
            <v>Introduce Stereotactic Radiosurgery Services</v>
          </cell>
          <cell r="E1594">
            <v>8</v>
          </cell>
          <cell r="G1594" t="str">
            <v>Competing</v>
          </cell>
          <cell r="H1594" t="str">
            <v>Bartley</v>
          </cell>
          <cell r="I1594" t="str">
            <v>approve</v>
          </cell>
          <cell r="J1594" t="str">
            <v>approve</v>
          </cell>
          <cell r="K1594">
            <v>41248</v>
          </cell>
          <cell r="L1594">
            <v>4396</v>
          </cell>
          <cell r="M1594" t="str">
            <v>BR 2</v>
          </cell>
          <cell r="O1594">
            <v>41059</v>
          </cell>
          <cell r="P1594">
            <v>41030</v>
          </cell>
          <cell r="Q1594">
            <v>16593.25</v>
          </cell>
          <cell r="R1594"/>
          <cell r="U1594">
            <v>0</v>
          </cell>
        </row>
        <row r="1595">
          <cell r="B1595">
            <v>7937</v>
          </cell>
          <cell r="C1595" t="str">
            <v>Inova Health System</v>
          </cell>
          <cell r="D1595" t="str">
            <v>Introduce Stereotactic Radiosurgery Services at Inova Loudoun Hospital</v>
          </cell>
          <cell r="E1595">
            <v>8</v>
          </cell>
          <cell r="H1595" t="str">
            <v>Bartley</v>
          </cell>
          <cell r="I1595" t="str">
            <v>approve</v>
          </cell>
          <cell r="J1595" t="str">
            <v>approve</v>
          </cell>
          <cell r="K1595">
            <v>41248</v>
          </cell>
          <cell r="L1595">
            <v>4397</v>
          </cell>
          <cell r="M1595" t="str">
            <v>BR 2</v>
          </cell>
          <cell r="O1595">
            <v>41060</v>
          </cell>
          <cell r="P1595">
            <v>41036</v>
          </cell>
          <cell r="Q1595">
            <v>2212.9699999999998</v>
          </cell>
          <cell r="R1595"/>
          <cell r="U1595">
            <v>0</v>
          </cell>
        </row>
        <row r="1596">
          <cell r="B1596">
            <v>7936</v>
          </cell>
          <cell r="C1596" t="str">
            <v>Richmond Radiation Oncology Center, Inc. and Richmond Radiation Oncology Center I, LLC</v>
          </cell>
          <cell r="D1596" t="str">
            <v>Establish a Specialized Center for Radiation Therapy Services (Purchase a High Dose Rate Afterloader for Brachytherapy)</v>
          </cell>
          <cell r="E1596">
            <v>15</v>
          </cell>
          <cell r="G1596" t="str">
            <v>Competing</v>
          </cell>
          <cell r="H1596" t="str">
            <v>Varmette</v>
          </cell>
          <cell r="I1596"/>
          <cell r="J1596"/>
          <cell r="K1596">
            <v>41186</v>
          </cell>
          <cell r="L1596">
            <v>4393</v>
          </cell>
          <cell r="M1596" t="str">
            <v>BR 3</v>
          </cell>
          <cell r="O1596">
            <v>41060</v>
          </cell>
          <cell r="P1596">
            <v>41030</v>
          </cell>
          <cell r="Q1596">
            <v>13648.56</v>
          </cell>
          <cell r="R1596">
            <v>41467</v>
          </cell>
          <cell r="U1596">
            <v>0</v>
          </cell>
        </row>
        <row r="1597">
          <cell r="B1597">
            <v>7938</v>
          </cell>
          <cell r="C1597" t="str">
            <v>VCU Health System</v>
          </cell>
          <cell r="D1597" t="str">
            <v>Introduce High Dose Rate Afterloader Brachytherapy Services</v>
          </cell>
          <cell r="E1597">
            <v>15</v>
          </cell>
          <cell r="H1597" t="str">
            <v>Varmette</v>
          </cell>
          <cell r="I1597"/>
          <cell r="J1597"/>
          <cell r="K1597">
            <v>41186</v>
          </cell>
          <cell r="L1597">
            <v>4394</v>
          </cell>
          <cell r="M1597" t="str">
            <v>BR 3</v>
          </cell>
          <cell r="O1597">
            <v>41060</v>
          </cell>
          <cell r="P1597">
            <v>41040</v>
          </cell>
          <cell r="Q1597">
            <v>4982.76</v>
          </cell>
          <cell r="R1597">
            <v>41465</v>
          </cell>
          <cell r="U1597">
            <v>0</v>
          </cell>
        </row>
        <row r="1599">
          <cell r="B1599" t="str">
            <v>August 2012 Cycle</v>
          </cell>
          <cell r="D1599" t="str">
            <v>Hospitals/Beds/NICUs/Ob/Capital Expenditures</v>
          </cell>
          <cell r="E1599" t="str">
            <v>A</v>
          </cell>
          <cell r="F1599" t="str">
            <v>Rpt Due</v>
          </cell>
          <cell r="G1599">
            <v>41201</v>
          </cell>
          <cell r="I1599" t="str">
            <v>Recommendation</v>
          </cell>
          <cell r="K1599" t="str">
            <v>IFFC</v>
          </cell>
          <cell r="L1599" t="str">
            <v>Commissioners</v>
          </cell>
          <cell r="M1599" t="str">
            <v>IFFC</v>
          </cell>
          <cell r="N1599" t="str">
            <v>IFFC</v>
          </cell>
          <cell r="O1599" t="str">
            <v>Application</v>
          </cell>
          <cell r="Q1599" t="str">
            <v>Check with</v>
          </cell>
        </row>
        <row r="1600">
          <cell r="C1600" t="str">
            <v>Applicant</v>
          </cell>
          <cell r="D1600" t="str">
            <v>Project</v>
          </cell>
          <cell r="E1600" t="str">
            <v>PD</v>
          </cell>
          <cell r="G1600">
            <v>41201</v>
          </cell>
          <cell r="H1600" t="str">
            <v>Analyst</v>
          </cell>
          <cell r="I1600" t="str">
            <v xml:space="preserve">HSA </v>
          </cell>
          <cell r="J1600" t="str">
            <v>DCOPN</v>
          </cell>
          <cell r="K1600" t="str">
            <v>Scheduled</v>
          </cell>
          <cell r="L1600" t="str">
            <v>Decision</v>
          </cell>
          <cell r="M1600" t="str">
            <v>Location</v>
          </cell>
          <cell r="N1600" t="str">
            <v>Time</v>
          </cell>
          <cell r="O1600" t="str">
            <v>Received</v>
          </cell>
          <cell r="P1600" t="str">
            <v>LOI Date</v>
          </cell>
          <cell r="Q1600" t="str">
            <v>Application</v>
          </cell>
          <cell r="T1600" t="str">
            <v>Previous Conditions</v>
          </cell>
        </row>
        <row r="1601">
          <cell r="B1601">
            <v>7939</v>
          </cell>
          <cell r="C1601" t="str">
            <v>Winchester Medical Center</v>
          </cell>
          <cell r="D1601" t="str">
            <v>Capital Expenditure of $17,095,823 or more to Construct a Comprehensive Cancer Care Center on the WMC campus</v>
          </cell>
          <cell r="E1601">
            <v>7</v>
          </cell>
          <cell r="H1601" t="str">
            <v>Varmette</v>
          </cell>
          <cell r="I1601"/>
          <cell r="J1601"/>
          <cell r="K1601">
            <v>41213</v>
          </cell>
          <cell r="L1601">
            <v>4358</v>
          </cell>
          <cell r="M1601" t="str">
            <v>BR 3</v>
          </cell>
          <cell r="O1601">
            <v>41088</v>
          </cell>
          <cell r="P1601">
            <v>41059</v>
          </cell>
          <cell r="Q1601">
            <v>20000</v>
          </cell>
          <cell r="R1601"/>
          <cell r="U1601">
            <v>0</v>
          </cell>
        </row>
        <row r="1603">
          <cell r="B1603" t="str">
            <v>September 2012 Cycle</v>
          </cell>
          <cell r="D1603" t="str">
            <v>OSHs/ORs/Cath Labs/Transplant/Nursing Facility</v>
          </cell>
          <cell r="E1603" t="str">
            <v>B/G</v>
          </cell>
          <cell r="F1603" t="str">
            <v>Rpt Due</v>
          </cell>
          <cell r="G1603">
            <v>41232</v>
          </cell>
          <cell r="I1603" t="str">
            <v>Recommendation</v>
          </cell>
          <cell r="K1603" t="str">
            <v>IFFC</v>
          </cell>
          <cell r="L1603" t="str">
            <v>Commissioners</v>
          </cell>
          <cell r="M1603" t="str">
            <v>IFFC</v>
          </cell>
          <cell r="N1603" t="str">
            <v>IFFC</v>
          </cell>
          <cell r="O1603" t="str">
            <v>Application</v>
          </cell>
          <cell r="Q1603" t="str">
            <v>Check with</v>
          </cell>
        </row>
        <row r="1604">
          <cell r="C1604" t="str">
            <v>Applicant</v>
          </cell>
          <cell r="D1604" t="str">
            <v>Project</v>
          </cell>
          <cell r="E1604" t="str">
            <v>PD</v>
          </cell>
          <cell r="G1604">
            <v>41232</v>
          </cell>
          <cell r="H1604" t="str">
            <v>Analyst</v>
          </cell>
          <cell r="I1604" t="str">
            <v xml:space="preserve">HSA </v>
          </cell>
          <cell r="J1604" t="str">
            <v>DCOPN</v>
          </cell>
          <cell r="K1604" t="str">
            <v>Scheduled</v>
          </cell>
          <cell r="L1604" t="str">
            <v>Decision</v>
          </cell>
          <cell r="M1604" t="str">
            <v>Location</v>
          </cell>
          <cell r="N1604" t="str">
            <v>Time</v>
          </cell>
          <cell r="O1604" t="str">
            <v>Received</v>
          </cell>
          <cell r="P1604" t="str">
            <v>LOI Date</v>
          </cell>
          <cell r="Q1604" t="str">
            <v>Application</v>
          </cell>
          <cell r="R1604"/>
        </row>
        <row r="1605">
          <cell r="B1605">
            <v>7897</v>
          </cell>
          <cell r="C1605" t="str">
            <v>Petersburg Hospital Company, LLC d/b/a Southside Regional Medical Center</v>
          </cell>
          <cell r="D1605" t="str">
            <v>Establish Open Heart Services/ add 1 OR dedicated to Open Heart Surgery</v>
          </cell>
          <cell r="E1605">
            <v>19</v>
          </cell>
          <cell r="H1605" t="str">
            <v>Varmette</v>
          </cell>
          <cell r="I1605"/>
          <cell r="J1605"/>
          <cell r="K1605">
            <v>41242</v>
          </cell>
          <cell r="L1605">
            <v>4411</v>
          </cell>
          <cell r="M1605" t="str">
            <v>BR 1</v>
          </cell>
          <cell r="O1605">
            <v>41122</v>
          </cell>
          <cell r="P1605">
            <v>40904</v>
          </cell>
          <cell r="Q1605">
            <v>9001.93</v>
          </cell>
          <cell r="R1605" t="str">
            <v>9/13/2013 VCU and CJW</v>
          </cell>
          <cell r="U1605">
            <v>0</v>
          </cell>
        </row>
        <row r="1606">
          <cell r="B1606">
            <v>7940</v>
          </cell>
          <cell r="C1606" t="str">
            <v>University of Virginia Medical Center</v>
          </cell>
          <cell r="D1606" t="str">
            <v>Add one OR at the University Hospital and three ORs at the Battle Building (Outpatient Children's on Campus Facility)</v>
          </cell>
          <cell r="E1606">
            <v>10</v>
          </cell>
          <cell r="H1606" t="str">
            <v>Crowder</v>
          </cell>
          <cell r="I1606"/>
          <cell r="J1606"/>
          <cell r="K1606">
            <v>41247</v>
          </cell>
          <cell r="L1606">
            <v>4363</v>
          </cell>
          <cell r="M1606" t="str">
            <v>BR 4</v>
          </cell>
          <cell r="O1606">
            <v>41117</v>
          </cell>
          <cell r="P1606">
            <v>41080</v>
          </cell>
          <cell r="Q1606">
            <v>20000</v>
          </cell>
          <cell r="R1606"/>
          <cell r="U1606">
            <v>0</v>
          </cell>
        </row>
        <row r="1607">
          <cell r="B1607">
            <v>7953</v>
          </cell>
          <cell r="C1607" t="str">
            <v>Martha Jefferson Hospital</v>
          </cell>
          <cell r="D1607" t="str">
            <v>Establish an Outpatient Surgical Hospital with four Operating Rooms</v>
          </cell>
          <cell r="E1607">
            <v>10</v>
          </cell>
          <cell r="G1607" t="str">
            <v>Competing</v>
          </cell>
          <cell r="H1607" t="str">
            <v>Crowder</v>
          </cell>
          <cell r="I1607"/>
          <cell r="J1607" t="str">
            <v>partial</v>
          </cell>
          <cell r="K1607">
            <v>41247</v>
          </cell>
          <cell r="L1607" t="str">
            <v>Withdrawn</v>
          </cell>
          <cell r="M1607" t="str">
            <v>BR 4</v>
          </cell>
          <cell r="O1607">
            <v>41122</v>
          </cell>
          <cell r="P1607">
            <v>41092</v>
          </cell>
          <cell r="Q1607">
            <v>20000</v>
          </cell>
          <cell r="R1607"/>
          <cell r="U1607">
            <v>0</v>
          </cell>
        </row>
        <row r="1608">
          <cell r="B1608">
            <v>7947</v>
          </cell>
          <cell r="C1608" t="str">
            <v xml:space="preserve">Monticello Community Surgery Center, LLC formally Martha Jefferson Outpatient Surgery Center, LLC
</v>
          </cell>
          <cell r="D1608" t="str">
            <v>Establish (the Monticello Community Surgery Center, LLC)  an Outpatient Surgical Hospital with four Operating Rooms (by relocating existing facility within PD 10)</v>
          </cell>
          <cell r="E1608">
            <v>10</v>
          </cell>
          <cell r="H1608" t="str">
            <v>Crowder</v>
          </cell>
          <cell r="I1608"/>
          <cell r="J1608"/>
          <cell r="K1608">
            <v>41247</v>
          </cell>
          <cell r="L1608">
            <v>4399</v>
          </cell>
          <cell r="M1608" t="str">
            <v>BR 4</v>
          </cell>
          <cell r="O1608">
            <v>41122</v>
          </cell>
          <cell r="P1608">
            <v>41089</v>
          </cell>
          <cell r="Q1608">
            <v>20000</v>
          </cell>
          <cell r="R1608"/>
          <cell r="U1608">
            <v>0</v>
          </cell>
        </row>
        <row r="1609">
          <cell r="B1609">
            <v>7941</v>
          </cell>
          <cell r="C1609" t="str">
            <v>Stony Point Surgery Center, LLC, d/b/a Medarva</v>
          </cell>
          <cell r="D1609" t="str">
            <v>Add two Operating Rooms</v>
          </cell>
          <cell r="E1609">
            <v>15</v>
          </cell>
          <cell r="H1609" t="str">
            <v>Varmette</v>
          </cell>
          <cell r="I1609"/>
          <cell r="J1609"/>
          <cell r="K1609">
            <v>41246</v>
          </cell>
          <cell r="L1609">
            <v>4360</v>
          </cell>
          <cell r="M1609" t="str">
            <v>BR 3</v>
          </cell>
          <cell r="O1609">
            <v>41122</v>
          </cell>
          <cell r="P1609">
            <v>41081</v>
          </cell>
          <cell r="Q1609">
            <v>7570.4</v>
          </cell>
          <cell r="R1609"/>
          <cell r="U1609">
            <v>0</v>
          </cell>
        </row>
        <row r="1610">
          <cell r="B1610">
            <v>7942</v>
          </cell>
          <cell r="C1610" t="str">
            <v>Inova Health Care Services and Inova Ambulatory Surgery Center at Lorton, LLC</v>
          </cell>
          <cell r="D1610" t="str">
            <v>Establish an Outpatient Surgical Hospital with two operating rooms through the Relocation of Existing Operating Rooms from Mount Vernon Hospital</v>
          </cell>
          <cell r="E1610">
            <v>8</v>
          </cell>
          <cell r="H1610" t="str">
            <v>Bartley</v>
          </cell>
          <cell r="I1610" t="str">
            <v>approve</v>
          </cell>
          <cell r="J1610" t="str">
            <v>approve</v>
          </cell>
          <cell r="K1610">
            <v>41243</v>
          </cell>
          <cell r="L1610">
            <v>4364</v>
          </cell>
          <cell r="M1610" t="str">
            <v>BR 2</v>
          </cell>
          <cell r="O1610">
            <v>41122</v>
          </cell>
          <cell r="P1610">
            <v>41081</v>
          </cell>
          <cell r="Q1610">
            <v>20000</v>
          </cell>
          <cell r="R1610"/>
          <cell r="U1610">
            <v>0</v>
          </cell>
        </row>
        <row r="1611">
          <cell r="B1611">
            <v>7945</v>
          </cell>
          <cell r="C1611" t="str">
            <v>Northern Virginia Eye Surgery Center, LLC</v>
          </cell>
          <cell r="D1611" t="str">
            <v>Add a Second Operating Room</v>
          </cell>
          <cell r="E1611">
            <v>8</v>
          </cell>
          <cell r="H1611" t="str">
            <v>Bartley</v>
          </cell>
          <cell r="I1611" t="str">
            <v>approve</v>
          </cell>
          <cell r="J1611" t="str">
            <v>approve</v>
          </cell>
          <cell r="K1611">
            <v>41243</v>
          </cell>
          <cell r="L1611">
            <v>4398</v>
          </cell>
          <cell r="M1611" t="str">
            <v>BR 2</v>
          </cell>
          <cell r="O1611">
            <v>41122</v>
          </cell>
          <cell r="P1611">
            <v>41087</v>
          </cell>
          <cell r="Q1611">
            <v>7727.03</v>
          </cell>
          <cell r="R1611"/>
          <cell r="U1611">
            <v>0</v>
          </cell>
        </row>
        <row r="1612">
          <cell r="B1612">
            <v>7946</v>
          </cell>
          <cell r="C1612" t="str">
            <v>Inova Health Care Services</v>
          </cell>
          <cell r="D1612" t="str">
            <v>Add six Operating Rooms at Inova Fairfax Hospital</v>
          </cell>
          <cell r="E1612">
            <v>8</v>
          </cell>
          <cell r="G1612" t="str">
            <v>Competing</v>
          </cell>
          <cell r="H1612" t="str">
            <v>Bartley</v>
          </cell>
          <cell r="I1612" t="str">
            <v>approve</v>
          </cell>
          <cell r="J1612" t="str">
            <v>approve</v>
          </cell>
          <cell r="K1612">
            <v>41243</v>
          </cell>
          <cell r="L1612">
            <v>4365</v>
          </cell>
          <cell r="M1612" t="str">
            <v>BR 2</v>
          </cell>
          <cell r="O1612">
            <v>41122</v>
          </cell>
          <cell r="P1612">
            <v>41089</v>
          </cell>
          <cell r="Q1612">
            <v>1000</v>
          </cell>
          <cell r="R1612"/>
          <cell r="U1612">
            <v>0</v>
          </cell>
        </row>
        <row r="1613">
          <cell r="B1613">
            <v>7948</v>
          </cell>
          <cell r="C1613" t="str">
            <v>Virginia Hospital Center</v>
          </cell>
          <cell r="D1613" t="str">
            <v>Add two Operating Rooms on the Hospital Campus</v>
          </cell>
          <cell r="E1613">
            <v>8</v>
          </cell>
          <cell r="H1613" t="str">
            <v>Bartley</v>
          </cell>
          <cell r="I1613" t="str">
            <v>approve</v>
          </cell>
          <cell r="J1613" t="str">
            <v>approve</v>
          </cell>
          <cell r="K1613">
            <v>41243</v>
          </cell>
          <cell r="L1613">
            <v>4447</v>
          </cell>
          <cell r="M1613" t="str">
            <v>BR 2</v>
          </cell>
          <cell r="O1613">
            <v>41122</v>
          </cell>
          <cell r="P1613">
            <v>41089</v>
          </cell>
          <cell r="Q1613">
            <v>20000</v>
          </cell>
          <cell r="R1613"/>
          <cell r="U1613">
            <v>0</v>
          </cell>
        </row>
        <row r="1614">
          <cell r="B1614">
            <v>7952</v>
          </cell>
          <cell r="C1614" t="str">
            <v>Potomac Hospital Corporation of Prince William d/b/a Sentara Northern Virginia Medical Center and a to-be-formed Limited Liability Company</v>
          </cell>
          <cell r="D1614" t="str">
            <v>Establish an Outpatient Surgical Hospital with one Operating Room (by relocating from existing facility within PD 8)</v>
          </cell>
          <cell r="E1614">
            <v>8</v>
          </cell>
          <cell r="H1614" t="str">
            <v>Bartley</v>
          </cell>
          <cell r="I1614" t="str">
            <v>deny</v>
          </cell>
          <cell r="J1614" t="str">
            <v>deny</v>
          </cell>
          <cell r="K1614">
            <v>41243</v>
          </cell>
          <cell r="L1614" t="str">
            <v>Withdrawn</v>
          </cell>
          <cell r="M1614" t="str">
            <v>BR 2</v>
          </cell>
          <cell r="O1614">
            <v>41120</v>
          </cell>
          <cell r="P1614">
            <v>41092</v>
          </cell>
          <cell r="Q1614">
            <v>20000</v>
          </cell>
          <cell r="R1614"/>
          <cell r="U1614">
            <v>0</v>
          </cell>
        </row>
        <row r="1615">
          <cell r="B1615">
            <v>7943</v>
          </cell>
          <cell r="C1615" t="str">
            <v>Riverside Regional Medical Center</v>
          </cell>
          <cell r="D1615" t="str">
            <v>Establish a Mobile Cardiac Catheterization Laboratory to serve sites in PDs 18, 21 and 22.</v>
          </cell>
          <cell r="E1615" t="str">
            <v>18, 21, 22</v>
          </cell>
          <cell r="H1615" t="str">
            <v>Varmette</v>
          </cell>
          <cell r="I1615"/>
          <cell r="J1615"/>
          <cell r="K1615">
            <v>41249</v>
          </cell>
          <cell r="L1615">
            <v>4404</v>
          </cell>
          <cell r="M1615" t="str">
            <v>BR 1</v>
          </cell>
          <cell r="O1615">
            <v>41117</v>
          </cell>
          <cell r="P1615">
            <v>41086</v>
          </cell>
          <cell r="Q1615">
            <v>19100</v>
          </cell>
          <cell r="R1615"/>
          <cell r="U1615">
            <v>0</v>
          </cell>
        </row>
        <row r="1616">
          <cell r="B1616">
            <v>7951</v>
          </cell>
          <cell r="C1616" t="str">
            <v>Sentara Healthcare</v>
          </cell>
          <cell r="D1616" t="str">
            <v>Introduce Skilled Nursing Facility Services at Sentara Obici Hospital (10 New SNF Beds)</v>
          </cell>
          <cell r="E1616">
            <v>20</v>
          </cell>
          <cell r="H1616" t="str">
            <v>Clement</v>
          </cell>
          <cell r="I1616"/>
          <cell r="J1616"/>
          <cell r="K1616">
            <v>41253</v>
          </cell>
          <cell r="L1616">
            <v>4359</v>
          </cell>
          <cell r="M1616" t="str">
            <v>BR 4</v>
          </cell>
          <cell r="O1616">
            <v>41121</v>
          </cell>
          <cell r="P1616">
            <v>41092</v>
          </cell>
          <cell r="Q1616">
            <v>1000</v>
          </cell>
          <cell r="R1616"/>
          <cell r="U1616">
            <v>0</v>
          </cell>
        </row>
        <row r="1618">
          <cell r="B1618" t="str">
            <v>October 2012 Cycle</v>
          </cell>
          <cell r="D1618" t="str">
            <v>Psych and Substance Abuse Services</v>
          </cell>
          <cell r="E1618" t="str">
            <v>C</v>
          </cell>
          <cell r="F1618" t="str">
            <v>Rpt Due12/19/10</v>
          </cell>
          <cell r="G1618">
            <v>41262</v>
          </cell>
          <cell r="I1618" t="str">
            <v>Recommendation</v>
          </cell>
          <cell r="K1618" t="str">
            <v>IFFC</v>
          </cell>
          <cell r="L1618" t="str">
            <v>Commissioners</v>
          </cell>
          <cell r="M1618" t="str">
            <v>IFFC</v>
          </cell>
          <cell r="O1618" t="str">
            <v>Application</v>
          </cell>
          <cell r="Q1618" t="str">
            <v>Check with</v>
          </cell>
        </row>
        <row r="1619">
          <cell r="C1619" t="str">
            <v>Applicant</v>
          </cell>
          <cell r="D1619" t="str">
            <v>Project</v>
          </cell>
          <cell r="E1619" t="str">
            <v>PD</v>
          </cell>
          <cell r="G1619">
            <v>41262</v>
          </cell>
          <cell r="H1619" t="str">
            <v>Analyst</v>
          </cell>
          <cell r="I1619" t="str">
            <v xml:space="preserve">HSA </v>
          </cell>
          <cell r="J1619" t="str">
            <v>DCOPN</v>
          </cell>
          <cell r="K1619" t="str">
            <v>Scheduled</v>
          </cell>
          <cell r="L1619" t="str">
            <v>Decision</v>
          </cell>
          <cell r="M1619" t="str">
            <v>Location</v>
          </cell>
          <cell r="N1619" t="str">
            <v>Time</v>
          </cell>
          <cell r="O1619" t="str">
            <v>Received</v>
          </cell>
          <cell r="P1619" t="str">
            <v>LOI Date</v>
          </cell>
          <cell r="Q1619" t="str">
            <v>Application</v>
          </cell>
          <cell r="R1619"/>
        </row>
        <row r="1620">
          <cell r="B1620">
            <v>7956</v>
          </cell>
          <cell r="C1620" t="str">
            <v>HCA Health Services of Virginia, Inc.</v>
          </cell>
          <cell r="D1620" t="str">
            <v>Introduce Inpatient Psychiatric Services at Parham Doctors' Hospital (24 beds)</v>
          </cell>
          <cell r="E1620">
            <v>15</v>
          </cell>
          <cell r="G1620" t="str">
            <v>Competing</v>
          </cell>
          <cell r="H1620" t="str">
            <v>Crowder</v>
          </cell>
          <cell r="I1620"/>
          <cell r="J1620"/>
          <cell r="K1620">
            <v>41324</v>
          </cell>
          <cell r="L1620">
            <v>4382</v>
          </cell>
          <cell r="M1620" t="str">
            <v>BR 1</v>
          </cell>
          <cell r="O1620">
            <v>41152</v>
          </cell>
          <cell r="P1620">
            <v>41113</v>
          </cell>
          <cell r="Q1620">
            <v>20000</v>
          </cell>
          <cell r="R1620"/>
          <cell r="U1620">
            <v>0</v>
          </cell>
        </row>
        <row r="1621">
          <cell r="B1621">
            <v>7960</v>
          </cell>
          <cell r="C1621" t="str">
            <v>Bon Secours-St. Mary's Hospital of Richmond, Inc.</v>
          </cell>
          <cell r="D1621" t="str">
            <v>Add 33 Acute Inpatient Psychiatric Beds</v>
          </cell>
          <cell r="E1621">
            <v>15</v>
          </cell>
          <cell r="H1621" t="str">
            <v>Crowder</v>
          </cell>
          <cell r="I1621"/>
          <cell r="J1621"/>
          <cell r="K1621">
            <v>41324</v>
          </cell>
          <cell r="L1621">
            <v>4383</v>
          </cell>
          <cell r="M1621" t="str">
            <v>BR 1</v>
          </cell>
          <cell r="O1621">
            <v>41152</v>
          </cell>
          <cell r="P1621">
            <v>41121</v>
          </cell>
          <cell r="Q1621">
            <v>20000</v>
          </cell>
          <cell r="R1621"/>
          <cell r="U1621">
            <v>0</v>
          </cell>
        </row>
        <row r="1622">
          <cell r="B1622">
            <v>7961</v>
          </cell>
          <cell r="C1622" t="str">
            <v>Sentara Virginia Beach General Hospital</v>
          </cell>
          <cell r="D1622" t="str">
            <v>Introduce Inpatient Psychiatric Services</v>
          </cell>
          <cell r="E1622">
            <v>20</v>
          </cell>
          <cell r="H1622" t="str">
            <v>Bartley</v>
          </cell>
          <cell r="I1622"/>
          <cell r="J1622"/>
          <cell r="K1622">
            <v>41277</v>
          </cell>
          <cell r="L1622">
            <v>4367</v>
          </cell>
          <cell r="M1622" t="str">
            <v>BR 3</v>
          </cell>
          <cell r="O1622">
            <v>41151</v>
          </cell>
          <cell r="P1622">
            <v>41122</v>
          </cell>
          <cell r="Q1622">
            <v>20000</v>
          </cell>
          <cell r="R1622"/>
          <cell r="U1622">
            <v>0</v>
          </cell>
        </row>
        <row r="1623">
          <cell r="B1623">
            <v>7959</v>
          </cell>
          <cell r="C1623" t="str">
            <v>Diamond Healthcare of James City County, Inc.</v>
          </cell>
          <cell r="D1623" t="str">
            <v>Add Five Intermediate Care Facility Substance Abuse Treatment Beds</v>
          </cell>
          <cell r="E1623">
            <v>21</v>
          </cell>
          <cell r="G1623" t="str">
            <v>Competing</v>
          </cell>
          <cell r="H1623" t="str">
            <v>Varmette</v>
          </cell>
          <cell r="I1623"/>
          <cell r="J1623"/>
          <cell r="K1623">
            <v>41277</v>
          </cell>
          <cell r="L1623">
            <v>4366</v>
          </cell>
          <cell r="M1623" t="str">
            <v>BR 3</v>
          </cell>
          <cell r="O1623">
            <v>41152</v>
          </cell>
          <cell r="P1623">
            <v>41121</v>
          </cell>
          <cell r="Q1623">
            <v>1000</v>
          </cell>
          <cell r="R1623"/>
          <cell r="U1623">
            <v>0</v>
          </cell>
        </row>
        <row r="1624">
          <cell r="B1624">
            <v>7962</v>
          </cell>
          <cell r="C1624" t="str">
            <v>Keystone Newport News, LLC d/b/a Newport News Behavorial Health Center</v>
          </cell>
          <cell r="D1624" t="str">
            <v>Establish a 24 bed Acute Inpatient Psychiatric Hospital for Children and Adolescents</v>
          </cell>
          <cell r="E1624">
            <v>21</v>
          </cell>
          <cell r="H1624" t="str">
            <v>Varmette</v>
          </cell>
          <cell r="I1624"/>
          <cell r="J1624"/>
          <cell r="K1624" t="str">
            <v>01/03/2013  03/22/2013</v>
          </cell>
          <cell r="L1624">
            <v>4418</v>
          </cell>
          <cell r="M1624" t="str">
            <v>BR 3</v>
          </cell>
          <cell r="O1624">
            <v>41152</v>
          </cell>
          <cell r="P1624">
            <v>41122</v>
          </cell>
          <cell r="Q1624">
            <v>20000</v>
          </cell>
          <cell r="R1624"/>
          <cell r="U1624">
            <v>0</v>
          </cell>
        </row>
        <row r="1626">
          <cell r="B1626" t="str">
            <v>November 2012 Cycle</v>
          </cell>
          <cell r="D1626" t="str">
            <v>Diagnostic Imaging and Nursing Facilities</v>
          </cell>
          <cell r="E1626" t="str">
            <v>D/G</v>
          </cell>
          <cell r="F1626" t="str">
            <v>Rpt Due</v>
          </cell>
          <cell r="G1626">
            <v>41295</v>
          </cell>
          <cell r="I1626" t="str">
            <v>Recommendation</v>
          </cell>
          <cell r="K1626" t="str">
            <v>IFFC</v>
          </cell>
          <cell r="L1626" t="str">
            <v>Commissioners</v>
          </cell>
          <cell r="M1626" t="str">
            <v>IFFC</v>
          </cell>
          <cell r="O1626" t="str">
            <v>Application</v>
          </cell>
          <cell r="Q1626" t="str">
            <v>Check with</v>
          </cell>
          <cell r="S1626" t="str">
            <v>Previous</v>
          </cell>
        </row>
        <row r="1627">
          <cell r="B1627" t="str">
            <v>#</v>
          </cell>
          <cell r="C1627" t="str">
            <v>Applicant</v>
          </cell>
          <cell r="D1627" t="str">
            <v>Project</v>
          </cell>
          <cell r="E1627" t="str">
            <v>PD</v>
          </cell>
          <cell r="G1627">
            <v>41295</v>
          </cell>
          <cell r="H1627" t="str">
            <v>Analyst</v>
          </cell>
          <cell r="I1627" t="str">
            <v xml:space="preserve">HSA </v>
          </cell>
          <cell r="J1627" t="str">
            <v>DCOPN</v>
          </cell>
          <cell r="K1627" t="str">
            <v>Scheduled</v>
          </cell>
          <cell r="L1627" t="str">
            <v>Decision</v>
          </cell>
          <cell r="M1627" t="str">
            <v>Location</v>
          </cell>
          <cell r="N1627" t="str">
            <v>Time</v>
          </cell>
          <cell r="O1627" t="str">
            <v>Received</v>
          </cell>
          <cell r="P1627" t="str">
            <v>LOI Date</v>
          </cell>
          <cell r="Q1627" t="str">
            <v>Application</v>
          </cell>
          <cell r="S1627" t="str">
            <v>Conditions</v>
          </cell>
          <cell r="T1627" t="str">
            <v>old loi</v>
          </cell>
        </row>
        <row r="1628">
          <cell r="B1628">
            <v>7924</v>
          </cell>
          <cell r="C1628" t="str">
            <v>Friendship Health and Rehab Center, Inc.</v>
          </cell>
          <cell r="D1628" t="str">
            <v>Establish a 120-bed Nursing Home with beds to be Relocated from an Existing Nursin home within the PD</v>
          </cell>
          <cell r="E1628">
            <v>5</v>
          </cell>
          <cell r="H1628" t="str">
            <v>Clement</v>
          </cell>
          <cell r="I1628"/>
          <cell r="J1628"/>
          <cell r="K1628">
            <v>41302</v>
          </cell>
          <cell r="L1628">
            <v>4369</v>
          </cell>
          <cell r="M1628" t="str">
            <v>BR 1</v>
          </cell>
          <cell r="N1628" t="str">
            <v>10:00 a.m.</v>
          </cell>
          <cell r="O1628">
            <v>41183</v>
          </cell>
          <cell r="P1628">
            <v>40969</v>
          </cell>
          <cell r="Q1628">
            <v>20000</v>
          </cell>
          <cell r="R1628"/>
          <cell r="U1628">
            <v>0</v>
          </cell>
        </row>
        <row r="1629">
          <cell r="B1629">
            <v>7927</v>
          </cell>
          <cell r="C1629" t="str">
            <v>Kaiser Foundation Health Plan of the Mid-Atlantic States, Inc.</v>
          </cell>
          <cell r="D1629" t="str">
            <v>Establish a Specialized Center for MRI Services</v>
          </cell>
          <cell r="E1629">
            <v>8</v>
          </cell>
          <cell r="G1629" t="str">
            <v>Competing</v>
          </cell>
          <cell r="H1629" t="str">
            <v>Crowder</v>
          </cell>
          <cell r="I1629" t="str">
            <v>approve</v>
          </cell>
          <cell r="J1629" t="str">
            <v>approve</v>
          </cell>
          <cell r="K1629">
            <v>41305</v>
          </cell>
          <cell r="L1629">
            <v>4372</v>
          </cell>
          <cell r="M1629" t="str">
            <v>BR 3</v>
          </cell>
          <cell r="N1629" t="str">
            <v>10:00 a.m.</v>
          </cell>
          <cell r="O1629">
            <v>41177</v>
          </cell>
          <cell r="P1629">
            <v>40968</v>
          </cell>
          <cell r="Q1629">
            <v>6610</v>
          </cell>
          <cell r="R1629"/>
          <cell r="U1629">
            <v>0</v>
          </cell>
        </row>
        <row r="1630">
          <cell r="B1630">
            <v>7972</v>
          </cell>
          <cell r="C1630" t="str">
            <v>Potomac Hospital Corporation of Prince William d/b/a Sentara Northern Virginia Medical Center</v>
          </cell>
          <cell r="D1630" t="str">
            <v>Introduce MRI Services at Sentara Lake Ridge through acquisition of Stationary MRI</v>
          </cell>
          <cell r="E1630">
            <v>8</v>
          </cell>
          <cell r="H1630" t="str">
            <v>Crowder</v>
          </cell>
          <cell r="I1630" t="str">
            <v>approve</v>
          </cell>
          <cell r="J1630" t="str">
            <v>approve</v>
          </cell>
          <cell r="K1630">
            <v>41305</v>
          </cell>
          <cell r="L1630">
            <v>4373</v>
          </cell>
          <cell r="M1630" t="str">
            <v>BR 3</v>
          </cell>
          <cell r="N1630" t="str">
            <v>10:00 a.m.</v>
          </cell>
          <cell r="O1630">
            <v>41179</v>
          </cell>
          <cell r="P1630">
            <v>41152</v>
          </cell>
          <cell r="Q1630">
            <v>20000</v>
          </cell>
          <cell r="R1630"/>
          <cell r="U1630">
            <v>0</v>
          </cell>
        </row>
        <row r="1631">
          <cell r="B1631">
            <v>7971</v>
          </cell>
          <cell r="C1631" t="str">
            <v>Potomac Hospital Corporation of Prince William d/b/a Sentara Northern Virginia Medical Center</v>
          </cell>
          <cell r="D1631" t="str">
            <v>Establish a Specialized Center for CT Services (Relocate a CT Scanner)</v>
          </cell>
          <cell r="E1631">
            <v>8</v>
          </cell>
          <cell r="H1631" t="str">
            <v>Bartley</v>
          </cell>
          <cell r="I1631" t="str">
            <v>approve</v>
          </cell>
          <cell r="J1631" t="str">
            <v>approve</v>
          </cell>
          <cell r="K1631">
            <v>41311</v>
          </cell>
          <cell r="L1631">
            <v>4374</v>
          </cell>
          <cell r="M1631" t="str">
            <v>BR 2</v>
          </cell>
          <cell r="N1631" t="str">
            <v>10:00 a.m.</v>
          </cell>
          <cell r="O1631">
            <v>41179</v>
          </cell>
          <cell r="P1631">
            <v>41152</v>
          </cell>
          <cell r="Q1631">
            <v>4143.0600000000004</v>
          </cell>
          <cell r="R1631"/>
          <cell r="U1631">
            <v>0</v>
          </cell>
        </row>
        <row r="1632">
          <cell r="B1632">
            <v>7974</v>
          </cell>
          <cell r="C1632" t="str">
            <v>Inova Health Care Services</v>
          </cell>
          <cell r="D1632" t="str">
            <v>Establish a Specialized Center for CT Services (Lorton HealthPlex)</v>
          </cell>
          <cell r="E1632">
            <v>8</v>
          </cell>
          <cell r="G1632" t="str">
            <v>Competing</v>
          </cell>
          <cell r="H1632" t="str">
            <v>Bartley</v>
          </cell>
          <cell r="I1632" t="str">
            <v>approve</v>
          </cell>
          <cell r="J1632" t="str">
            <v>approve</v>
          </cell>
          <cell r="K1632">
            <v>41311</v>
          </cell>
          <cell r="L1632">
            <v>4375</v>
          </cell>
          <cell r="M1632" t="str">
            <v>BR 2</v>
          </cell>
          <cell r="N1632" t="str">
            <v>10:00 a.m.</v>
          </cell>
          <cell r="O1632">
            <v>41183</v>
          </cell>
          <cell r="P1632">
            <v>41152</v>
          </cell>
          <cell r="Q1632">
            <v>13698</v>
          </cell>
          <cell r="R1632"/>
          <cell r="U1632">
            <v>0</v>
          </cell>
        </row>
        <row r="1633">
          <cell r="B1633">
            <v>7975</v>
          </cell>
          <cell r="C1633" t="str">
            <v>Inova Health Care Services</v>
          </cell>
          <cell r="D1633" t="str">
            <v>Add  an Intraoperative CT Scanner</v>
          </cell>
          <cell r="E1633">
            <v>8</v>
          </cell>
          <cell r="H1633" t="str">
            <v>Bartley</v>
          </cell>
          <cell r="I1633" t="str">
            <v>approve</v>
          </cell>
          <cell r="J1633" t="str">
            <v>approve</v>
          </cell>
          <cell r="K1633">
            <v>41311</v>
          </cell>
          <cell r="L1633">
            <v>4376</v>
          </cell>
          <cell r="M1633" t="str">
            <v>BR 2</v>
          </cell>
          <cell r="N1633" t="str">
            <v>10:00 a.m.</v>
          </cell>
          <cell r="O1633">
            <v>41183</v>
          </cell>
          <cell r="P1633">
            <v>41152</v>
          </cell>
          <cell r="Q1633">
            <v>9894</v>
          </cell>
          <cell r="R1633"/>
          <cell r="U1633">
            <v>0</v>
          </cell>
        </row>
        <row r="1634">
          <cell r="B1634">
            <v>7966</v>
          </cell>
          <cell r="C1634" t="str">
            <v xml:space="preserve">University of Virginia Imaging, LLC </v>
          </cell>
          <cell r="D1634" t="str">
            <v>Establish a Specialized Center for CT and MRI Services</v>
          </cell>
          <cell r="E1634">
            <v>10</v>
          </cell>
          <cell r="G1634" t="str">
            <v>Competing</v>
          </cell>
          <cell r="H1634" t="str">
            <v>Crowder</v>
          </cell>
          <cell r="I1634"/>
          <cell r="J1634"/>
          <cell r="K1634">
            <v>41303</v>
          </cell>
          <cell r="L1634">
            <v>4370</v>
          </cell>
          <cell r="M1634" t="str">
            <v>BR 1</v>
          </cell>
          <cell r="N1634" t="str">
            <v>10:00 a.m.</v>
          </cell>
          <cell r="O1634">
            <v>41178</v>
          </cell>
          <cell r="P1634">
            <v>41148</v>
          </cell>
          <cell r="Q1634">
            <v>20000</v>
          </cell>
          <cell r="R1634"/>
          <cell r="U1634">
            <v>0</v>
          </cell>
        </row>
        <row r="1635">
          <cell r="B1635">
            <v>7967</v>
          </cell>
          <cell r="C1635" t="str">
            <v>University of Virginia Medical Center</v>
          </cell>
          <cell r="D1635" t="str">
            <v>Add 1 MRI (Re-purpose one MRI unit from research to clinical use)</v>
          </cell>
          <cell r="E1635">
            <v>10</v>
          </cell>
          <cell r="H1635" t="str">
            <v>Crowder</v>
          </cell>
          <cell r="I1635"/>
          <cell r="J1635"/>
          <cell r="K1635">
            <v>41303</v>
          </cell>
          <cell r="L1635">
            <v>4371</v>
          </cell>
          <cell r="M1635" t="str">
            <v>BR 1</v>
          </cell>
          <cell r="N1635" t="str">
            <v>10:00 a.m.</v>
          </cell>
          <cell r="O1635">
            <v>41178</v>
          </cell>
          <cell r="P1635">
            <v>41148</v>
          </cell>
          <cell r="Q1635">
            <v>1000</v>
          </cell>
          <cell r="R1635"/>
          <cell r="U1635">
            <v>0</v>
          </cell>
        </row>
        <row r="1636">
          <cell r="B1636">
            <v>7964</v>
          </cell>
          <cell r="C1636" t="str">
            <v>Lynchburg Hematology/Oncology Clinic, Inc.</v>
          </cell>
          <cell r="D1636" t="str">
            <v>Establish a Specialized Center for CT Services</v>
          </cell>
          <cell r="E1636">
            <v>11</v>
          </cell>
          <cell r="H1636" t="str">
            <v>Bartley</v>
          </cell>
          <cell r="I1636"/>
          <cell r="J1636"/>
          <cell r="K1636" t="str">
            <v>in</v>
          </cell>
          <cell r="L1636" t="str">
            <v>Delayed</v>
          </cell>
          <cell r="N1636" t="str">
            <v>10:00 a.m.</v>
          </cell>
          <cell r="O1636">
            <v>41183</v>
          </cell>
          <cell r="P1636">
            <v>41141</v>
          </cell>
          <cell r="Q1636">
            <v>0</v>
          </cell>
          <cell r="R1636"/>
          <cell r="U1636">
            <v>0</v>
          </cell>
        </row>
        <row r="1637">
          <cell r="B1637">
            <v>7969</v>
          </cell>
          <cell r="C1637" t="str">
            <v>Centra Health</v>
          </cell>
          <cell r="D1637" t="str">
            <v>Establish a Specialized Center for CT Services</v>
          </cell>
          <cell r="E1637">
            <v>12</v>
          </cell>
          <cell r="G1637" t="str">
            <v>Competing</v>
          </cell>
          <cell r="H1637" t="str">
            <v>Varmette</v>
          </cell>
          <cell r="I1637"/>
          <cell r="J1637"/>
          <cell r="K1637">
            <v>41309</v>
          </cell>
          <cell r="L1637">
            <v>4412</v>
          </cell>
          <cell r="M1637" t="str">
            <v>BR 3</v>
          </cell>
          <cell r="N1637" t="str">
            <v>10:00 a.m.</v>
          </cell>
          <cell r="O1637">
            <v>41183</v>
          </cell>
          <cell r="P1637">
            <v>41152</v>
          </cell>
          <cell r="Q1637">
            <v>20000</v>
          </cell>
          <cell r="R1637"/>
          <cell r="U1637">
            <v>0</v>
          </cell>
        </row>
        <row r="1638">
          <cell r="B1638">
            <v>7978</v>
          </cell>
          <cell r="C1638" t="str">
            <v>Danville Diagnostic Imaging Center, LLC</v>
          </cell>
          <cell r="D1638" t="str">
            <v>Establish a Specialized Center for CT Services</v>
          </cell>
          <cell r="E1638">
            <v>12</v>
          </cell>
          <cell r="H1638" t="str">
            <v>Varmette</v>
          </cell>
          <cell r="I1638"/>
          <cell r="J1638"/>
          <cell r="K1638">
            <v>41309</v>
          </cell>
          <cell r="L1638">
            <v>4413</v>
          </cell>
          <cell r="M1638" t="str">
            <v>BR 3</v>
          </cell>
          <cell r="N1638" t="str">
            <v>10:00 a.m.</v>
          </cell>
          <cell r="O1638">
            <v>41183</v>
          </cell>
          <cell r="P1638">
            <v>41162</v>
          </cell>
          <cell r="Q1638">
            <v>19269.900000000001</v>
          </cell>
          <cell r="R1638"/>
          <cell r="U1638">
            <v>0</v>
          </cell>
        </row>
        <row r="1639">
          <cell r="B1639">
            <v>7912</v>
          </cell>
          <cell r="C1639" t="str">
            <v>Chesterfield Imaging, LLC</v>
          </cell>
          <cell r="D1639" t="str">
            <v>Establish a Specialized Center for CT and MRI Services by Relocating an Existing Facility within PD 15 (Chesterfield County)</v>
          </cell>
          <cell r="E1639">
            <v>15</v>
          </cell>
          <cell r="I1639"/>
          <cell r="J1639"/>
          <cell r="K1639">
            <v>41304</v>
          </cell>
          <cell r="L1639" t="str">
            <v>Delayed to 11/12 cycle</v>
          </cell>
          <cell r="M1639" t="str">
            <v>BR 3</v>
          </cell>
          <cell r="N1639" t="str">
            <v>10:00 a.m.</v>
          </cell>
          <cell r="O1639">
            <v>41001</v>
          </cell>
          <cell r="P1639">
            <v>40960</v>
          </cell>
          <cell r="Q1639">
            <v>0</v>
          </cell>
          <cell r="R1639"/>
          <cell r="U1639">
            <v>0</v>
          </cell>
          <cell r="V1639">
            <v>41304</v>
          </cell>
        </row>
        <row r="1640">
          <cell r="B1640">
            <v>7917</v>
          </cell>
          <cell r="C1640" t="str">
            <v>BreatheAmerica, Inc.</v>
          </cell>
          <cell r="D1640" t="str">
            <v>Establish a Specialized Center for CT Imaging (Henrico)</v>
          </cell>
          <cell r="E1640">
            <v>15</v>
          </cell>
          <cell r="G1640" t="str">
            <v>Competing</v>
          </cell>
          <cell r="H1640" t="str">
            <v>Varmette</v>
          </cell>
          <cell r="I1640"/>
          <cell r="J1640"/>
          <cell r="K1640">
            <v>41312</v>
          </cell>
          <cell r="L1640">
            <v>4377</v>
          </cell>
          <cell r="M1640" t="str">
            <v>BR2</v>
          </cell>
          <cell r="N1640" t="str">
            <v>10:00 a.m.</v>
          </cell>
          <cell r="O1640">
            <v>41179</v>
          </cell>
          <cell r="P1640">
            <v>40967</v>
          </cell>
          <cell r="Q1640">
            <v>1708.18</v>
          </cell>
          <cell r="R1640"/>
          <cell r="U1640">
            <v>0</v>
          </cell>
        </row>
        <row r="1641">
          <cell r="B1641">
            <v>7918</v>
          </cell>
          <cell r="C1641" t="str">
            <v>BreatheAmerica, Inc.</v>
          </cell>
          <cell r="D1641" t="str">
            <v>Establish a Specialized Center for CT Imaging (Chesterfield)</v>
          </cell>
          <cell r="E1641">
            <v>15</v>
          </cell>
          <cell r="H1641" t="str">
            <v>Varmette</v>
          </cell>
          <cell r="I1641"/>
          <cell r="J1641"/>
          <cell r="K1641">
            <v>41312</v>
          </cell>
          <cell r="L1641">
            <v>4378</v>
          </cell>
          <cell r="M1641" t="str">
            <v>BR2</v>
          </cell>
          <cell r="N1641" t="str">
            <v>10:00 a.m.</v>
          </cell>
          <cell r="O1641">
            <v>41179</v>
          </cell>
          <cell r="P1641">
            <v>40967</v>
          </cell>
          <cell r="Q1641">
            <v>1712.72</v>
          </cell>
          <cell r="R1641"/>
          <cell r="U1641">
            <v>0</v>
          </cell>
        </row>
        <row r="1642">
          <cell r="B1642">
            <v>7965</v>
          </cell>
          <cell r="C1642" t="str">
            <v>Chippenham &amp; Johnston-Willis Hospitals, Inc. d/b/a CJW Medical Center</v>
          </cell>
          <cell r="D1642" t="str">
            <v>Establish a Specialized Center for CT Services</v>
          </cell>
          <cell r="E1642">
            <v>15</v>
          </cell>
          <cell r="H1642" t="str">
            <v>Varmette</v>
          </cell>
          <cell r="I1642"/>
          <cell r="J1642"/>
          <cell r="K1642">
            <v>41312</v>
          </cell>
          <cell r="L1642">
            <v>4379</v>
          </cell>
          <cell r="M1642" t="str">
            <v>BR2</v>
          </cell>
          <cell r="N1642" t="str">
            <v>10:00 a.m.</v>
          </cell>
          <cell r="O1642">
            <v>41183</v>
          </cell>
          <cell r="P1642">
            <v>41145</v>
          </cell>
          <cell r="Q1642">
            <v>19433.98</v>
          </cell>
          <cell r="R1642"/>
          <cell r="U1642">
            <v>0</v>
          </cell>
        </row>
        <row r="1643">
          <cell r="B1643">
            <v>7973</v>
          </cell>
          <cell r="C1643" t="str">
            <v>Virginia Beach Health Investors, LLC</v>
          </cell>
          <cell r="D1643" t="str">
            <v>Add 30 Nursing Home Beds at Oakwood Nursing &amp; Rehabilitation Center and Rename the facility "Kempsville Health &amp; Rehab Center" (Relocate 30 Nursing Home Beds from Beacon Shores Nursing and Rehab)</v>
          </cell>
          <cell r="E1643">
            <v>20</v>
          </cell>
          <cell r="H1643" t="str">
            <v>Clement</v>
          </cell>
          <cell r="I1643"/>
          <cell r="J1643"/>
          <cell r="K1643">
            <v>41313</v>
          </cell>
          <cell r="L1643">
            <v>4368</v>
          </cell>
          <cell r="M1643" t="str">
            <v>BR 2</v>
          </cell>
          <cell r="N1643" t="str">
            <v>10:00 a.m.</v>
          </cell>
          <cell r="O1643">
            <v>41183</v>
          </cell>
          <cell r="P1643">
            <v>41152</v>
          </cell>
          <cell r="Q1643">
            <v>8300</v>
          </cell>
          <cell r="R1643"/>
          <cell r="U1643">
            <v>0</v>
          </cell>
        </row>
        <row r="1645">
          <cell r="B1645" t="str">
            <v>December 2012 Cycle</v>
          </cell>
          <cell r="D1645" t="str">
            <v>Rehab Services</v>
          </cell>
          <cell r="E1645" t="str">
            <v>E</v>
          </cell>
          <cell r="F1645" t="str">
            <v>Rpt Due</v>
          </cell>
          <cell r="G1645">
            <v>41323</v>
          </cell>
          <cell r="I1645" t="str">
            <v>Recommendation</v>
          </cell>
          <cell r="K1645" t="str">
            <v>IFFC</v>
          </cell>
          <cell r="L1645" t="str">
            <v>Commissioners</v>
          </cell>
          <cell r="M1645" t="str">
            <v>IFFC</v>
          </cell>
          <cell r="N1645" t="str">
            <v>IFFC</v>
          </cell>
          <cell r="O1645" t="str">
            <v>Application</v>
          </cell>
          <cell r="Q1645" t="str">
            <v>Check with</v>
          </cell>
        </row>
        <row r="1646">
          <cell r="B1646" t="str">
            <v>#</v>
          </cell>
          <cell r="C1646" t="str">
            <v>Applicant</v>
          </cell>
          <cell r="D1646" t="str">
            <v>Project</v>
          </cell>
          <cell r="E1646" t="str">
            <v>PD</v>
          </cell>
          <cell r="F1646" t="str">
            <v xml:space="preserve">  </v>
          </cell>
          <cell r="G1646">
            <v>41323</v>
          </cell>
          <cell r="H1646" t="str">
            <v>Analyst</v>
          </cell>
          <cell r="I1646" t="str">
            <v xml:space="preserve">HSA </v>
          </cell>
          <cell r="J1646" t="str">
            <v>DCOPN</v>
          </cell>
          <cell r="K1646" t="str">
            <v>Scheduled</v>
          </cell>
          <cell r="L1646" t="str">
            <v>Decision</v>
          </cell>
          <cell r="M1646" t="str">
            <v>Location</v>
          </cell>
          <cell r="N1646" t="str">
            <v>Time</v>
          </cell>
          <cell r="O1646" t="str">
            <v>Received</v>
          </cell>
          <cell r="P1646" t="str">
            <v>LOI Date</v>
          </cell>
          <cell r="Q1646" t="str">
            <v>Application</v>
          </cell>
          <cell r="T1646" t="str">
            <v>Previous Conditions</v>
          </cell>
        </row>
        <row r="1647">
          <cell r="B1647">
            <v>7979</v>
          </cell>
          <cell r="C1647" t="str">
            <v>HealthSouth Rehabilitation Hospital of Hampton Roads, LLC (formerly Foxhound Development, LLC)</v>
          </cell>
          <cell r="D1647" t="str">
            <v>Establish a 60-bed Medical Rehabilitation Hospital</v>
          </cell>
          <cell r="E1647">
            <v>20</v>
          </cell>
          <cell r="H1647" t="str">
            <v>Crowder</v>
          </cell>
          <cell r="I1647"/>
          <cell r="J1647" t="str">
            <v>deny</v>
          </cell>
          <cell r="K1647">
            <v>41333</v>
          </cell>
          <cell r="L1647" t="str">
            <v>Denied</v>
          </cell>
          <cell r="O1647">
            <v>41213</v>
          </cell>
          <cell r="P1647">
            <v>41173</v>
          </cell>
          <cell r="Q1647">
            <v>20000</v>
          </cell>
          <cell r="R1647" t="str">
            <v>yes</v>
          </cell>
          <cell r="U1647">
            <v>0</v>
          </cell>
        </row>
        <row r="1649">
          <cell r="B1649" t="str">
            <v>January 2013 Cycle</v>
          </cell>
          <cell r="D1649" t="str">
            <v>Radiation/Gamma Knife/Cancer Care Center</v>
          </cell>
          <cell r="E1649" t="str">
            <v>F/G</v>
          </cell>
          <cell r="F1649" t="str">
            <v>Rpt Due</v>
          </cell>
          <cell r="G1649">
            <v>41354</v>
          </cell>
          <cell r="I1649" t="str">
            <v>Recommendation</v>
          </cell>
          <cell r="K1649" t="str">
            <v>IFFC</v>
          </cell>
          <cell r="L1649" t="str">
            <v>Commissioners</v>
          </cell>
          <cell r="M1649" t="str">
            <v>IFFC</v>
          </cell>
          <cell r="N1649" t="str">
            <v>IFFC</v>
          </cell>
          <cell r="O1649" t="str">
            <v>Application</v>
          </cell>
          <cell r="Q1649" t="str">
            <v>Check with</v>
          </cell>
        </row>
        <row r="1650">
          <cell r="C1650" t="str">
            <v>Applicant</v>
          </cell>
          <cell r="D1650" t="str">
            <v>Lithotripsy/Nursing Facility</v>
          </cell>
          <cell r="E1650" t="str">
            <v>PD</v>
          </cell>
          <cell r="F1650" t="str">
            <v xml:space="preserve">  </v>
          </cell>
          <cell r="G1650">
            <v>41354</v>
          </cell>
          <cell r="H1650" t="str">
            <v>Analyst</v>
          </cell>
          <cell r="I1650" t="str">
            <v xml:space="preserve">HSA </v>
          </cell>
          <cell r="J1650" t="str">
            <v>DCOPN</v>
          </cell>
          <cell r="K1650" t="str">
            <v>Scheduled</v>
          </cell>
          <cell r="L1650" t="str">
            <v>Decision</v>
          </cell>
          <cell r="M1650" t="str">
            <v>Location</v>
          </cell>
          <cell r="N1650" t="str">
            <v>Time</v>
          </cell>
          <cell r="O1650" t="str">
            <v>Received</v>
          </cell>
          <cell r="P1650" t="str">
            <v>LOI Date</v>
          </cell>
          <cell r="Q1650" t="str">
            <v>Application</v>
          </cell>
        </row>
        <row r="1651">
          <cell r="B1651">
            <v>7983</v>
          </cell>
          <cell r="C1651" t="str">
            <v>Bon Secours St. Mary's of Richmond Inc.</v>
          </cell>
          <cell r="D1651" t="str">
            <v>Add Intra-operative Brachytherapy Equipment</v>
          </cell>
          <cell r="E1651">
            <v>15</v>
          </cell>
          <cell r="F1651" t="str">
            <v>found</v>
          </cell>
          <cell r="G1651" t="str">
            <v>recording?</v>
          </cell>
          <cell r="H1651" t="str">
            <v>Varmette</v>
          </cell>
          <cell r="I1651"/>
          <cell r="J1651"/>
          <cell r="K1651">
            <v>41373</v>
          </cell>
          <cell r="L1651">
            <v>4384</v>
          </cell>
          <cell r="O1651">
            <v>41246</v>
          </cell>
          <cell r="P1651">
            <v>41214</v>
          </cell>
          <cell r="Q1651">
            <v>3947.97</v>
          </cell>
          <cell r="R1651"/>
          <cell r="U1651">
            <v>0</v>
          </cell>
        </row>
        <row r="1652">
          <cell r="B1652">
            <v>7984</v>
          </cell>
          <cell r="C1652" t="str">
            <v>Sentara Northern Virginia Medical Center</v>
          </cell>
          <cell r="D1652" t="str">
            <v>Add Interaoperative Radiation Therapy Equipment</v>
          </cell>
          <cell r="E1652">
            <v>8</v>
          </cell>
          <cell r="G1652" t="str">
            <v>Competing</v>
          </cell>
          <cell r="H1652" t="str">
            <v>Bartley</v>
          </cell>
          <cell r="I1652" t="str">
            <v>approve</v>
          </cell>
          <cell r="J1652" t="str">
            <v>approve</v>
          </cell>
          <cell r="K1652">
            <v>41368</v>
          </cell>
          <cell r="L1652">
            <v>4385</v>
          </cell>
          <cell r="O1652">
            <v>41246</v>
          </cell>
          <cell r="P1652">
            <v>41214</v>
          </cell>
          <cell r="Q1652">
            <v>2850</v>
          </cell>
          <cell r="R1652"/>
          <cell r="U1652">
            <v>0</v>
          </cell>
        </row>
        <row r="1653">
          <cell r="B1653">
            <v>7985</v>
          </cell>
          <cell r="C1653" t="str">
            <v>Inova Health Care Services</v>
          </cell>
          <cell r="D1653" t="str">
            <v>Relocate one Linear Accelerator to the Inova Fairfax Hospital Main Campus</v>
          </cell>
          <cell r="E1653">
            <v>8</v>
          </cell>
          <cell r="H1653" t="str">
            <v>Bartley</v>
          </cell>
          <cell r="I1653" t="str">
            <v>approve</v>
          </cell>
          <cell r="J1653" t="str">
            <v>approve</v>
          </cell>
          <cell r="K1653">
            <v>41368</v>
          </cell>
          <cell r="L1653">
            <v>4386</v>
          </cell>
          <cell r="O1653">
            <v>41246</v>
          </cell>
          <cell r="P1653">
            <v>41213</v>
          </cell>
          <cell r="Q1653">
            <v>1000</v>
          </cell>
          <cell r="R1653"/>
          <cell r="U1653">
            <v>0</v>
          </cell>
        </row>
        <row r="1654">
          <cell r="B1654">
            <v>7986</v>
          </cell>
          <cell r="C1654" t="str">
            <v>Culpepper Memorial Hospital dba Culpeper Regional Hospital</v>
          </cell>
          <cell r="D1654" t="str">
            <v>Add Superficial Radiotherapy and Brachytherapy Equipment</v>
          </cell>
          <cell r="E1654">
            <v>9</v>
          </cell>
          <cell r="H1654" t="str">
            <v>Crowder</v>
          </cell>
          <cell r="I1654"/>
          <cell r="J1654"/>
          <cell r="K1654">
            <v>41365</v>
          </cell>
          <cell r="L1654">
            <v>4387</v>
          </cell>
          <cell r="M1654" t="str">
            <v>BR 3</v>
          </cell>
          <cell r="O1654">
            <v>41246</v>
          </cell>
          <cell r="P1654">
            <v>41222</v>
          </cell>
          <cell r="Q1654">
            <v>4889</v>
          </cell>
          <cell r="R1654"/>
          <cell r="U1654">
            <v>0</v>
          </cell>
        </row>
        <row r="1656">
          <cell r="B1656" t="str">
            <v>February 2013 Cycle</v>
          </cell>
          <cell r="D1656" t="str">
            <v>Hospitals/Beds/NICUs/Ob/Capital Expenditures</v>
          </cell>
          <cell r="E1656" t="str">
            <v>A</v>
          </cell>
          <cell r="F1656" t="str">
            <v>Rpt Due</v>
          </cell>
          <cell r="G1656">
            <v>41386</v>
          </cell>
          <cell r="I1656" t="str">
            <v>Recommendation</v>
          </cell>
          <cell r="K1656" t="str">
            <v>IFFC</v>
          </cell>
          <cell r="L1656" t="str">
            <v>Commissioners</v>
          </cell>
          <cell r="M1656" t="str">
            <v>IFFC</v>
          </cell>
          <cell r="N1656" t="str">
            <v>IFFC</v>
          </cell>
          <cell r="O1656" t="str">
            <v>Application</v>
          </cell>
          <cell r="Q1656" t="str">
            <v>Check with</v>
          </cell>
        </row>
        <row r="1657">
          <cell r="B1657" t="str">
            <v>#</v>
          </cell>
          <cell r="C1657" t="str">
            <v>Applicant</v>
          </cell>
          <cell r="D1657" t="str">
            <v>Project</v>
          </cell>
          <cell r="E1657" t="str">
            <v>PD</v>
          </cell>
          <cell r="F1657" t="str">
            <v xml:space="preserve">  </v>
          </cell>
          <cell r="G1657">
            <v>41386</v>
          </cell>
          <cell r="H1657" t="str">
            <v>Analyst</v>
          </cell>
          <cell r="I1657" t="str">
            <v xml:space="preserve">HSA </v>
          </cell>
          <cell r="J1657" t="str">
            <v>DCOPN</v>
          </cell>
          <cell r="K1657" t="str">
            <v>Scheduled</v>
          </cell>
          <cell r="L1657" t="str">
            <v>Decision</v>
          </cell>
          <cell r="M1657" t="str">
            <v>Location</v>
          </cell>
          <cell r="N1657" t="str">
            <v>Time</v>
          </cell>
          <cell r="O1657" t="str">
            <v>Received</v>
          </cell>
          <cell r="P1657" t="str">
            <v>LOI Date</v>
          </cell>
          <cell r="Q1657" t="str">
            <v>Application</v>
          </cell>
          <cell r="T1657" t="str">
            <v>Previous Conditions</v>
          </cell>
        </row>
        <row r="1658">
          <cell r="B1658">
            <v>7987</v>
          </cell>
          <cell r="C1658" t="str">
            <v>Inova Health Care Services d/b/a Inova Mount Vernon Hospital</v>
          </cell>
          <cell r="D1658" t="str">
            <v>Capital Expenditure of $17,095,823 or more to Replace, Modernize and Expand Emergency Department</v>
          </cell>
          <cell r="E1658">
            <v>8</v>
          </cell>
          <cell r="G1658" t="str">
            <v>Competing</v>
          </cell>
          <cell r="H1658" t="str">
            <v>Crowder</v>
          </cell>
          <cell r="I1658" t="str">
            <v>approve</v>
          </cell>
          <cell r="J1658" t="str">
            <v>approve</v>
          </cell>
          <cell r="K1658">
            <v>41396</v>
          </cell>
          <cell r="L1658">
            <v>4388</v>
          </cell>
          <cell r="M1658" t="str">
            <v>BR 3</v>
          </cell>
          <cell r="O1658">
            <v>41276</v>
          </cell>
          <cell r="P1658">
            <v>41243</v>
          </cell>
          <cell r="Q1658">
            <v>20000</v>
          </cell>
          <cell r="R1658"/>
          <cell r="U1658">
            <v>0</v>
          </cell>
        </row>
        <row r="1659">
          <cell r="B1659">
            <v>7989</v>
          </cell>
          <cell r="C1659" t="str">
            <v>Sentara Northern Virginia Medical Center</v>
          </cell>
          <cell r="D1659" t="str">
            <v xml:space="preserve">Capital Expenditure of $17,095,823 or more (construct an addition for surgical services and shelled space) </v>
          </cell>
          <cell r="E1659">
            <v>8</v>
          </cell>
          <cell r="H1659" t="str">
            <v>Crowder</v>
          </cell>
          <cell r="I1659" t="str">
            <v>approve</v>
          </cell>
          <cell r="J1659" t="str">
            <v>approve</v>
          </cell>
          <cell r="K1659">
            <v>41396</v>
          </cell>
          <cell r="L1659">
            <v>4389</v>
          </cell>
          <cell r="M1659" t="str">
            <v>BR 3</v>
          </cell>
          <cell r="O1659">
            <v>41276</v>
          </cell>
          <cell r="P1659">
            <v>41243</v>
          </cell>
          <cell r="Q1659">
            <v>20000</v>
          </cell>
          <cell r="R1659"/>
          <cell r="U1659">
            <v>0</v>
          </cell>
        </row>
        <row r="1660">
          <cell r="B1660">
            <v>7988</v>
          </cell>
          <cell r="C1660" t="str">
            <v>Bon Secours DePaul Medical Center</v>
          </cell>
          <cell r="D1660" t="str">
            <v>Introduce Specialty Level Newborn Services</v>
          </cell>
          <cell r="E1660">
            <v>20</v>
          </cell>
          <cell r="H1660" t="str">
            <v>Varmette</v>
          </cell>
          <cell r="I1660"/>
          <cell r="J1660"/>
          <cell r="K1660">
            <v>41400</v>
          </cell>
          <cell r="L1660" t="str">
            <v>Denied</v>
          </cell>
          <cell r="M1660" t="str">
            <v>BR 3</v>
          </cell>
          <cell r="O1660">
            <v>41276</v>
          </cell>
          <cell r="P1660">
            <v>41243</v>
          </cell>
          <cell r="Q1660">
            <v>20000</v>
          </cell>
          <cell r="R1660" t="str">
            <v>yes</v>
          </cell>
          <cell r="U1660">
            <v>0</v>
          </cell>
        </row>
        <row r="1661">
          <cell r="B1661">
            <v>7990</v>
          </cell>
          <cell r="C1661" t="str">
            <v>Select Specialty Hospital - Richmond, Inc.</v>
          </cell>
          <cell r="D1661" t="str">
            <v>Establish a 27-bed Long Term Acute Care Hospital within Retreat Doctors' Hospital</v>
          </cell>
          <cell r="E1661">
            <v>15</v>
          </cell>
          <cell r="H1661" t="str">
            <v>Bartley</v>
          </cell>
          <cell r="I1661"/>
          <cell r="J1661"/>
          <cell r="K1661" t="str">
            <v>05/03/2013     07/24/2013</v>
          </cell>
          <cell r="L1661" t="str">
            <v>Denied</v>
          </cell>
          <cell r="M1661" t="str">
            <v>SCC A</v>
          </cell>
          <cell r="O1661">
            <v>41276</v>
          </cell>
          <cell r="P1661">
            <v>41246</v>
          </cell>
          <cell r="Q1661">
            <v>20000</v>
          </cell>
          <cell r="R1661"/>
          <cell r="U1661">
            <v>0</v>
          </cell>
        </row>
        <row r="1662">
          <cell r="C1662"/>
          <cell r="D1662"/>
          <cell r="E1662"/>
          <cell r="I1662"/>
          <cell r="J1662"/>
          <cell r="K1662" t="str">
            <v xml:space="preserve"> </v>
          </cell>
          <cell r="L1662"/>
          <cell r="O1662">
            <v>0</v>
          </cell>
          <cell r="P1662">
            <v>0</v>
          </cell>
          <cell r="Q1662">
            <v>0</v>
          </cell>
          <cell r="R1662"/>
          <cell r="U1662">
            <v>0</v>
          </cell>
        </row>
        <row r="1664">
          <cell r="B1664" t="str">
            <v>March 2013 Cycle</v>
          </cell>
          <cell r="D1664" t="str">
            <v>OSHs/ORs/Cath Labs/Transplant/Nursing Facility</v>
          </cell>
          <cell r="E1664" t="str">
            <v>B/G</v>
          </cell>
          <cell r="F1664" t="str">
            <v>Rpt Due</v>
          </cell>
          <cell r="G1664">
            <v>41414</v>
          </cell>
          <cell r="I1664" t="str">
            <v>Recommendation</v>
          </cell>
          <cell r="K1664" t="str">
            <v>IFFC</v>
          </cell>
          <cell r="L1664" t="str">
            <v>Commissioners</v>
          </cell>
          <cell r="M1664" t="str">
            <v>IFFC</v>
          </cell>
          <cell r="N1664" t="str">
            <v>IFFC</v>
          </cell>
          <cell r="O1664" t="str">
            <v>Application</v>
          </cell>
          <cell r="Q1664" t="str">
            <v>Check with</v>
          </cell>
        </row>
        <row r="1665">
          <cell r="B1665" t="str">
            <v>#</v>
          </cell>
          <cell r="C1665" t="str">
            <v>Applicant</v>
          </cell>
          <cell r="D1665" t="str">
            <v>Project</v>
          </cell>
          <cell r="E1665" t="str">
            <v>PD</v>
          </cell>
          <cell r="G1665">
            <v>41414</v>
          </cell>
          <cell r="H1665" t="str">
            <v>Analyst</v>
          </cell>
          <cell r="I1665" t="str">
            <v xml:space="preserve">HSA </v>
          </cell>
          <cell r="J1665" t="str">
            <v>DCOPN</v>
          </cell>
          <cell r="K1665" t="str">
            <v>Scheduled</v>
          </cell>
          <cell r="L1665" t="str">
            <v>Decision</v>
          </cell>
          <cell r="M1665" t="str">
            <v>Location</v>
          </cell>
          <cell r="N1665" t="str">
            <v>Time</v>
          </cell>
          <cell r="O1665" t="str">
            <v>Received</v>
          </cell>
          <cell r="P1665" t="str">
            <v>LOI Date</v>
          </cell>
          <cell r="Q1665" t="str">
            <v>Application</v>
          </cell>
        </row>
        <row r="1666">
          <cell r="B1666">
            <v>7992</v>
          </cell>
          <cell r="C1666" t="str">
            <v>Martha Jefferson Hospital</v>
          </cell>
          <cell r="D1666" t="str">
            <v>Establish an Outpatient Surgical Hospital with four Operating Rooms</v>
          </cell>
          <cell r="E1666">
            <v>10</v>
          </cell>
          <cell r="G1666" t="str">
            <v>Competing</v>
          </cell>
          <cell r="H1666" t="str">
            <v>Varmette</v>
          </cell>
          <cell r="I1666"/>
          <cell r="J1666"/>
          <cell r="K1666">
            <v>41428</v>
          </cell>
          <cell r="L1666">
            <v>4392</v>
          </cell>
          <cell r="O1666">
            <v>41303</v>
          </cell>
          <cell r="P1666">
            <v>41263</v>
          </cell>
          <cell r="Q1666">
            <v>20000</v>
          </cell>
          <cell r="R1666"/>
          <cell r="U1666">
            <v>0</v>
          </cell>
        </row>
        <row r="1667">
          <cell r="B1667">
            <v>7997</v>
          </cell>
          <cell r="C1667" t="str">
            <v>Osteopathic Surgical Centers, LLC dba Charlottesville Surgical Center</v>
          </cell>
          <cell r="D1667" t="str">
            <v>Add four General Purpose ORs</v>
          </cell>
          <cell r="E1667">
            <v>10</v>
          </cell>
          <cell r="H1667" t="str">
            <v>Varmette</v>
          </cell>
          <cell r="I1667"/>
          <cell r="J1667"/>
          <cell r="K1667">
            <v>41428</v>
          </cell>
          <cell r="L1667" t="str">
            <v>no completeness response received</v>
          </cell>
          <cell r="O1667">
            <v>41303</v>
          </cell>
          <cell r="P1667">
            <v>41276</v>
          </cell>
          <cell r="Q1667">
            <v>0</v>
          </cell>
          <cell r="R1667"/>
          <cell r="U1667" t="str">
            <v>n</v>
          </cell>
        </row>
        <row r="1668">
          <cell r="B1668">
            <v>7993</v>
          </cell>
          <cell r="C1668" t="str">
            <v>Chesapeake Regional Medical Center</v>
          </cell>
          <cell r="D1668" t="str">
            <v>Add one General Purpose OR</v>
          </cell>
          <cell r="E1668">
            <v>20</v>
          </cell>
          <cell r="H1668" t="str">
            <v>Crowder</v>
          </cell>
          <cell r="I1668"/>
          <cell r="J1668"/>
          <cell r="K1668">
            <v>41428</v>
          </cell>
          <cell r="L1668">
            <v>4395</v>
          </cell>
          <cell r="O1668">
            <v>41303</v>
          </cell>
          <cell r="P1668">
            <v>41264</v>
          </cell>
          <cell r="Q1668">
            <v>20000</v>
          </cell>
          <cell r="R1668"/>
          <cell r="U1668">
            <v>0</v>
          </cell>
        </row>
        <row r="1669">
          <cell r="B1669">
            <v>7994</v>
          </cell>
          <cell r="C1669" t="str">
            <v>Chesapeake Regional Medical Center</v>
          </cell>
          <cell r="D1669" t="str">
            <v>Establish an Outpatient Surgical Hospital with one Operating Room</v>
          </cell>
          <cell r="E1669">
            <v>20</v>
          </cell>
          <cell r="G1669" t="str">
            <v>Competing</v>
          </cell>
          <cell r="H1669" t="str">
            <v>Crowder</v>
          </cell>
          <cell r="I1669"/>
          <cell r="J1669"/>
          <cell r="K1669">
            <v>41428</v>
          </cell>
          <cell r="L1669">
            <v>4414</v>
          </cell>
          <cell r="O1669">
            <v>41303</v>
          </cell>
          <cell r="P1669">
            <v>41264</v>
          </cell>
          <cell r="Q1669">
            <v>20000</v>
          </cell>
          <cell r="R1669"/>
          <cell r="U1669">
            <v>0</v>
          </cell>
        </row>
        <row r="1670">
          <cell r="B1670">
            <v>7998</v>
          </cell>
          <cell r="C1670" t="str">
            <v>Sentara Hospitals d/b/a Sentara Leigh Hospital</v>
          </cell>
          <cell r="D1670" t="str">
            <v>Add one General Purpose OR</v>
          </cell>
          <cell r="E1670">
            <v>20</v>
          </cell>
          <cell r="H1670" t="str">
            <v>Crowder</v>
          </cell>
          <cell r="I1670"/>
          <cell r="J1670"/>
          <cell r="K1670">
            <v>41428</v>
          </cell>
          <cell r="L1670">
            <v>4415</v>
          </cell>
          <cell r="O1670">
            <v>41302</v>
          </cell>
          <cell r="P1670">
            <v>41276</v>
          </cell>
          <cell r="Q1670">
            <v>7040</v>
          </cell>
          <cell r="R1670"/>
          <cell r="U1670">
            <v>0</v>
          </cell>
        </row>
        <row r="1671">
          <cell r="B1671">
            <v>7996</v>
          </cell>
          <cell r="C1671" t="str">
            <v>Med Atlantic, Inc.</v>
          </cell>
          <cell r="D1671" t="str">
            <v>Add one Operating Room (by relocating from existing facility within PD 15)</v>
          </cell>
          <cell r="E1671">
            <v>15</v>
          </cell>
          <cell r="H1671" t="str">
            <v>Bartley</v>
          </cell>
          <cell r="I1671"/>
          <cell r="J1671"/>
          <cell r="K1671">
            <v>41424</v>
          </cell>
          <cell r="L1671">
            <v>4391</v>
          </cell>
          <cell r="O1671">
            <v>41303</v>
          </cell>
          <cell r="P1671">
            <v>41264</v>
          </cell>
          <cell r="Q1671">
            <v>5124</v>
          </cell>
          <cell r="R1671"/>
          <cell r="U1671">
            <v>0</v>
          </cell>
        </row>
        <row r="1672">
          <cell r="B1672">
            <v>7999</v>
          </cell>
          <cell r="C1672" t="str">
            <v>National Spine and Pain Centers, LLC</v>
          </cell>
          <cell r="D1672" t="str">
            <v>Establish an Outpatient Surgical Hospital with one Operating Room</v>
          </cell>
          <cell r="E1672">
            <v>8</v>
          </cell>
          <cell r="H1672" t="str">
            <v>Bartley</v>
          </cell>
          <cell r="I1672" t="str">
            <v>deny</v>
          </cell>
          <cell r="J1672" t="str">
            <v>deny</v>
          </cell>
          <cell r="K1672" t="str">
            <v>05/29/2013   06/05/2013</v>
          </cell>
          <cell r="L1672" t="str">
            <v>Denied</v>
          </cell>
          <cell r="O1672">
            <v>41302</v>
          </cell>
          <cell r="P1672">
            <v>41276</v>
          </cell>
          <cell r="Q1672">
            <v>11801.4</v>
          </cell>
          <cell r="R1672" t="str">
            <v>yes</v>
          </cell>
          <cell r="U1672">
            <v>0</v>
          </cell>
        </row>
        <row r="1674">
          <cell r="B1674" t="str">
            <v>April 2013 Cycle</v>
          </cell>
          <cell r="D1674" t="str">
            <v>Psych and Substance Abuse Services</v>
          </cell>
          <cell r="E1674" t="str">
            <v>C</v>
          </cell>
          <cell r="F1674" t="str">
            <v>Rpt Due</v>
          </cell>
          <cell r="G1674">
            <v>41444</v>
          </cell>
          <cell r="I1674" t="str">
            <v>Recommendation</v>
          </cell>
          <cell r="K1674" t="str">
            <v>IFFC</v>
          </cell>
          <cell r="L1674" t="str">
            <v>Commissioners</v>
          </cell>
          <cell r="M1674" t="str">
            <v>IFFC</v>
          </cell>
          <cell r="N1674" t="str">
            <v>IFFC</v>
          </cell>
          <cell r="O1674" t="str">
            <v>Application</v>
          </cell>
          <cell r="Q1674" t="str">
            <v>Check with</v>
          </cell>
        </row>
        <row r="1675">
          <cell r="C1675" t="str">
            <v>Applicant</v>
          </cell>
          <cell r="D1675" t="str">
            <v>Project</v>
          </cell>
          <cell r="E1675" t="str">
            <v>PD</v>
          </cell>
          <cell r="F1675" t="str">
            <v>need</v>
          </cell>
          <cell r="G1675">
            <v>41444</v>
          </cell>
          <cell r="H1675" t="str">
            <v>Analyst</v>
          </cell>
          <cell r="I1675" t="str">
            <v xml:space="preserve">HSA </v>
          </cell>
          <cell r="J1675" t="str">
            <v>DCOPN</v>
          </cell>
          <cell r="K1675" t="str">
            <v>Scheduled</v>
          </cell>
          <cell r="L1675" t="str">
            <v>Decision</v>
          </cell>
          <cell r="M1675" t="str">
            <v>Location</v>
          </cell>
          <cell r="N1675" t="str">
            <v>Time</v>
          </cell>
          <cell r="O1675" t="str">
            <v>Received</v>
          </cell>
          <cell r="P1675" t="str">
            <v>LOI Date</v>
          </cell>
          <cell r="Q1675" t="str">
            <v>Application</v>
          </cell>
          <cell r="R1675"/>
        </row>
        <row r="1676">
          <cell r="B1676">
            <v>8006</v>
          </cell>
          <cell r="C1676" t="str">
            <v>Columbia/HCA John Randolph, Inc.</v>
          </cell>
          <cell r="D1676" t="str">
            <v>Add 16 Psychiatric Beds at John Randolph Medical Center</v>
          </cell>
          <cell r="E1676">
            <v>19</v>
          </cell>
          <cell r="H1676" t="str">
            <v>Bartley</v>
          </cell>
          <cell r="I1676"/>
          <cell r="J1676"/>
          <cell r="K1676">
            <v>41456</v>
          </cell>
          <cell r="L1676">
            <v>4400</v>
          </cell>
          <cell r="O1676">
            <v>41334</v>
          </cell>
          <cell r="P1676">
            <v>41302</v>
          </cell>
          <cell r="Q1676">
            <v>20000</v>
          </cell>
          <cell r="R1676"/>
          <cell r="U1676">
            <v>0</v>
          </cell>
        </row>
        <row r="1677">
          <cell r="B1677">
            <v>8007</v>
          </cell>
          <cell r="C1677" t="str">
            <v>Richmond Outreach Center</v>
          </cell>
          <cell r="D1677" t="str">
            <v>Establish an Intermediate Care Residential Substance Abuse Treatment Facility</v>
          </cell>
          <cell r="E1677">
            <v>15</v>
          </cell>
          <cell r="H1677" t="str">
            <v>Crowder</v>
          </cell>
          <cell r="I1677"/>
          <cell r="J1677"/>
          <cell r="K1677" t="str">
            <v>in</v>
          </cell>
          <cell r="L1677" t="str">
            <v>Delay to October 2013 cycle</v>
          </cell>
          <cell r="O1677">
            <v>41333</v>
          </cell>
          <cell r="P1677">
            <v>41304</v>
          </cell>
          <cell r="Q1677">
            <v>0</v>
          </cell>
          <cell r="R1677"/>
          <cell r="U1677" t="str">
            <v>n</v>
          </cell>
        </row>
        <row r="1680">
          <cell r="B1680" t="str">
            <v>May 2013 Cycle</v>
          </cell>
          <cell r="D1680" t="str">
            <v>Diagnostic Imaging and Nursing Facilities</v>
          </cell>
          <cell r="E1680" t="str">
            <v>D/G</v>
          </cell>
          <cell r="F1680" t="str">
            <v>Rpt Due</v>
          </cell>
          <cell r="G1680">
            <v>41474</v>
          </cell>
          <cell r="I1680" t="str">
            <v>Recommendation</v>
          </cell>
          <cell r="K1680" t="str">
            <v>IFFC</v>
          </cell>
          <cell r="L1680" t="str">
            <v>Commissioners</v>
          </cell>
          <cell r="M1680" t="str">
            <v>IFFC</v>
          </cell>
          <cell r="O1680" t="str">
            <v>Application</v>
          </cell>
          <cell r="Q1680" t="str">
            <v>Check with</v>
          </cell>
          <cell r="S1680" t="str">
            <v>Previous</v>
          </cell>
        </row>
        <row r="1681">
          <cell r="B1681" t="str">
            <v>#</v>
          </cell>
          <cell r="C1681" t="str">
            <v>Applicant</v>
          </cell>
          <cell r="D1681" t="str">
            <v>Project</v>
          </cell>
          <cell r="E1681" t="str">
            <v>PD</v>
          </cell>
          <cell r="G1681">
            <v>41474</v>
          </cell>
          <cell r="H1681" t="str">
            <v>Analyst</v>
          </cell>
          <cell r="I1681" t="str">
            <v xml:space="preserve">HSA </v>
          </cell>
          <cell r="J1681" t="str">
            <v>DCOPN</v>
          </cell>
          <cell r="K1681" t="str">
            <v>Scheduled</v>
          </cell>
          <cell r="L1681" t="str">
            <v>Decision</v>
          </cell>
          <cell r="M1681" t="str">
            <v>Location</v>
          </cell>
          <cell r="N1681" t="str">
            <v>Time</v>
          </cell>
          <cell r="O1681" t="str">
            <v>Received</v>
          </cell>
          <cell r="P1681" t="str">
            <v>LOI Date</v>
          </cell>
          <cell r="Q1681" t="str">
            <v>Application</v>
          </cell>
          <cell r="S1681" t="str">
            <v>Conditions</v>
          </cell>
          <cell r="T1681" t="str">
            <v>old loi</v>
          </cell>
        </row>
        <row r="1682">
          <cell r="B1682">
            <v>7271</v>
          </cell>
          <cell r="C1682" t="str">
            <v>Richmond Eye and Ear Healthcare Alliance</v>
          </cell>
          <cell r="D1682" t="str">
            <v>Establish a Specialized Center for CT Imaging</v>
          </cell>
          <cell r="E1682">
            <v>15</v>
          </cell>
          <cell r="H1682" t="str">
            <v>Clement</v>
          </cell>
          <cell r="I1682"/>
          <cell r="J1682"/>
          <cell r="K1682" t="str">
            <v>in</v>
          </cell>
          <cell r="L1682" t="str">
            <v>delayed to 11/10, then 5/12 cycle, then 5/13 cycle, then 11/13 cycle, then 5/14, then 5/15</v>
          </cell>
          <cell r="O1682">
            <v>38628</v>
          </cell>
          <cell r="P1682">
            <v>38595</v>
          </cell>
          <cell r="Q1682">
            <v>20000</v>
          </cell>
          <cell r="R1682"/>
          <cell r="U1682" t="str">
            <v>y</v>
          </cell>
        </row>
        <row r="1683">
          <cell r="B1683">
            <v>8010</v>
          </cell>
          <cell r="C1683" t="str">
            <v>Virginia Ear, Nose &amp; Throat Associates, P.C.</v>
          </cell>
          <cell r="D1683" t="str">
            <v>Establish a Specialized Center for CT Imaging (Chesterfield)</v>
          </cell>
          <cell r="E1683">
            <v>15</v>
          </cell>
          <cell r="H1683" t="str">
            <v>Crowder</v>
          </cell>
          <cell r="I1683"/>
          <cell r="J1683"/>
          <cell r="K1683">
            <v>41493</v>
          </cell>
          <cell r="L1683">
            <v>4408</v>
          </cell>
          <cell r="M1683" t="str">
            <v>BR 1</v>
          </cell>
          <cell r="O1683">
            <v>41365</v>
          </cell>
          <cell r="P1683">
            <v>41324</v>
          </cell>
          <cell r="Q1683">
            <v>2091.85</v>
          </cell>
          <cell r="R1683"/>
          <cell r="U1683">
            <v>0</v>
          </cell>
        </row>
        <row r="1684">
          <cell r="B1684">
            <v>8011</v>
          </cell>
          <cell r="C1684" t="str">
            <v>Virginia Ear, Nose &amp; Throat Associates, P.C.</v>
          </cell>
          <cell r="D1684" t="str">
            <v>Establish a Specialized Center for CT Imaging (Henrico)</v>
          </cell>
          <cell r="E1684">
            <v>15</v>
          </cell>
          <cell r="G1684" t="str">
            <v>Competing</v>
          </cell>
          <cell r="H1684" t="str">
            <v>Crowder</v>
          </cell>
          <cell r="I1684"/>
          <cell r="J1684"/>
          <cell r="K1684">
            <v>41493</v>
          </cell>
          <cell r="L1684">
            <v>4409</v>
          </cell>
          <cell r="M1684" t="str">
            <v>BR 1</v>
          </cell>
          <cell r="O1684">
            <v>41365</v>
          </cell>
          <cell r="P1684">
            <v>41324</v>
          </cell>
          <cell r="Q1684">
            <v>2167.9899999999998</v>
          </cell>
          <cell r="R1684"/>
          <cell r="U1684">
            <v>0</v>
          </cell>
        </row>
        <row r="1685">
          <cell r="B1685">
            <v>8015</v>
          </cell>
          <cell r="C1685" t="str">
            <v>Bon Secours - Virginia HealthSource, Inc.</v>
          </cell>
          <cell r="D1685" t="str">
            <v>Establish a Specialized Center for CT and MRI Services (Henrico) MRI approved and CT denied</v>
          </cell>
          <cell r="E1685">
            <v>15</v>
          </cell>
          <cell r="H1685" t="str">
            <v>Crowder</v>
          </cell>
          <cell r="I1685"/>
          <cell r="J1685"/>
          <cell r="K1685">
            <v>41542</v>
          </cell>
          <cell r="L1685">
            <v>4423</v>
          </cell>
          <cell r="M1685" t="str">
            <v>BR 1</v>
          </cell>
          <cell r="O1685">
            <v>41365</v>
          </cell>
          <cell r="P1685">
            <v>41334</v>
          </cell>
          <cell r="Q1685">
            <v>20000</v>
          </cell>
          <cell r="R1685"/>
          <cell r="U1685">
            <v>0</v>
          </cell>
        </row>
        <row r="1686">
          <cell r="B1686">
            <v>8016</v>
          </cell>
          <cell r="C1686" t="str">
            <v>Bon Secours - Virginia HealthSource, Inc.</v>
          </cell>
          <cell r="D1686" t="str">
            <v>Establish a Specialized Center for CT and MRI Services (Hanover)</v>
          </cell>
          <cell r="E1686">
            <v>15</v>
          </cell>
          <cell r="H1686" t="str">
            <v>Crowder</v>
          </cell>
          <cell r="I1686"/>
          <cell r="J1686"/>
          <cell r="K1686">
            <v>41542</v>
          </cell>
          <cell r="L1686">
            <v>4424</v>
          </cell>
          <cell r="M1686" t="str">
            <v>BR 1</v>
          </cell>
          <cell r="O1686">
            <v>41365</v>
          </cell>
          <cell r="P1686">
            <v>41334</v>
          </cell>
          <cell r="Q1686">
            <v>20000</v>
          </cell>
          <cell r="R1686"/>
          <cell r="U1686">
            <v>0</v>
          </cell>
        </row>
        <row r="1687">
          <cell r="B1687">
            <v>8002</v>
          </cell>
          <cell r="C1687" t="str">
            <v>Halifax Regional Long Term Care, Inc. d/b/a The Woodview</v>
          </cell>
          <cell r="D1687" t="str">
            <v>Add 36 Nursing Home Beds (Relocate Nursing Home Beds from South Boston Manor)</v>
          </cell>
          <cell r="E1687">
            <v>13</v>
          </cell>
          <cell r="G1687" t="str">
            <v>Competing</v>
          </cell>
          <cell r="H1687" t="str">
            <v>Clement</v>
          </cell>
          <cell r="I1687"/>
          <cell r="J1687"/>
          <cell r="K1687" t="str">
            <v>in</v>
          </cell>
          <cell r="L1687">
            <v>4405</v>
          </cell>
          <cell r="O1687">
            <v>41362</v>
          </cell>
          <cell r="P1687">
            <v>41276</v>
          </cell>
          <cell r="Q1687">
            <v>20000</v>
          </cell>
          <cell r="R1687"/>
          <cell r="U1687">
            <v>0</v>
          </cell>
        </row>
        <row r="1688">
          <cell r="B1688">
            <v>8003</v>
          </cell>
          <cell r="C1688" t="str">
            <v>Clarksville Senior Care, L.L.C. d/b/a Meadowview Terrace</v>
          </cell>
          <cell r="D1688" t="str">
            <v>Add 18 Nursing Home Beds (Relocate Nursing Home Beds from South Boston Manor)</v>
          </cell>
          <cell r="E1688">
            <v>13</v>
          </cell>
          <cell r="F1688" t="str">
            <v>found</v>
          </cell>
          <cell r="G1688" t="str">
            <v>recording?</v>
          </cell>
          <cell r="H1688" t="str">
            <v>Clement</v>
          </cell>
          <cell r="I1688"/>
          <cell r="J1688"/>
          <cell r="K1688" t="str">
            <v>in</v>
          </cell>
          <cell r="L1688">
            <v>4406</v>
          </cell>
          <cell r="O1688">
            <v>41362</v>
          </cell>
          <cell r="P1688">
            <v>41276</v>
          </cell>
          <cell r="Q1688">
            <v>20000</v>
          </cell>
          <cell r="R1688"/>
          <cell r="U1688">
            <v>0</v>
          </cell>
        </row>
        <row r="1689">
          <cell r="B1689">
            <v>7955</v>
          </cell>
          <cell r="C1689" t="str">
            <v>The Orthopaedic Foot &amp; Ankle Center</v>
          </cell>
          <cell r="D1689" t="str">
            <v>Establish a Specialized Center for CT Imaging</v>
          </cell>
          <cell r="E1689">
            <v>8</v>
          </cell>
          <cell r="H1689" t="str">
            <v>Bartley</v>
          </cell>
          <cell r="I1689"/>
          <cell r="J1689"/>
          <cell r="K1689" t="str">
            <v>in</v>
          </cell>
          <cell r="L1689" t="str">
            <v>not accepted for review</v>
          </cell>
          <cell r="O1689">
            <v>41365</v>
          </cell>
          <cell r="P1689">
            <v>41099</v>
          </cell>
          <cell r="Q1689">
            <v>0</v>
          </cell>
          <cell r="R1689"/>
          <cell r="U1689" t="str">
            <v>n</v>
          </cell>
        </row>
        <row r="1690">
          <cell r="B1690">
            <v>8009</v>
          </cell>
          <cell r="C1690" t="str">
            <v>The Fauquier Hospital, Inc.</v>
          </cell>
          <cell r="D1690" t="str">
            <v>Add 2nd MRI Scanner</v>
          </cell>
          <cell r="E1690">
            <v>9</v>
          </cell>
          <cell r="H1690" t="str">
            <v>Crowder</v>
          </cell>
          <cell r="I1690"/>
          <cell r="J1690"/>
          <cell r="K1690">
            <v>41487</v>
          </cell>
          <cell r="L1690">
            <v>4407</v>
          </cell>
          <cell r="M1690" t="str">
            <v>BR 3</v>
          </cell>
          <cell r="O1690">
            <v>41362</v>
          </cell>
          <cell r="P1690">
            <v>41324</v>
          </cell>
          <cell r="Q1690">
            <v>20000</v>
          </cell>
          <cell r="R1690"/>
          <cell r="U1690">
            <v>0</v>
          </cell>
        </row>
        <row r="1691">
          <cell r="B1691">
            <v>8012</v>
          </cell>
          <cell r="C1691" t="str">
            <v>Centra Health, Inc.</v>
          </cell>
          <cell r="D1691" t="str">
            <v>Add one CT Scanner at Lynchburg General Hospital</v>
          </cell>
          <cell r="E1691">
            <v>11</v>
          </cell>
          <cell r="G1691" t="str">
            <v>Competing</v>
          </cell>
          <cell r="H1691" t="str">
            <v>Bartley</v>
          </cell>
          <cell r="I1691"/>
          <cell r="J1691"/>
          <cell r="K1691">
            <v>41488</v>
          </cell>
          <cell r="L1691">
            <v>4402</v>
          </cell>
          <cell r="O1691">
            <v>41365</v>
          </cell>
          <cell r="P1691">
            <v>41334</v>
          </cell>
          <cell r="Q1691">
            <v>15816.29</v>
          </cell>
          <cell r="R1691"/>
          <cell r="U1691">
            <v>0</v>
          </cell>
        </row>
        <row r="1692">
          <cell r="B1692">
            <v>8013</v>
          </cell>
          <cell r="C1692" t="str">
            <v>Centra Health, Inc.</v>
          </cell>
          <cell r="D1692" t="str">
            <v>Add one CT Scanner at Lynchburg General Hospital's Alan B. Pearson Regional Cancer Center</v>
          </cell>
          <cell r="E1692">
            <v>11</v>
          </cell>
          <cell r="H1692" t="str">
            <v>Bartley</v>
          </cell>
          <cell r="I1692"/>
          <cell r="J1692"/>
          <cell r="K1692">
            <v>41488</v>
          </cell>
          <cell r="L1692">
            <v>4403</v>
          </cell>
          <cell r="O1692">
            <v>41365</v>
          </cell>
          <cell r="P1692">
            <v>41334</v>
          </cell>
          <cell r="Q1692">
            <v>14751.55</v>
          </cell>
          <cell r="R1692"/>
          <cell r="U1692">
            <v>0</v>
          </cell>
        </row>
        <row r="1693">
          <cell r="B1693">
            <v>8014</v>
          </cell>
          <cell r="C1693" t="str">
            <v>Centra Southside Community Hospital, Inc.</v>
          </cell>
          <cell r="D1693" t="str">
            <v>Add one CT Scanner</v>
          </cell>
          <cell r="E1693">
            <v>14</v>
          </cell>
          <cell r="G1693" t="str">
            <v>recording?</v>
          </cell>
          <cell r="H1693" t="str">
            <v>Bartley</v>
          </cell>
          <cell r="I1693"/>
          <cell r="J1693"/>
          <cell r="K1693">
            <v>41484</v>
          </cell>
          <cell r="L1693">
            <v>4401</v>
          </cell>
          <cell r="O1693">
            <v>41365</v>
          </cell>
          <cell r="P1693">
            <v>41334</v>
          </cell>
          <cell r="Q1693">
            <v>13209.89</v>
          </cell>
          <cell r="R1693"/>
          <cell r="U1693">
            <v>0</v>
          </cell>
        </row>
        <row r="1694">
          <cell r="C1694"/>
          <cell r="D1694"/>
          <cell r="E1694"/>
          <cell r="I1694"/>
          <cell r="J1694"/>
          <cell r="K1694" t="str">
            <v xml:space="preserve"> </v>
          </cell>
          <cell r="L1694"/>
          <cell r="O1694">
            <v>0</v>
          </cell>
          <cell r="P1694">
            <v>0</v>
          </cell>
          <cell r="Q1694">
            <v>0</v>
          </cell>
          <cell r="R1694"/>
          <cell r="U1694">
            <v>0</v>
          </cell>
        </row>
        <row r="1696">
          <cell r="B1696" t="str">
            <v>June 2013 Cycle</v>
          </cell>
          <cell r="D1696" t="str">
            <v>Rehab Services</v>
          </cell>
          <cell r="E1696" t="str">
            <v>E</v>
          </cell>
          <cell r="F1696" t="str">
            <v>Rpt Due</v>
          </cell>
          <cell r="G1696">
            <v>41505</v>
          </cell>
          <cell r="I1696" t="str">
            <v>Recommendation</v>
          </cell>
          <cell r="K1696" t="str">
            <v>IFFC</v>
          </cell>
          <cell r="L1696" t="str">
            <v>Commissioners</v>
          </cell>
          <cell r="M1696" t="str">
            <v>IFFC</v>
          </cell>
          <cell r="N1696" t="str">
            <v>IFFC</v>
          </cell>
          <cell r="O1696" t="str">
            <v>Application</v>
          </cell>
          <cell r="Q1696" t="str">
            <v>Check with</v>
          </cell>
        </row>
        <row r="1697">
          <cell r="B1697" t="str">
            <v>#</v>
          </cell>
          <cell r="C1697" t="str">
            <v>Applicant</v>
          </cell>
          <cell r="D1697" t="str">
            <v>Project</v>
          </cell>
          <cell r="E1697" t="str">
            <v>PD</v>
          </cell>
          <cell r="F1697" t="str">
            <v xml:space="preserve">  </v>
          </cell>
          <cell r="G1697">
            <v>41505</v>
          </cell>
          <cell r="H1697" t="str">
            <v>Analyst</v>
          </cell>
          <cell r="I1697" t="str">
            <v xml:space="preserve">HSA </v>
          </cell>
          <cell r="J1697" t="str">
            <v>DCOPN</v>
          </cell>
          <cell r="K1697" t="str">
            <v>Scheduled</v>
          </cell>
          <cell r="L1697" t="str">
            <v>Decision</v>
          </cell>
          <cell r="M1697" t="str">
            <v>Location</v>
          </cell>
          <cell r="N1697" t="str">
            <v>Time</v>
          </cell>
          <cell r="O1697" t="str">
            <v>Received</v>
          </cell>
          <cell r="P1697" t="str">
            <v>LOI Date</v>
          </cell>
          <cell r="Q1697" t="str">
            <v>Application</v>
          </cell>
          <cell r="T1697" t="str">
            <v>Previous Conditions</v>
          </cell>
        </row>
        <row r="1698">
          <cell r="B1698">
            <v>8017</v>
          </cell>
          <cell r="C1698" t="str">
            <v>UVA HealthSouth Rehabilitation Hospital, LLC</v>
          </cell>
          <cell r="D1698" t="str">
            <v>Add 10 Medical Rehabilitation Beds</v>
          </cell>
          <cell r="E1698">
            <v>10</v>
          </cell>
          <cell r="G1698" t="str">
            <v>recording?</v>
          </cell>
          <cell r="H1698" t="str">
            <v>Bartley</v>
          </cell>
          <cell r="I1698"/>
          <cell r="J1698"/>
          <cell r="K1698">
            <v>41516</v>
          </cell>
          <cell r="L1698" t="str">
            <v>IFFC delayed</v>
          </cell>
          <cell r="M1698" t="str">
            <v>BR 3</v>
          </cell>
          <cell r="O1698">
            <v>41395</v>
          </cell>
          <cell r="P1698">
            <v>41360</v>
          </cell>
          <cell r="Q1698">
            <v>20000</v>
          </cell>
          <cell r="R1698"/>
          <cell r="U1698">
            <v>0</v>
          </cell>
        </row>
        <row r="1699">
          <cell r="C1699"/>
          <cell r="D1699"/>
          <cell r="E1699"/>
          <cell r="I1699"/>
          <cell r="J1699"/>
          <cell r="K1699" t="str">
            <v xml:space="preserve"> </v>
          </cell>
          <cell r="L1699"/>
          <cell r="O1699">
            <v>0</v>
          </cell>
          <cell r="P1699">
            <v>0</v>
          </cell>
          <cell r="Q1699">
            <v>0</v>
          </cell>
          <cell r="R1699"/>
          <cell r="U1699">
            <v>0</v>
          </cell>
        </row>
        <row r="1701">
          <cell r="B1701" t="str">
            <v>July 2013 Cycle</v>
          </cell>
          <cell r="D1701" t="str">
            <v>Radiation/Gamma Knife/Cancer Care Center</v>
          </cell>
          <cell r="E1701" t="str">
            <v>F/G</v>
          </cell>
          <cell r="F1701" t="str">
            <v>Rpt Due</v>
          </cell>
          <cell r="G1701">
            <v>41535</v>
          </cell>
          <cell r="I1701" t="str">
            <v>Recommendation</v>
          </cell>
          <cell r="K1701" t="str">
            <v>IFFC</v>
          </cell>
          <cell r="L1701" t="str">
            <v>Commissioners</v>
          </cell>
          <cell r="M1701" t="str">
            <v>IFFC</v>
          </cell>
          <cell r="N1701" t="str">
            <v>IFFC</v>
          </cell>
          <cell r="O1701" t="str">
            <v>Application</v>
          </cell>
          <cell r="Q1701" t="str">
            <v>Check with</v>
          </cell>
        </row>
        <row r="1702">
          <cell r="C1702" t="str">
            <v>Applicant</v>
          </cell>
          <cell r="D1702" t="str">
            <v>Lithotripsy/Nursing Facility</v>
          </cell>
          <cell r="E1702" t="str">
            <v>PD</v>
          </cell>
          <cell r="G1702">
            <v>41535</v>
          </cell>
          <cell r="H1702" t="str">
            <v>Analyst</v>
          </cell>
          <cell r="I1702" t="str">
            <v xml:space="preserve">HSA </v>
          </cell>
          <cell r="J1702" t="str">
            <v>DCOPN</v>
          </cell>
          <cell r="K1702" t="str">
            <v>Scheduled</v>
          </cell>
          <cell r="L1702" t="str">
            <v>Decision</v>
          </cell>
          <cell r="M1702" t="str">
            <v>Location</v>
          </cell>
          <cell r="N1702" t="str">
            <v>Time</v>
          </cell>
          <cell r="O1702" t="str">
            <v>Received</v>
          </cell>
          <cell r="P1702" t="str">
            <v>LOI Date</v>
          </cell>
          <cell r="Q1702" t="str">
            <v>Application</v>
          </cell>
        </row>
        <row r="1703">
          <cell r="B1703">
            <v>7668</v>
          </cell>
          <cell r="C1703" t="str">
            <v>Stoney Point Surgery Center, LLC</v>
          </cell>
          <cell r="D1703" t="str">
            <v>Introduce Lithotripsy Services (Mobile Site for Renal and Orthopaedic)</v>
          </cell>
          <cell r="E1703">
            <v>15</v>
          </cell>
          <cell r="H1703" t="str">
            <v>Bartley</v>
          </cell>
          <cell r="I1703"/>
          <cell r="J1703"/>
          <cell r="K1703" t="str">
            <v>in</v>
          </cell>
          <cell r="L1703">
            <v>4416</v>
          </cell>
          <cell r="O1703">
            <v>39965</v>
          </cell>
          <cell r="P1703">
            <v>39923</v>
          </cell>
          <cell r="Q1703">
            <v>1000</v>
          </cell>
          <cell r="R1703"/>
          <cell r="U1703" t="str">
            <v>y</v>
          </cell>
        </row>
        <row r="1704">
          <cell r="B1704">
            <v>8008</v>
          </cell>
          <cell r="C1704" t="str">
            <v>Community Memorial Healthcenter</v>
          </cell>
          <cell r="D1704" t="str">
            <v>Introduce Renal Lithotripsy Services (mobile site)</v>
          </cell>
          <cell r="E1704">
            <v>13</v>
          </cell>
          <cell r="H1704" t="str">
            <v>Crowder</v>
          </cell>
          <cell r="I1704"/>
          <cell r="J1704"/>
          <cell r="K1704">
            <v>41548</v>
          </cell>
          <cell r="L1704">
            <v>4417</v>
          </cell>
          <cell r="M1704" t="str">
            <v>BR 3</v>
          </cell>
          <cell r="O1704">
            <v>41393</v>
          </cell>
          <cell r="P1704">
            <v>41305</v>
          </cell>
          <cell r="Q1704">
            <v>1000</v>
          </cell>
          <cell r="R1704"/>
          <cell r="U1704">
            <v>0</v>
          </cell>
        </row>
        <row r="1705">
          <cell r="C1705"/>
          <cell r="D1705"/>
          <cell r="E1705"/>
          <cell r="I1705"/>
          <cell r="J1705"/>
          <cell r="K1705" t="str">
            <v xml:space="preserve"> </v>
          </cell>
          <cell r="L1705"/>
          <cell r="O1705">
            <v>0</v>
          </cell>
          <cell r="P1705">
            <v>0</v>
          </cell>
          <cell r="Q1705">
            <v>0</v>
          </cell>
          <cell r="R1705"/>
          <cell r="U1705">
            <v>0</v>
          </cell>
        </row>
        <row r="1707">
          <cell r="B1707" t="str">
            <v>August 2013 Cycle</v>
          </cell>
          <cell r="D1707" t="str">
            <v>Hospitals/Beds/NICUs/Ob/Capital Expenditures</v>
          </cell>
          <cell r="E1707" t="str">
            <v>A</v>
          </cell>
          <cell r="F1707" t="str">
            <v>Rpt Due</v>
          </cell>
          <cell r="G1707">
            <v>41568</v>
          </cell>
          <cell r="I1707" t="str">
            <v>Recommendation</v>
          </cell>
          <cell r="K1707" t="str">
            <v>IFFC</v>
          </cell>
          <cell r="L1707" t="str">
            <v>Commissioners</v>
          </cell>
          <cell r="M1707" t="str">
            <v>IFFC</v>
          </cell>
          <cell r="N1707" t="str">
            <v>IFFC</v>
          </cell>
          <cell r="O1707" t="str">
            <v>Application</v>
          </cell>
          <cell r="Q1707" t="str">
            <v>Check with</v>
          </cell>
        </row>
        <row r="1708">
          <cell r="C1708" t="str">
            <v>Applicant</v>
          </cell>
          <cell r="D1708" t="str">
            <v>Project</v>
          </cell>
          <cell r="E1708" t="str">
            <v>PD</v>
          </cell>
          <cell r="G1708">
            <v>41568</v>
          </cell>
          <cell r="H1708" t="str">
            <v>Analyst</v>
          </cell>
          <cell r="I1708" t="str">
            <v xml:space="preserve">HSA </v>
          </cell>
          <cell r="J1708" t="str">
            <v>DCOPN</v>
          </cell>
          <cell r="K1708" t="str">
            <v>Scheduled</v>
          </cell>
          <cell r="L1708" t="str">
            <v>Decision</v>
          </cell>
          <cell r="M1708" t="str">
            <v>Location</v>
          </cell>
          <cell r="N1708" t="str">
            <v>Time</v>
          </cell>
          <cell r="O1708" t="str">
            <v>Received</v>
          </cell>
          <cell r="P1708" t="str">
            <v>LOI Date</v>
          </cell>
          <cell r="Q1708" t="str">
            <v>Application</v>
          </cell>
          <cell r="T1708" t="str">
            <v>Previous Conditions</v>
          </cell>
        </row>
        <row r="1709">
          <cell r="B1709">
            <v>8022</v>
          </cell>
          <cell r="C1709" t="str">
            <v>Inova Health Care Services d/b/a Inova Fairfax Hospital</v>
          </cell>
          <cell r="D1709" t="str">
            <v>Capital Expenditure of $17,095,823 or more</v>
          </cell>
          <cell r="E1709">
            <v>8</v>
          </cell>
          <cell r="H1709" t="str">
            <v>Cage</v>
          </cell>
          <cell r="I1709" t="str">
            <v>approve</v>
          </cell>
          <cell r="J1709" t="str">
            <v>approve</v>
          </cell>
          <cell r="K1709">
            <v>41582</v>
          </cell>
          <cell r="L1709">
            <v>4419</v>
          </cell>
          <cell r="M1709" t="str">
            <v>BR 1</v>
          </cell>
          <cell r="O1709">
            <v>41456</v>
          </cell>
          <cell r="P1709">
            <v>41425</v>
          </cell>
          <cell r="Q1709">
            <v>20000</v>
          </cell>
          <cell r="R1709"/>
          <cell r="U1709">
            <v>0</v>
          </cell>
        </row>
        <row r="1711">
          <cell r="B1711" t="str">
            <v>September 2013 Cycle</v>
          </cell>
          <cell r="D1711" t="str">
            <v>OSHs/ORs/Cath Labs/Transplant/Nursing Facility</v>
          </cell>
          <cell r="E1711" t="str">
            <v>B/G</v>
          </cell>
          <cell r="F1711" t="str">
            <v>Rpt Due</v>
          </cell>
          <cell r="G1711">
            <v>41597</v>
          </cell>
          <cell r="I1711" t="str">
            <v>Recommendation</v>
          </cell>
          <cell r="K1711" t="str">
            <v>IFFC</v>
          </cell>
          <cell r="L1711" t="str">
            <v>Commissioners</v>
          </cell>
          <cell r="M1711" t="str">
            <v>IFFC</v>
          </cell>
          <cell r="N1711" t="str">
            <v>IFFC</v>
          </cell>
          <cell r="O1711" t="str">
            <v>Application</v>
          </cell>
          <cell r="Q1711" t="str">
            <v>Check with</v>
          </cell>
        </row>
        <row r="1712">
          <cell r="C1712" t="str">
            <v>Applicant</v>
          </cell>
          <cell r="D1712" t="str">
            <v>Project</v>
          </cell>
          <cell r="E1712" t="str">
            <v>PD</v>
          </cell>
          <cell r="G1712">
            <v>41597</v>
          </cell>
          <cell r="H1712" t="str">
            <v>Analyst</v>
          </cell>
          <cell r="I1712" t="str">
            <v xml:space="preserve">HSA </v>
          </cell>
          <cell r="J1712" t="str">
            <v>DCOPN</v>
          </cell>
          <cell r="K1712" t="str">
            <v>Scheduled</v>
          </cell>
          <cell r="L1712" t="str">
            <v>Decision</v>
          </cell>
          <cell r="M1712" t="str">
            <v>Location</v>
          </cell>
          <cell r="N1712" t="str">
            <v>Time</v>
          </cell>
          <cell r="O1712" t="str">
            <v>Received</v>
          </cell>
          <cell r="P1712" t="str">
            <v>LOI Date</v>
          </cell>
          <cell r="Q1712" t="str">
            <v>Application</v>
          </cell>
          <cell r="R1712"/>
        </row>
        <row r="1713">
          <cell r="B1713">
            <v>8023</v>
          </cell>
          <cell r="C1713" t="str">
            <v>Pediatric Specialists of Virginia, LLC</v>
          </cell>
          <cell r="D1713" t="str">
            <v>Establish an Outpatient Surgical Hospital with two Operating Rooms through the relocation of existing Operating Rooms from Inova Woodburn Surgery Center</v>
          </cell>
          <cell r="E1713">
            <v>8</v>
          </cell>
          <cell r="H1713" t="str">
            <v>Crowder</v>
          </cell>
          <cell r="I1713" t="str">
            <v>approve</v>
          </cell>
          <cell r="J1713" t="str">
            <v>approve</v>
          </cell>
          <cell r="K1713">
            <v>41610</v>
          </cell>
          <cell r="L1713">
            <v>4420</v>
          </cell>
          <cell r="O1713">
            <v>41487</v>
          </cell>
          <cell r="P1713">
            <v>41453</v>
          </cell>
          <cell r="Q1713">
            <v>20000</v>
          </cell>
          <cell r="R1713"/>
          <cell r="U1713">
            <v>0</v>
          </cell>
        </row>
        <row r="1714">
          <cell r="B1714">
            <v>8045</v>
          </cell>
          <cell r="C1714" t="str">
            <v>Advanced Vision Surgery Center, LLC</v>
          </cell>
          <cell r="D1714" t="str">
            <v>Establish a one OR Outpatient Surgical Hospital (limited to opthalmic procedures in James City County)</v>
          </cell>
          <cell r="E1714">
            <v>21</v>
          </cell>
          <cell r="G1714" t="str">
            <v>Competing</v>
          </cell>
          <cell r="H1714" t="str">
            <v>Cage</v>
          </cell>
          <cell r="I1714"/>
          <cell r="J1714"/>
          <cell r="K1714">
            <v>41611</v>
          </cell>
          <cell r="L1714">
            <v>4435</v>
          </cell>
          <cell r="M1714" t="str">
            <v>BR 2</v>
          </cell>
          <cell r="O1714">
            <v>41487</v>
          </cell>
          <cell r="P1714">
            <v>41457</v>
          </cell>
          <cell r="Q1714">
            <v>3790</v>
          </cell>
          <cell r="R1714"/>
          <cell r="U1714">
            <v>0</v>
          </cell>
        </row>
        <row r="1715">
          <cell r="B1715">
            <v>8057</v>
          </cell>
          <cell r="C1715" t="str">
            <v>Riverside Health System</v>
          </cell>
          <cell r="D1715" t="str">
            <v>Add one Operating Room at Doctors Surgery Center in Williamsburg (relocated from Riverside Regional Medical Center)</v>
          </cell>
          <cell r="E1715">
            <v>21</v>
          </cell>
          <cell r="H1715" t="str">
            <v>Cage</v>
          </cell>
          <cell r="I1715"/>
          <cell r="J1715"/>
          <cell r="K1715">
            <v>41611</v>
          </cell>
          <cell r="L1715" t="str">
            <v>Denied</v>
          </cell>
          <cell r="M1715" t="str">
            <v>BR 2</v>
          </cell>
          <cell r="O1715">
            <v>41485</v>
          </cell>
          <cell r="P1715">
            <v>41467</v>
          </cell>
          <cell r="Q1715">
            <v>8500</v>
          </cell>
          <cell r="R1715"/>
          <cell r="U1715">
            <v>0</v>
          </cell>
        </row>
        <row r="1716">
          <cell r="B1716">
            <v>8027</v>
          </cell>
          <cell r="C1716" t="str">
            <v>Virginia Healthcare Investors, LLC</v>
          </cell>
          <cell r="D1716" t="str">
            <v>Establish an 84-bed Nursing Home through the relocation of existing beds from PD 3.</v>
          </cell>
          <cell r="E1716">
            <v>8</v>
          </cell>
          <cell r="H1716" t="str">
            <v>Clement</v>
          </cell>
          <cell r="I1716"/>
          <cell r="J1716"/>
          <cell r="K1716" t="str">
            <v>in</v>
          </cell>
          <cell r="L1716" t="str">
            <v>Withdrawn</v>
          </cell>
          <cell r="O1716">
            <v>41487</v>
          </cell>
          <cell r="P1716">
            <v>41453</v>
          </cell>
          <cell r="Q1716">
            <v>0</v>
          </cell>
          <cell r="R1716"/>
          <cell r="U1716">
            <v>0</v>
          </cell>
        </row>
        <row r="1717">
          <cell r="B1717">
            <v>8037</v>
          </cell>
          <cell r="C1717" t="str">
            <v>Bristol Health Investors, LLC</v>
          </cell>
          <cell r="D1717" t="str">
            <v>Establish a 120-bed Nursing Home in Washington County</v>
          </cell>
          <cell r="E1717">
            <v>3</v>
          </cell>
          <cell r="G1717" t="str">
            <v>Competing</v>
          </cell>
          <cell r="H1717" t="str">
            <v>Clement</v>
          </cell>
          <cell r="I1717"/>
          <cell r="J1717"/>
          <cell r="K1717" t="str">
            <v>in</v>
          </cell>
          <cell r="L1717" t="str">
            <v>Withdrawn</v>
          </cell>
          <cell r="O1717">
            <v>41487</v>
          </cell>
          <cell r="P1717">
            <v>41457</v>
          </cell>
          <cell r="Q1717">
            <v>0</v>
          </cell>
          <cell r="R1717"/>
          <cell r="U1717">
            <v>0</v>
          </cell>
        </row>
        <row r="1718">
          <cell r="B1718">
            <v>8038</v>
          </cell>
          <cell r="C1718" t="str">
            <v>Bristol Health Investors, LLC</v>
          </cell>
          <cell r="D1718" t="str">
            <v>Establish a 120-bed Nursing Home in Wythe County</v>
          </cell>
          <cell r="E1718">
            <v>3</v>
          </cell>
          <cell r="H1718" t="str">
            <v>Clement</v>
          </cell>
          <cell r="I1718"/>
          <cell r="J1718"/>
          <cell r="K1718" t="str">
            <v>in</v>
          </cell>
          <cell r="L1718">
            <v>4421</v>
          </cell>
          <cell r="O1718">
            <v>41487</v>
          </cell>
          <cell r="P1718">
            <v>41457</v>
          </cell>
          <cell r="Q1718">
            <v>20000</v>
          </cell>
          <cell r="R1718"/>
          <cell r="U1718">
            <v>0</v>
          </cell>
        </row>
        <row r="1720">
          <cell r="B1720" t="str">
            <v>October 2013 Cycle</v>
          </cell>
          <cell r="D1720" t="str">
            <v>Psych and Substance Abuse Services</v>
          </cell>
          <cell r="E1720" t="str">
            <v>C</v>
          </cell>
          <cell r="F1720" t="str">
            <v>Rpt Due12/19/10</v>
          </cell>
          <cell r="G1720">
            <v>41627</v>
          </cell>
          <cell r="I1720" t="str">
            <v>Recommendation</v>
          </cell>
          <cell r="K1720" t="str">
            <v>IFFC</v>
          </cell>
          <cell r="L1720" t="str">
            <v>Commissioners</v>
          </cell>
          <cell r="M1720" t="str">
            <v>IFFC</v>
          </cell>
          <cell r="O1720" t="str">
            <v>Application</v>
          </cell>
          <cell r="Q1720" t="str">
            <v>Check with</v>
          </cell>
        </row>
        <row r="1721">
          <cell r="C1721" t="str">
            <v>Applicant</v>
          </cell>
          <cell r="D1721" t="str">
            <v>Project</v>
          </cell>
          <cell r="E1721" t="str">
            <v>PD</v>
          </cell>
          <cell r="G1721">
            <v>41627</v>
          </cell>
          <cell r="H1721" t="str">
            <v>Analyst</v>
          </cell>
          <cell r="I1721" t="str">
            <v xml:space="preserve">HSA </v>
          </cell>
          <cell r="J1721" t="str">
            <v>DCOPN</v>
          </cell>
          <cell r="K1721" t="str">
            <v>Scheduled</v>
          </cell>
          <cell r="L1721" t="str">
            <v>Decision</v>
          </cell>
          <cell r="M1721" t="str">
            <v>Location</v>
          </cell>
          <cell r="N1721" t="str">
            <v>Time</v>
          </cell>
          <cell r="O1721" t="str">
            <v>Received</v>
          </cell>
          <cell r="P1721" t="str">
            <v>LOI Date</v>
          </cell>
          <cell r="Q1721" t="str">
            <v>Application</v>
          </cell>
          <cell r="R1721"/>
        </row>
        <row r="1722">
          <cell r="B1722">
            <v>8058</v>
          </cell>
          <cell r="C1722" t="str">
            <v>Vest Virginia, LLC</v>
          </cell>
          <cell r="D1722" t="str">
            <v>Establish a 75-bed Psychiatric Hospital</v>
          </cell>
          <cell r="E1722">
            <v>8</v>
          </cell>
          <cell r="H1722" t="str">
            <v>Bartley</v>
          </cell>
          <cell r="I1722" t="str">
            <v>deny</v>
          </cell>
          <cell r="J1722" t="str">
            <v>deny</v>
          </cell>
          <cell r="K1722">
            <v>41647</v>
          </cell>
          <cell r="L1722" t="str">
            <v>Denied</v>
          </cell>
          <cell r="O1722">
            <v>41520</v>
          </cell>
          <cell r="P1722">
            <v>41478</v>
          </cell>
          <cell r="Q1722">
            <v>20000</v>
          </cell>
          <cell r="R1722"/>
          <cell r="U1722">
            <v>0</v>
          </cell>
        </row>
        <row r="1723">
          <cell r="B1723">
            <v>8061</v>
          </cell>
          <cell r="C1723" t="str">
            <v>Virginia Psychiatric Company, Inc.</v>
          </cell>
          <cell r="D1723" t="str">
            <v>Add 32 Psychiatric Beds at Dominion Hospital</v>
          </cell>
          <cell r="E1723">
            <v>8</v>
          </cell>
          <cell r="G1723" t="str">
            <v>Competing</v>
          </cell>
          <cell r="H1723" t="str">
            <v>Bartley</v>
          </cell>
          <cell r="I1723" t="str">
            <v>approve</v>
          </cell>
          <cell r="J1723" t="str">
            <v>approve</v>
          </cell>
          <cell r="K1723">
            <v>41647</v>
          </cell>
          <cell r="L1723">
            <v>4429</v>
          </cell>
          <cell r="O1723">
            <v>41520</v>
          </cell>
          <cell r="P1723">
            <v>41487</v>
          </cell>
          <cell r="Q1723">
            <v>1000</v>
          </cell>
          <cell r="R1723"/>
          <cell r="U1723">
            <v>0</v>
          </cell>
        </row>
        <row r="1724">
          <cell r="B1724">
            <v>8062</v>
          </cell>
          <cell r="C1724" t="str">
            <v>North Spring Behavioral Healthcare, Inc.</v>
          </cell>
          <cell r="D1724" t="str">
            <v>Add 32 Psychiatric Beds</v>
          </cell>
          <cell r="E1724">
            <v>8</v>
          </cell>
          <cell r="H1724" t="str">
            <v>Bartley</v>
          </cell>
          <cell r="I1724" t="str">
            <v>deny</v>
          </cell>
          <cell r="J1724" t="str">
            <v>deny</v>
          </cell>
          <cell r="K1724">
            <v>41647</v>
          </cell>
          <cell r="L1724" t="str">
            <v>Denied</v>
          </cell>
          <cell r="O1724">
            <v>41520</v>
          </cell>
          <cell r="P1724">
            <v>41487</v>
          </cell>
          <cell r="Q1724">
            <v>20000</v>
          </cell>
          <cell r="R1724" t="str">
            <v>yes - dated 5/22/14 received 6/4/14</v>
          </cell>
          <cell r="U1724">
            <v>0</v>
          </cell>
        </row>
        <row r="1725">
          <cell r="B1725">
            <v>8059</v>
          </cell>
          <cell r="C1725" t="str">
            <v>VCU Health System</v>
          </cell>
          <cell r="D1725" t="str">
            <v>Establish a 32-bed Psychiatric Hospital</v>
          </cell>
          <cell r="E1725">
            <v>15</v>
          </cell>
          <cell r="H1725" t="str">
            <v>Crowder</v>
          </cell>
          <cell r="I1725"/>
          <cell r="J1725"/>
          <cell r="K1725">
            <v>41641</v>
          </cell>
          <cell r="L1725">
            <v>4422</v>
          </cell>
          <cell r="O1725">
            <v>41520</v>
          </cell>
          <cell r="P1725">
            <v>41480</v>
          </cell>
          <cell r="Q1725">
            <v>20000</v>
          </cell>
          <cell r="R1725"/>
          <cell r="U1725">
            <v>0</v>
          </cell>
        </row>
        <row r="1726">
          <cell r="B1726">
            <v>8060</v>
          </cell>
          <cell r="C1726" t="str">
            <v>Spotsylvania Medical Center, Inc., d/b/a Spotsylvania Regional Medical Center</v>
          </cell>
          <cell r="D1726" t="str">
            <v>Add 18 Psychiatric Beds</v>
          </cell>
          <cell r="E1726">
            <v>16</v>
          </cell>
          <cell r="H1726" t="str">
            <v>Cage</v>
          </cell>
          <cell r="I1726"/>
          <cell r="J1726"/>
          <cell r="K1726">
            <v>41645</v>
          </cell>
          <cell r="L1726">
            <v>4425</v>
          </cell>
          <cell r="O1726">
            <v>41520</v>
          </cell>
          <cell r="P1726">
            <v>41481</v>
          </cell>
          <cell r="Q1726">
            <v>20000</v>
          </cell>
          <cell r="R1726"/>
          <cell r="U1726">
            <v>0</v>
          </cell>
        </row>
        <row r="1728">
          <cell r="B1728" t="str">
            <v>November 2013 Cycle</v>
          </cell>
          <cell r="D1728" t="str">
            <v>Diagnostic Imaging and Nursing Facilities</v>
          </cell>
          <cell r="E1728" t="str">
            <v>D/G</v>
          </cell>
          <cell r="F1728" t="str">
            <v>Rpt Due</v>
          </cell>
          <cell r="G1728">
            <v>41660</v>
          </cell>
          <cell r="I1728" t="str">
            <v>Recommendation</v>
          </cell>
          <cell r="K1728" t="str">
            <v>IFFC</v>
          </cell>
          <cell r="L1728" t="str">
            <v>Commissioners</v>
          </cell>
          <cell r="M1728" t="str">
            <v>IFFC</v>
          </cell>
          <cell r="O1728" t="str">
            <v>Application</v>
          </cell>
          <cell r="Q1728" t="str">
            <v>Check with</v>
          </cell>
          <cell r="S1728" t="str">
            <v>Previous</v>
          </cell>
        </row>
        <row r="1729">
          <cell r="B1729" t="str">
            <v>#</v>
          </cell>
          <cell r="C1729" t="str">
            <v>Applicant</v>
          </cell>
          <cell r="D1729" t="str">
            <v>Project</v>
          </cell>
          <cell r="E1729" t="str">
            <v>PD</v>
          </cell>
          <cell r="G1729">
            <v>41660</v>
          </cell>
          <cell r="H1729" t="str">
            <v>Analyst</v>
          </cell>
          <cell r="I1729" t="str">
            <v xml:space="preserve">HSA </v>
          </cell>
          <cell r="J1729" t="str">
            <v>DCOPN</v>
          </cell>
          <cell r="K1729" t="str">
            <v>Scheduled</v>
          </cell>
          <cell r="L1729" t="str">
            <v>Decision</v>
          </cell>
          <cell r="M1729" t="str">
            <v>Location</v>
          </cell>
          <cell r="N1729" t="str">
            <v>Time</v>
          </cell>
          <cell r="O1729" t="str">
            <v>Received</v>
          </cell>
          <cell r="P1729" t="str">
            <v>LOI Date</v>
          </cell>
          <cell r="Q1729" t="str">
            <v>Application</v>
          </cell>
          <cell r="S1729" t="str">
            <v>Conditions</v>
          </cell>
          <cell r="T1729" t="str">
            <v>old loi</v>
          </cell>
        </row>
        <row r="1730">
          <cell r="B1730">
            <v>7271</v>
          </cell>
          <cell r="C1730" t="str">
            <v>Richmond Eye and Ear Healthcare Alliance</v>
          </cell>
          <cell r="D1730" t="str">
            <v>Establish a Specialized Center for CT Imaging</v>
          </cell>
          <cell r="E1730">
            <v>15</v>
          </cell>
          <cell r="H1730" t="str">
            <v>Clement</v>
          </cell>
          <cell r="I1730"/>
          <cell r="J1730"/>
          <cell r="K1730" t="str">
            <v>in</v>
          </cell>
          <cell r="L1730" t="str">
            <v>delayed to 11/10, then 5/12 cycle, then 5/13 cycle, then 11/13 cycle, then 5/14, then 5/15</v>
          </cell>
          <cell r="O1730">
            <v>38628</v>
          </cell>
          <cell r="P1730">
            <v>38595</v>
          </cell>
          <cell r="Q1730">
            <v>20000</v>
          </cell>
          <cell r="R1730"/>
          <cell r="U1730" t="str">
            <v>y</v>
          </cell>
        </row>
        <row r="1731">
          <cell r="B1731">
            <v>7955</v>
          </cell>
          <cell r="C1731" t="str">
            <v>The Orthopaedic Foot &amp; Ankle Center</v>
          </cell>
          <cell r="D1731" t="str">
            <v>Establish a Specialized Center for CT Imaging</v>
          </cell>
          <cell r="E1731">
            <v>8</v>
          </cell>
          <cell r="H1731" t="str">
            <v>Bartley</v>
          </cell>
          <cell r="I1731"/>
          <cell r="J1731"/>
          <cell r="K1731" t="str">
            <v>in</v>
          </cell>
          <cell r="L1731" t="str">
            <v>not accepted for review</v>
          </cell>
          <cell r="O1731">
            <v>41365</v>
          </cell>
          <cell r="P1731">
            <v>41099</v>
          </cell>
          <cell r="Q1731">
            <v>0</v>
          </cell>
          <cell r="R1731"/>
          <cell r="U1731" t="str">
            <v>n</v>
          </cell>
        </row>
        <row r="1732">
          <cell r="B1732">
            <v>8063</v>
          </cell>
          <cell r="C1732" t="str">
            <v>Metropolitan ENT &amp; Facial Plastic Surgery</v>
          </cell>
          <cell r="D1732" t="str">
            <v>Establish a Specialized Center for CT Imaging</v>
          </cell>
          <cell r="E1732">
            <v>8</v>
          </cell>
          <cell r="G1732" t="str">
            <v>Competing</v>
          </cell>
          <cell r="H1732" t="str">
            <v>Bartley</v>
          </cell>
          <cell r="I1732" t="str">
            <v>deny</v>
          </cell>
          <cell r="J1732" t="str">
            <v>approve</v>
          </cell>
          <cell r="K1732">
            <v>41669</v>
          </cell>
          <cell r="L1732">
            <v>4440</v>
          </cell>
          <cell r="O1732">
            <v>41548</v>
          </cell>
          <cell r="P1732">
            <v>41514</v>
          </cell>
          <cell r="Q1732">
            <v>1785.94</v>
          </cell>
          <cell r="R1732"/>
          <cell r="U1732">
            <v>0</v>
          </cell>
        </row>
        <row r="1733">
          <cell r="B1733">
            <v>8064</v>
          </cell>
          <cell r="C1733" t="str">
            <v>Loudoun Hospital Center</v>
          </cell>
          <cell r="D1733" t="str">
            <v>Establish a Specialized Center for CT Imaging</v>
          </cell>
          <cell r="E1733">
            <v>8</v>
          </cell>
          <cell r="H1733" t="str">
            <v>Bartley</v>
          </cell>
          <cell r="I1733" t="str">
            <v>approve</v>
          </cell>
          <cell r="J1733" t="str">
            <v>deny</v>
          </cell>
          <cell r="K1733">
            <v>41669</v>
          </cell>
          <cell r="L1733" t="str">
            <v>Denied</v>
          </cell>
          <cell r="O1733">
            <v>41548</v>
          </cell>
          <cell r="P1733">
            <v>41515</v>
          </cell>
          <cell r="Q1733">
            <v>16401.689999999999</v>
          </cell>
          <cell r="R1733" t="str">
            <v>yes - 12/4/14</v>
          </cell>
          <cell r="U1733">
            <v>0</v>
          </cell>
        </row>
        <row r="1734">
          <cell r="B1734">
            <v>8068</v>
          </cell>
          <cell r="C1734" t="str">
            <v>Reston Hospital Center, LLC</v>
          </cell>
          <cell r="D1734" t="str">
            <v>Establish a Specialized Center for CT Imaging</v>
          </cell>
          <cell r="E1734">
            <v>8</v>
          </cell>
          <cell r="H1734" t="str">
            <v>Bartley</v>
          </cell>
          <cell r="I1734" t="str">
            <v>not reviewed</v>
          </cell>
          <cell r="J1734"/>
          <cell r="K1734">
            <v>41669</v>
          </cell>
          <cell r="L1734" t="str">
            <v>defer to May 2014 cycle</v>
          </cell>
          <cell r="O1734">
            <v>41548</v>
          </cell>
          <cell r="P1734">
            <v>41523</v>
          </cell>
          <cell r="Q1734">
            <v>5925.7</v>
          </cell>
          <cell r="R1734"/>
          <cell r="U1734">
            <v>0</v>
          </cell>
        </row>
        <row r="1735">
          <cell r="B1735">
            <v>8056</v>
          </cell>
          <cell r="C1735" t="str">
            <v>Shenandoah Valley Westminster-Canterbury, Inc.</v>
          </cell>
          <cell r="D1735" t="str">
            <v>Add 12 Nursing Home Beds</v>
          </cell>
          <cell r="E1735">
            <v>7</v>
          </cell>
          <cell r="H1735" t="str">
            <v>Clement</v>
          </cell>
          <cell r="I1735"/>
          <cell r="J1735"/>
          <cell r="K1735">
            <v>41669</v>
          </cell>
          <cell r="L1735">
            <v>4426</v>
          </cell>
          <cell r="O1735">
            <v>41548</v>
          </cell>
          <cell r="P1735">
            <v>41466</v>
          </cell>
          <cell r="Q1735">
            <v>20000</v>
          </cell>
          <cell r="R1735"/>
          <cell r="U1735">
            <v>0</v>
          </cell>
        </row>
        <row r="1736">
          <cell r="B1736">
            <v>8065</v>
          </cell>
          <cell r="C1736" t="str">
            <v>Virginia Urology Center, P.C.</v>
          </cell>
          <cell r="D1736" t="str">
            <v>Establish a Specialized Center for MRI Services (mobile site)</v>
          </cell>
          <cell r="E1736">
            <v>15</v>
          </cell>
          <cell r="H1736" t="str">
            <v>Cage</v>
          </cell>
          <cell r="I1736"/>
          <cell r="J1736"/>
          <cell r="K1736">
            <v>41673</v>
          </cell>
          <cell r="L1736">
            <v>4428</v>
          </cell>
          <cell r="O1736">
            <v>41548</v>
          </cell>
          <cell r="P1736">
            <v>41516</v>
          </cell>
          <cell r="Q1736">
            <v>1000</v>
          </cell>
          <cell r="R1736"/>
          <cell r="U1736">
            <v>0</v>
          </cell>
        </row>
        <row r="1737">
          <cell r="B1737">
            <v>8067</v>
          </cell>
          <cell r="C1737" t="str">
            <v>Pioneer Community Hospital of Patrick County</v>
          </cell>
          <cell r="D1737" t="str">
            <v>Introduce MRI Services (mobile site)</v>
          </cell>
          <cell r="E1737">
            <v>12</v>
          </cell>
          <cell r="H1737" t="str">
            <v>Crowder</v>
          </cell>
          <cell r="I1737"/>
          <cell r="J1737"/>
          <cell r="K1737">
            <v>41675</v>
          </cell>
          <cell r="L1737">
            <v>4427</v>
          </cell>
          <cell r="O1737">
            <v>41547</v>
          </cell>
          <cell r="P1737">
            <v>41520</v>
          </cell>
          <cell r="Q1737">
            <v>1000</v>
          </cell>
          <cell r="R1737"/>
          <cell r="U1737">
            <v>0</v>
          </cell>
        </row>
        <row r="1739">
          <cell r="B1739" t="str">
            <v>December 2013 Cycle</v>
          </cell>
          <cell r="D1739" t="str">
            <v>Rehab Services</v>
          </cell>
          <cell r="E1739" t="str">
            <v>E</v>
          </cell>
          <cell r="F1739" t="str">
            <v>Rpt Due</v>
          </cell>
          <cell r="G1739">
            <v>41688</v>
          </cell>
          <cell r="I1739" t="str">
            <v>Recommendation</v>
          </cell>
          <cell r="K1739" t="str">
            <v>IFFC</v>
          </cell>
          <cell r="L1739" t="str">
            <v>Commissioners</v>
          </cell>
          <cell r="M1739" t="str">
            <v>IFFC</v>
          </cell>
          <cell r="N1739" t="str">
            <v>IFFC</v>
          </cell>
          <cell r="O1739" t="str">
            <v>Application</v>
          </cell>
          <cell r="Q1739" t="str">
            <v>Check with</v>
          </cell>
        </row>
        <row r="1740">
          <cell r="B1740" t="str">
            <v>#</v>
          </cell>
          <cell r="C1740" t="str">
            <v>Applicant</v>
          </cell>
          <cell r="D1740" t="str">
            <v>Project</v>
          </cell>
          <cell r="E1740" t="str">
            <v>PD</v>
          </cell>
          <cell r="F1740" t="str">
            <v xml:space="preserve">  </v>
          </cell>
          <cell r="G1740">
            <v>41688</v>
          </cell>
          <cell r="H1740" t="str">
            <v>Analyst</v>
          </cell>
          <cell r="I1740" t="str">
            <v xml:space="preserve">HSA </v>
          </cell>
          <cell r="J1740" t="str">
            <v>DCOPN</v>
          </cell>
          <cell r="K1740" t="str">
            <v>Scheduled</v>
          </cell>
          <cell r="L1740" t="str">
            <v>Decision</v>
          </cell>
          <cell r="M1740" t="str">
            <v>Location</v>
          </cell>
          <cell r="N1740" t="str">
            <v>Time</v>
          </cell>
          <cell r="O1740" t="str">
            <v>Received</v>
          </cell>
          <cell r="P1740" t="str">
            <v>LOI Date</v>
          </cell>
          <cell r="Q1740" t="str">
            <v>Application</v>
          </cell>
          <cell r="T1740" t="str">
            <v>Previous Conditions</v>
          </cell>
        </row>
        <row r="1741">
          <cell r="C1741" t="str">
            <v>none</v>
          </cell>
          <cell r="D1741"/>
          <cell r="E1741"/>
          <cell r="I1741"/>
          <cell r="J1741"/>
          <cell r="K1741" t="str">
            <v xml:space="preserve"> </v>
          </cell>
          <cell r="L1741"/>
          <cell r="O1741">
            <v>0</v>
          </cell>
          <cell r="P1741">
            <v>0</v>
          </cell>
          <cell r="Q1741">
            <v>0</v>
          </cell>
          <cell r="R1741"/>
          <cell r="U1741">
            <v>0</v>
          </cell>
        </row>
        <row r="1743">
          <cell r="B1743" t="str">
            <v>January 2014 Cycle</v>
          </cell>
          <cell r="D1743" t="str">
            <v>Radiation/Gamma Knife/Cancer Care Center</v>
          </cell>
          <cell r="E1743" t="str">
            <v>F/G</v>
          </cell>
          <cell r="F1743" t="str">
            <v>Rpt Due</v>
          </cell>
          <cell r="G1743">
            <v>41719</v>
          </cell>
          <cell r="I1743" t="str">
            <v>Recommendation</v>
          </cell>
          <cell r="K1743" t="str">
            <v>IFFC</v>
          </cell>
          <cell r="L1743" t="str">
            <v>Commissioners</v>
          </cell>
          <cell r="M1743" t="str">
            <v>IFFC</v>
          </cell>
          <cell r="N1743" t="str">
            <v>IFFC</v>
          </cell>
          <cell r="O1743" t="str">
            <v>Application</v>
          </cell>
          <cell r="Q1743" t="str">
            <v>Check with</v>
          </cell>
        </row>
        <row r="1744">
          <cell r="C1744" t="str">
            <v>Applicant</v>
          </cell>
          <cell r="D1744" t="str">
            <v>Lithotripsy/Nursing Facility</v>
          </cell>
          <cell r="E1744" t="str">
            <v>PD</v>
          </cell>
          <cell r="F1744" t="str">
            <v xml:space="preserve">  </v>
          </cell>
          <cell r="G1744">
            <v>41719</v>
          </cell>
          <cell r="H1744" t="str">
            <v>Analyst</v>
          </cell>
          <cell r="I1744" t="str">
            <v xml:space="preserve">HSA </v>
          </cell>
          <cell r="J1744" t="str">
            <v>DCOPN</v>
          </cell>
          <cell r="K1744" t="str">
            <v>Scheduled</v>
          </cell>
          <cell r="L1744" t="str">
            <v>Decision</v>
          </cell>
          <cell r="M1744" t="str">
            <v>Location</v>
          </cell>
          <cell r="N1744" t="str">
            <v>Time</v>
          </cell>
          <cell r="O1744" t="str">
            <v>Received</v>
          </cell>
          <cell r="P1744" t="str">
            <v>LOI Date</v>
          </cell>
          <cell r="Q1744" t="str">
            <v>Application</v>
          </cell>
        </row>
        <row r="1745">
          <cell r="B1745">
            <v>8074</v>
          </cell>
          <cell r="C1745" t="str">
            <v>Wythe County Community Hospital, LLC</v>
          </cell>
          <cell r="D1745" t="str">
            <v>Introduce Radiation Therapy Services (1 linear accelerator and 1 CT simulator)</v>
          </cell>
          <cell r="E1745">
            <v>3</v>
          </cell>
          <cell r="G1745" t="str">
            <v>Competing</v>
          </cell>
          <cell r="H1745" t="str">
            <v>Crowder</v>
          </cell>
          <cell r="I1745"/>
          <cell r="J1745"/>
          <cell r="K1745">
            <v>41730</v>
          </cell>
          <cell r="L1745" t="str">
            <v>Denied</v>
          </cell>
          <cell r="M1745" t="str">
            <v>BR 4</v>
          </cell>
          <cell r="O1745">
            <v>41610</v>
          </cell>
          <cell r="P1745">
            <v>41578</v>
          </cell>
          <cell r="Q1745">
            <v>20000</v>
          </cell>
          <cell r="R1745"/>
          <cell r="U1745">
            <v>0</v>
          </cell>
        </row>
        <row r="1746">
          <cell r="B1746">
            <v>8081</v>
          </cell>
          <cell r="C1746" t="str">
            <v>Southwestern Virginia Oncology, LLC</v>
          </cell>
          <cell r="D1746" t="str">
            <v>Establish a Specialized Center for Radiation Therapy Services (1 linear accelerator and 1 CT simulator)</v>
          </cell>
          <cell r="E1746">
            <v>3</v>
          </cell>
          <cell r="H1746" t="str">
            <v>Crowder</v>
          </cell>
          <cell r="I1746"/>
          <cell r="J1746"/>
          <cell r="K1746">
            <v>41730</v>
          </cell>
          <cell r="L1746" t="str">
            <v>Denied</v>
          </cell>
          <cell r="M1746" t="str">
            <v>BR 4</v>
          </cell>
          <cell r="O1746">
            <v>41610</v>
          </cell>
          <cell r="P1746">
            <v>41590</v>
          </cell>
          <cell r="Q1746">
            <v>20000</v>
          </cell>
          <cell r="R1746"/>
          <cell r="U1746">
            <v>0</v>
          </cell>
        </row>
        <row r="1747">
          <cell r="B1747">
            <v>8070</v>
          </cell>
          <cell r="C1747" t="str">
            <v>Pulaski Community Hospital, Inc. d/b/a LewisGale Hospital Pulaski</v>
          </cell>
          <cell r="D1747" t="str">
            <v>Add Stereotactic Radiotherapy and Stereotactic Radiosurgery Services (Upgrade an existing linear accelerator to enable the provision of the services.)</v>
          </cell>
          <cell r="E1747">
            <v>4</v>
          </cell>
          <cell r="H1747" t="str">
            <v>Crowder</v>
          </cell>
          <cell r="I1747"/>
          <cell r="J1747"/>
          <cell r="K1747">
            <v>41736</v>
          </cell>
          <cell r="L1747">
            <v>4431</v>
          </cell>
          <cell r="M1747" t="str">
            <v>BR 1</v>
          </cell>
          <cell r="O1747">
            <v>41610</v>
          </cell>
          <cell r="P1747">
            <v>41569</v>
          </cell>
          <cell r="Q1747">
            <v>1258.58</v>
          </cell>
          <cell r="R1747"/>
          <cell r="U1747">
            <v>0</v>
          </cell>
        </row>
        <row r="1748">
          <cell r="B1748">
            <v>8079</v>
          </cell>
          <cell r="C1748" t="str">
            <v>Inova Ambulatory Surgery Center at Lorton, LLC</v>
          </cell>
          <cell r="D1748" t="str">
            <v>Introduce Renal Lithotripsy Services</v>
          </cell>
          <cell r="E1748">
            <v>8</v>
          </cell>
          <cell r="H1748" t="str">
            <v>Bartley</v>
          </cell>
          <cell r="I1748" t="str">
            <v>approve</v>
          </cell>
          <cell r="J1748" t="str">
            <v>approve</v>
          </cell>
          <cell r="K1748">
            <v>41732</v>
          </cell>
          <cell r="L1748">
            <v>4430</v>
          </cell>
          <cell r="M1748" t="str">
            <v>BR 1</v>
          </cell>
          <cell r="O1748">
            <v>41610</v>
          </cell>
          <cell r="P1748">
            <v>41579</v>
          </cell>
          <cell r="Q1748">
            <v>1000</v>
          </cell>
          <cell r="R1748"/>
          <cell r="U1748">
            <v>0</v>
          </cell>
        </row>
        <row r="1749">
          <cell r="B1749">
            <v>8073</v>
          </cell>
          <cell r="C1749" t="str">
            <v>Virginia Hospital Center</v>
          </cell>
          <cell r="D1749" t="str">
            <v>Introduce Electronic Brachytherapy</v>
          </cell>
          <cell r="E1749">
            <v>8</v>
          </cell>
          <cell r="G1749" t="str">
            <v>Competing</v>
          </cell>
          <cell r="H1749" t="str">
            <v>Bartley</v>
          </cell>
          <cell r="I1749" t="str">
            <v>approve</v>
          </cell>
          <cell r="J1749" t="str">
            <v>approve</v>
          </cell>
          <cell r="K1749">
            <v>41732</v>
          </cell>
          <cell r="L1749">
            <v>4448</v>
          </cell>
          <cell r="M1749" t="str">
            <v>BR 1</v>
          </cell>
          <cell r="O1749">
            <v>41610</v>
          </cell>
          <cell r="P1749">
            <v>41577</v>
          </cell>
          <cell r="Q1749">
            <v>3675</v>
          </cell>
          <cell r="R1749"/>
          <cell r="U1749">
            <v>0</v>
          </cell>
        </row>
        <row r="1750">
          <cell r="B1750">
            <v>8080</v>
          </cell>
          <cell r="C1750" t="str">
            <v>Inova Alexandria Hospital</v>
          </cell>
          <cell r="D1750" t="str">
            <v>Introduce Brachytherapy Services (Mobile Site)</v>
          </cell>
          <cell r="E1750">
            <v>8</v>
          </cell>
          <cell r="H1750" t="str">
            <v>Bartley</v>
          </cell>
          <cell r="I1750" t="str">
            <v>approve</v>
          </cell>
          <cell r="J1750" t="str">
            <v>approve</v>
          </cell>
          <cell r="K1750">
            <v>41732</v>
          </cell>
          <cell r="L1750">
            <v>4436</v>
          </cell>
          <cell r="M1750" t="str">
            <v>BR 1</v>
          </cell>
          <cell r="O1750">
            <v>41610</v>
          </cell>
          <cell r="P1750">
            <v>41579</v>
          </cell>
          <cell r="Q1750">
            <v>1328.89</v>
          </cell>
          <cell r="R1750"/>
          <cell r="U1750">
            <v>0</v>
          </cell>
        </row>
        <row r="1751">
          <cell r="B1751">
            <v>8072</v>
          </cell>
          <cell r="C1751" t="str">
            <v>HCA Health Services of Virginia, Inc. d/b/a Henrico Doctors' Hospital</v>
          </cell>
          <cell r="D1751" t="str">
            <v>Add Stereotactic Radiotherapy and Stereotactic Radiosurgery Services and Add one CT Simulator (Replace an existing linear accelerator with one capable of providing of the services.)</v>
          </cell>
          <cell r="E1751">
            <v>15</v>
          </cell>
          <cell r="G1751" t="str">
            <v>Competing</v>
          </cell>
          <cell r="H1751" t="str">
            <v>Cage</v>
          </cell>
          <cell r="I1751"/>
          <cell r="J1751"/>
          <cell r="K1751">
            <v>41731</v>
          </cell>
          <cell r="L1751">
            <v>4433</v>
          </cell>
          <cell r="M1751" t="str">
            <v>BR 2</v>
          </cell>
          <cell r="O1751">
            <v>41610</v>
          </cell>
          <cell r="P1751">
            <v>41569</v>
          </cell>
          <cell r="Q1751">
            <v>4855.2</v>
          </cell>
          <cell r="R1751"/>
          <cell r="U1751">
            <v>0</v>
          </cell>
        </row>
        <row r="1752">
          <cell r="B1752">
            <v>8075</v>
          </cell>
          <cell r="C1752" t="str">
            <v>Petersburg Hospital Company, LLC d/b/a Southside Regional Medical Center</v>
          </cell>
          <cell r="D1752" t="str">
            <v>Introduce Stereotactic Radiosurgery Services (Replace a linear accelerator with one capable of performing SRS.)</v>
          </cell>
          <cell r="E1752">
            <v>19</v>
          </cell>
          <cell r="H1752" t="str">
            <v>Cage</v>
          </cell>
          <cell r="I1752"/>
          <cell r="J1752"/>
          <cell r="K1752">
            <v>41731</v>
          </cell>
          <cell r="L1752">
            <v>4434</v>
          </cell>
          <cell r="M1752" t="str">
            <v>BR 2</v>
          </cell>
          <cell r="O1752">
            <v>41610</v>
          </cell>
          <cell r="P1752">
            <v>41578</v>
          </cell>
          <cell r="Q1752">
            <v>3809.06</v>
          </cell>
          <cell r="R1752"/>
          <cell r="U1752">
            <v>0</v>
          </cell>
        </row>
        <row r="1753">
          <cell r="B1753">
            <v>8071</v>
          </cell>
          <cell r="C1753" t="str">
            <v>Spotsylvania Medical Center, Inc. d/b/a Spotsylvania Regional Medical Center</v>
          </cell>
          <cell r="D1753" t="str">
            <v>Add Stereotactic Radiotherapy and Stereotactic Radiosurgery Services (Upgrade an existing linear accelerator to enable the provision of the services.)</v>
          </cell>
          <cell r="E1753">
            <v>16</v>
          </cell>
          <cell r="H1753" t="str">
            <v>Cage</v>
          </cell>
          <cell r="I1753"/>
          <cell r="J1753"/>
          <cell r="K1753">
            <v>41733</v>
          </cell>
          <cell r="L1753">
            <v>4441</v>
          </cell>
          <cell r="M1753" t="str">
            <v>BR 2</v>
          </cell>
          <cell r="O1753">
            <v>41610</v>
          </cell>
          <cell r="P1753">
            <v>41569</v>
          </cell>
          <cell r="Q1753">
            <v>8371.23</v>
          </cell>
          <cell r="R1753"/>
          <cell r="U1753">
            <v>0</v>
          </cell>
        </row>
        <row r="1754">
          <cell r="B1754">
            <v>8078</v>
          </cell>
          <cell r="C1754" t="str">
            <v>Chesapeake Regional Medical Center</v>
          </cell>
          <cell r="D1754" t="str">
            <v>Introduce Renal Lithotripsy Services (new mobile site at an authorized outpatient surgical hospital under development)</v>
          </cell>
          <cell r="E1754">
            <v>20</v>
          </cell>
          <cell r="H1754" t="str">
            <v>Crowder</v>
          </cell>
          <cell r="I1754"/>
          <cell r="J1754"/>
          <cell r="K1754">
            <v>41729</v>
          </cell>
          <cell r="L1754">
            <v>4432</v>
          </cell>
          <cell r="M1754" t="str">
            <v>BR 1</v>
          </cell>
          <cell r="O1754">
            <v>41610</v>
          </cell>
          <cell r="P1754">
            <v>41579</v>
          </cell>
          <cell r="Q1754">
            <v>1000</v>
          </cell>
          <cell r="R1754"/>
          <cell r="U1754">
            <v>0</v>
          </cell>
        </row>
        <row r="1756">
          <cell r="B1756" t="str">
            <v>February 2014 Cycle</v>
          </cell>
          <cell r="D1756" t="str">
            <v>Hospitals/Beds/NICUs/Ob/Capital Expenditures</v>
          </cell>
          <cell r="E1756" t="str">
            <v>A</v>
          </cell>
          <cell r="F1756" t="str">
            <v>Rpt Due</v>
          </cell>
          <cell r="G1756">
            <v>41750</v>
          </cell>
          <cell r="I1756" t="str">
            <v>Recommendation</v>
          </cell>
          <cell r="K1756" t="str">
            <v>IFFC</v>
          </cell>
          <cell r="L1756" t="str">
            <v>Commissioners</v>
          </cell>
          <cell r="M1756" t="str">
            <v>IFFC</v>
          </cell>
          <cell r="N1756" t="str">
            <v>IFFC</v>
          </cell>
          <cell r="O1756" t="str">
            <v>Application</v>
          </cell>
          <cell r="Q1756" t="str">
            <v>Check with</v>
          </cell>
        </row>
        <row r="1757">
          <cell r="B1757" t="str">
            <v>#</v>
          </cell>
          <cell r="C1757" t="str">
            <v>Applicant</v>
          </cell>
          <cell r="D1757" t="str">
            <v>Project</v>
          </cell>
          <cell r="E1757" t="str">
            <v>PD</v>
          </cell>
          <cell r="F1757" t="str">
            <v xml:space="preserve">  </v>
          </cell>
          <cell r="G1757">
            <v>41750</v>
          </cell>
          <cell r="H1757" t="str">
            <v>Analyst</v>
          </cell>
          <cell r="I1757" t="str">
            <v xml:space="preserve">HSA </v>
          </cell>
          <cell r="J1757" t="str">
            <v>DCOPN</v>
          </cell>
          <cell r="K1757" t="str">
            <v>Scheduled</v>
          </cell>
          <cell r="L1757" t="str">
            <v>Decision</v>
          </cell>
          <cell r="M1757" t="str">
            <v>Location</v>
          </cell>
          <cell r="N1757" t="str">
            <v>Time</v>
          </cell>
          <cell r="O1757" t="str">
            <v>Received</v>
          </cell>
          <cell r="P1757" t="str">
            <v>LOI Date</v>
          </cell>
          <cell r="Q1757" t="str">
            <v>Application</v>
          </cell>
          <cell r="T1757" t="str">
            <v>Previous Conditions</v>
          </cell>
        </row>
        <row r="1758">
          <cell r="B1758">
            <v>8082</v>
          </cell>
          <cell r="C1758" t="str">
            <v>Lewis-Gale Medical Center, LLC</v>
          </cell>
          <cell r="D1758" t="str">
            <v>Introduce Special Care Nursery Services (12 specialty level bassinets)</v>
          </cell>
          <cell r="E1758">
            <v>5</v>
          </cell>
          <cell r="H1758" t="str">
            <v>Crowder</v>
          </cell>
          <cell r="I1758"/>
          <cell r="J1758"/>
          <cell r="K1758">
            <v>41760</v>
          </cell>
          <cell r="L1758" t="str">
            <v>IFFC deferred indefinitely</v>
          </cell>
          <cell r="M1758" t="str">
            <v>BR 2</v>
          </cell>
          <cell r="N1758">
            <v>0.41666666666666669</v>
          </cell>
          <cell r="O1758">
            <v>41641</v>
          </cell>
          <cell r="P1758">
            <v>41605</v>
          </cell>
          <cell r="Q1758">
            <v>20000</v>
          </cell>
          <cell r="R1758"/>
          <cell r="U1758">
            <v>0</v>
          </cell>
        </row>
        <row r="1760">
          <cell r="B1760" t="str">
            <v>March 2014 Cycle</v>
          </cell>
          <cell r="D1760" t="str">
            <v>OSHs/ORs/Cath Labs/Transplant/Nursing Facility</v>
          </cell>
          <cell r="E1760" t="str">
            <v>B/G</v>
          </cell>
          <cell r="F1760" t="str">
            <v>Rpt Due</v>
          </cell>
          <cell r="G1760">
            <v>41778</v>
          </cell>
          <cell r="I1760" t="str">
            <v>Recommendation</v>
          </cell>
          <cell r="K1760" t="str">
            <v>IFFC</v>
          </cell>
          <cell r="L1760" t="str">
            <v>Commissioners</v>
          </cell>
          <cell r="M1760" t="str">
            <v>IFFC</v>
          </cell>
          <cell r="N1760" t="str">
            <v>IFFC</v>
          </cell>
          <cell r="O1760" t="str">
            <v>Application</v>
          </cell>
          <cell r="Q1760" t="str">
            <v>Check with</v>
          </cell>
        </row>
        <row r="1761">
          <cell r="B1761" t="str">
            <v>#</v>
          </cell>
          <cell r="C1761" t="str">
            <v>Applicant</v>
          </cell>
          <cell r="D1761" t="str">
            <v>Project</v>
          </cell>
          <cell r="E1761" t="str">
            <v>PD</v>
          </cell>
          <cell r="G1761">
            <v>41778</v>
          </cell>
          <cell r="H1761" t="str">
            <v>Analyst</v>
          </cell>
          <cell r="I1761" t="str">
            <v xml:space="preserve">HSA </v>
          </cell>
          <cell r="J1761" t="str">
            <v>DCOPN</v>
          </cell>
          <cell r="K1761" t="str">
            <v>Scheduled</v>
          </cell>
          <cell r="L1761" t="str">
            <v>Decision</v>
          </cell>
          <cell r="M1761" t="str">
            <v>Location</v>
          </cell>
          <cell r="N1761" t="str">
            <v>Time</v>
          </cell>
          <cell r="O1761" t="str">
            <v>Received</v>
          </cell>
          <cell r="P1761" t="str">
            <v>LOI Date</v>
          </cell>
          <cell r="Q1761" t="str">
            <v>Application</v>
          </cell>
        </row>
        <row r="1762">
          <cell r="B1762">
            <v>8083</v>
          </cell>
          <cell r="C1762" t="str">
            <v>VCU Health System</v>
          </cell>
          <cell r="D1762" t="str">
            <v>Add four General Purpose Operating Rooms</v>
          </cell>
          <cell r="E1762">
            <v>15</v>
          </cell>
          <cell r="H1762" t="str">
            <v>Bartley</v>
          </cell>
          <cell r="I1762"/>
          <cell r="J1762"/>
          <cell r="K1762">
            <v>41789</v>
          </cell>
          <cell r="L1762">
            <v>4437</v>
          </cell>
          <cell r="O1762">
            <v>41668</v>
          </cell>
          <cell r="P1762">
            <v>41628</v>
          </cell>
          <cell r="Q1762">
            <v>20000</v>
          </cell>
          <cell r="R1762"/>
          <cell r="U1762">
            <v>0</v>
          </cell>
        </row>
        <row r="1763">
          <cell r="B1763">
            <v>8084</v>
          </cell>
          <cell r="C1763" t="str">
            <v>Roanoke Valley Center for Sight, L.L.C.</v>
          </cell>
          <cell r="D1763" t="str">
            <v>Establish a one Operating Room Outpatient Surgical Hospital (limited to opthalmic procedures)</v>
          </cell>
          <cell r="E1763">
            <v>5</v>
          </cell>
          <cell r="H1763" t="str">
            <v>Crowder</v>
          </cell>
          <cell r="I1763"/>
          <cell r="J1763"/>
          <cell r="K1763">
            <v>41793</v>
          </cell>
          <cell r="L1763">
            <v>4449</v>
          </cell>
          <cell r="M1763" t="str">
            <v>SCC</v>
          </cell>
          <cell r="O1763">
            <v>41668</v>
          </cell>
          <cell r="P1763">
            <v>41635</v>
          </cell>
          <cell r="Q1763">
            <v>11933.51</v>
          </cell>
          <cell r="R1763"/>
          <cell r="U1763">
            <v>0</v>
          </cell>
        </row>
        <row r="1764">
          <cell r="B1764">
            <v>8086</v>
          </cell>
          <cell r="C1764" t="str">
            <v>Winchester Surgery Center, LLC</v>
          </cell>
          <cell r="D1764" t="str">
            <v>Establish an Outpatient Surgical Hospital with four General Purpose Operating Rooms</v>
          </cell>
          <cell r="E1764">
            <v>7</v>
          </cell>
          <cell r="G1764" t="str">
            <v>Competing</v>
          </cell>
          <cell r="H1764" t="str">
            <v>Cage</v>
          </cell>
          <cell r="I1764"/>
          <cell r="J1764"/>
          <cell r="K1764">
            <v>41836</v>
          </cell>
          <cell r="L1764" t="str">
            <v>Denied</v>
          </cell>
          <cell r="M1764" t="str">
            <v>SCC</v>
          </cell>
          <cell r="N1764">
            <v>0.41666666666666669</v>
          </cell>
          <cell r="O1764">
            <v>41668</v>
          </cell>
          <cell r="P1764">
            <v>41638</v>
          </cell>
          <cell r="Q1764">
            <v>20000</v>
          </cell>
          <cell r="R1764"/>
          <cell r="U1764">
            <v>0</v>
          </cell>
        </row>
        <row r="1765">
          <cell r="B1765">
            <v>8089</v>
          </cell>
          <cell r="C1765" t="str">
            <v>Valley Health Surgery Center, LLC</v>
          </cell>
          <cell r="D1765" t="str">
            <v>Establish an Outpatient Surgical Hospital with three General Purpose Operating Rooms</v>
          </cell>
          <cell r="E1765">
            <v>7</v>
          </cell>
          <cell r="H1765" t="str">
            <v>Cage</v>
          </cell>
          <cell r="I1765"/>
          <cell r="J1765"/>
          <cell r="K1765">
            <v>41836</v>
          </cell>
          <cell r="L1765">
            <v>4454</v>
          </cell>
          <cell r="M1765" t="str">
            <v>SCC</v>
          </cell>
          <cell r="N1765">
            <v>0.41666666666666669</v>
          </cell>
          <cell r="O1765">
            <v>41668</v>
          </cell>
          <cell r="P1765">
            <v>41648</v>
          </cell>
          <cell r="Q1765">
            <v>20000</v>
          </cell>
          <cell r="R1765"/>
          <cell r="U1765">
            <v>0</v>
          </cell>
        </row>
        <row r="1766">
          <cell r="B1766">
            <v>8088</v>
          </cell>
          <cell r="C1766" t="str">
            <v>Sentara Northern Virginia Medical Center</v>
          </cell>
          <cell r="D1766" t="str">
            <v>Add one General Purpose Operating Room</v>
          </cell>
          <cell r="E1766">
            <v>8</v>
          </cell>
          <cell r="H1766" t="str">
            <v>Bartley</v>
          </cell>
          <cell r="I1766" t="str">
            <v>approve</v>
          </cell>
          <cell r="J1766" t="str">
            <v>approve</v>
          </cell>
          <cell r="K1766">
            <v>41792</v>
          </cell>
          <cell r="L1766">
            <v>4438</v>
          </cell>
          <cell r="O1766">
            <v>41667</v>
          </cell>
          <cell r="P1766">
            <v>41638</v>
          </cell>
          <cell r="Q1766">
            <v>6167.64</v>
          </cell>
          <cell r="R1766"/>
          <cell r="U1766">
            <v>0</v>
          </cell>
        </row>
        <row r="1768">
          <cell r="B1768" t="str">
            <v>April 2014 Cycle</v>
          </cell>
          <cell r="D1768" t="str">
            <v>Psych and Substance Abuse Services</v>
          </cell>
          <cell r="E1768" t="str">
            <v>C</v>
          </cell>
          <cell r="F1768" t="str">
            <v>Rpt Due</v>
          </cell>
          <cell r="G1768">
            <v>41809</v>
          </cell>
          <cell r="I1768" t="str">
            <v>Recommendation</v>
          </cell>
          <cell r="K1768" t="str">
            <v>IFFC</v>
          </cell>
          <cell r="L1768" t="str">
            <v>Commissioners</v>
          </cell>
          <cell r="M1768" t="str">
            <v>IFFC</v>
          </cell>
          <cell r="N1768" t="str">
            <v>IFFC</v>
          </cell>
          <cell r="O1768" t="str">
            <v>Application</v>
          </cell>
          <cell r="Q1768" t="str">
            <v>Check with</v>
          </cell>
        </row>
        <row r="1769">
          <cell r="C1769" t="str">
            <v>Applicant</v>
          </cell>
          <cell r="D1769" t="str">
            <v>Project</v>
          </cell>
          <cell r="E1769" t="str">
            <v>PD</v>
          </cell>
          <cell r="F1769" t="str">
            <v>need</v>
          </cell>
          <cell r="G1769">
            <v>41809</v>
          </cell>
          <cell r="H1769" t="str">
            <v>Analyst</v>
          </cell>
          <cell r="I1769" t="str">
            <v xml:space="preserve">HSA </v>
          </cell>
          <cell r="J1769" t="str">
            <v>DCOPN</v>
          </cell>
          <cell r="K1769" t="str">
            <v>Scheduled</v>
          </cell>
          <cell r="L1769" t="str">
            <v>Decision</v>
          </cell>
          <cell r="M1769" t="str">
            <v>Location</v>
          </cell>
          <cell r="N1769" t="str">
            <v>Time</v>
          </cell>
          <cell r="O1769" t="str">
            <v>Received</v>
          </cell>
          <cell r="P1769" t="str">
            <v>LOI Date</v>
          </cell>
          <cell r="Q1769" t="str">
            <v>Application</v>
          </cell>
          <cell r="R1769"/>
        </row>
        <row r="1770">
          <cell r="B1770" t="str">
            <v>none</v>
          </cell>
          <cell r="C1770" t="e">
            <v>#N/A</v>
          </cell>
          <cell r="D1770" t="e">
            <v>#N/A</v>
          </cell>
          <cell r="E1770" t="e">
            <v>#N/A</v>
          </cell>
          <cell r="I1770" t="e">
            <v>#N/A</v>
          </cell>
          <cell r="J1770" t="e">
            <v>#N/A</v>
          </cell>
          <cell r="L1770" t="e">
            <v>#N/A</v>
          </cell>
          <cell r="O1770" t="e">
            <v>#N/A</v>
          </cell>
          <cell r="P1770" t="e">
            <v>#N/A</v>
          </cell>
          <cell r="Q1770" t="e">
            <v>#N/A</v>
          </cell>
          <cell r="R1770" t="e">
            <v>#N/A</v>
          </cell>
          <cell r="U1770" t="e">
            <v>#N/A</v>
          </cell>
        </row>
        <row r="1772">
          <cell r="B1772" t="str">
            <v>May 2014 Cycle</v>
          </cell>
          <cell r="D1772" t="str">
            <v>Diagnostic Imaging and Nursing Facilities</v>
          </cell>
          <cell r="E1772" t="str">
            <v>D/G</v>
          </cell>
          <cell r="F1772" t="str">
            <v>Rpt Due</v>
          </cell>
          <cell r="G1772">
            <v>41841</v>
          </cell>
          <cell r="I1772" t="str">
            <v>Recommendation</v>
          </cell>
          <cell r="K1772" t="str">
            <v>IFFC</v>
          </cell>
          <cell r="L1772" t="str">
            <v>Commissioners</v>
          </cell>
          <cell r="M1772" t="str">
            <v>IFFC</v>
          </cell>
          <cell r="O1772" t="str">
            <v>Application</v>
          </cell>
          <cell r="Q1772" t="str">
            <v>Check with</v>
          </cell>
          <cell r="S1772" t="str">
            <v>Previous</v>
          </cell>
        </row>
        <row r="1773">
          <cell r="B1773" t="str">
            <v>#</v>
          </cell>
          <cell r="C1773" t="str">
            <v>Applicant</v>
          </cell>
          <cell r="D1773" t="str">
            <v>Project</v>
          </cell>
          <cell r="E1773" t="str">
            <v>PD</v>
          </cell>
          <cell r="G1773">
            <v>41841</v>
          </cell>
          <cell r="H1773" t="str">
            <v>Analyst</v>
          </cell>
          <cell r="I1773" t="str">
            <v xml:space="preserve">HSA </v>
          </cell>
          <cell r="J1773" t="str">
            <v>DCOPN</v>
          </cell>
          <cell r="K1773" t="str">
            <v>Scheduled</v>
          </cell>
          <cell r="L1773" t="str">
            <v>Decision</v>
          </cell>
          <cell r="M1773" t="str">
            <v>Location</v>
          </cell>
          <cell r="N1773" t="str">
            <v>Time</v>
          </cell>
          <cell r="O1773" t="str">
            <v>Received</v>
          </cell>
          <cell r="P1773" t="str">
            <v>LOI Date</v>
          </cell>
          <cell r="Q1773" t="str">
            <v>Application</v>
          </cell>
          <cell r="S1773" t="str">
            <v>Conditions</v>
          </cell>
          <cell r="T1773" t="str">
            <v>old loi</v>
          </cell>
        </row>
        <row r="1774">
          <cell r="B1774">
            <v>8097</v>
          </cell>
          <cell r="C1774" t="str">
            <v>HCMF XXII, LLC</v>
          </cell>
          <cell r="D1774" t="str">
            <v>Add 20 beds at Heritage Hall - Lexington (relocate beds from PD 1 and/or PD 2)</v>
          </cell>
          <cell r="E1774">
            <v>6</v>
          </cell>
          <cell r="H1774" t="str">
            <v>Bartley</v>
          </cell>
          <cell r="I1774"/>
          <cell r="J1774"/>
          <cell r="K1774">
            <v>41859</v>
          </cell>
          <cell r="L1774">
            <v>4442</v>
          </cell>
          <cell r="M1774" t="str">
            <v>BR 3</v>
          </cell>
          <cell r="N1774">
            <v>0.41666666666666669</v>
          </cell>
          <cell r="O1774">
            <v>41729</v>
          </cell>
          <cell r="P1774">
            <v>41698</v>
          </cell>
          <cell r="Q1774">
            <v>20000</v>
          </cell>
          <cell r="R1774"/>
          <cell r="U1774">
            <v>0</v>
          </cell>
        </row>
        <row r="1775">
          <cell r="B1775">
            <v>8064</v>
          </cell>
          <cell r="C1775" t="str">
            <v>Loudoun Hospital Center</v>
          </cell>
          <cell r="D1775" t="str">
            <v>Establish a Specialized Center for CT Imaging</v>
          </cell>
          <cell r="E1775">
            <v>8</v>
          </cell>
          <cell r="H1775" t="str">
            <v>Bartley</v>
          </cell>
          <cell r="I1775" t="str">
            <v>approve</v>
          </cell>
          <cell r="J1775" t="str">
            <v>deny</v>
          </cell>
          <cell r="K1775">
            <v>41857</v>
          </cell>
          <cell r="L1775" t="str">
            <v>Denied</v>
          </cell>
          <cell r="M1775" t="str">
            <v>BR 2</v>
          </cell>
          <cell r="N1775">
            <v>0.375</v>
          </cell>
          <cell r="O1775">
            <v>41548</v>
          </cell>
          <cell r="P1775">
            <v>41515</v>
          </cell>
          <cell r="Q1775">
            <v>16401.689999999999</v>
          </cell>
          <cell r="R1775" t="str">
            <v>yes - 12/4/14</v>
          </cell>
          <cell r="U1775">
            <v>0</v>
          </cell>
        </row>
        <row r="1776">
          <cell r="B1776">
            <v>8068</v>
          </cell>
          <cell r="C1776" t="str">
            <v>Reston Hospital Center, LLC</v>
          </cell>
          <cell r="D1776" t="str">
            <v>Establish a Specialized Center for CT Imaging</v>
          </cell>
          <cell r="E1776">
            <v>8</v>
          </cell>
          <cell r="G1776" t="str">
            <v>Competing</v>
          </cell>
          <cell r="H1776" t="str">
            <v>Bartley</v>
          </cell>
          <cell r="I1776" t="str">
            <v>not reviewed</v>
          </cell>
          <cell r="J1776"/>
          <cell r="K1776">
            <v>41857</v>
          </cell>
          <cell r="L1776" t="str">
            <v>defer to May 2014 cycle</v>
          </cell>
          <cell r="M1776" t="str">
            <v>BR 2</v>
          </cell>
          <cell r="N1776">
            <v>0.375</v>
          </cell>
          <cell r="O1776">
            <v>41548</v>
          </cell>
          <cell r="P1776">
            <v>41523</v>
          </cell>
          <cell r="Q1776">
            <v>5925.7</v>
          </cell>
          <cell r="R1776"/>
          <cell r="U1776">
            <v>0</v>
          </cell>
        </row>
        <row r="1777">
          <cell r="B1777">
            <v>8093</v>
          </cell>
          <cell r="C1777" t="str">
            <v>The Orthopaedic Foot &amp; Ankle Center</v>
          </cell>
          <cell r="D1777" t="str">
            <v>Establish a Specialized Center for CT Imaging</v>
          </cell>
          <cell r="E1777">
            <v>8</v>
          </cell>
          <cell r="H1777" t="str">
            <v>Bartley</v>
          </cell>
          <cell r="I1777" t="str">
            <v>deny</v>
          </cell>
          <cell r="J1777" t="str">
            <v>approve</v>
          </cell>
          <cell r="K1777">
            <v>41857</v>
          </cell>
          <cell r="L1777">
            <v>4455</v>
          </cell>
          <cell r="M1777" t="str">
            <v>BR 2</v>
          </cell>
          <cell r="N1777">
            <v>0.375</v>
          </cell>
          <cell r="O1777">
            <v>41729</v>
          </cell>
          <cell r="P1777">
            <v>41695</v>
          </cell>
          <cell r="Q1777">
            <v>2351.6968000000002</v>
          </cell>
          <cell r="R1777" t="str">
            <v>yes - 12/4/14</v>
          </cell>
          <cell r="U1777">
            <v>0</v>
          </cell>
        </row>
        <row r="1778">
          <cell r="B1778">
            <v>8100</v>
          </cell>
          <cell r="C1778" t="str">
            <v>Northern Virginia Community Hospital, LLC</v>
          </cell>
          <cell r="D1778" t="str">
            <v>Establish a Specialized Center for CT Imaging (1 fixed unit)</v>
          </cell>
          <cell r="E1778">
            <v>8</v>
          </cell>
          <cell r="H1778" t="str">
            <v>Bartley</v>
          </cell>
          <cell r="I1778" t="str">
            <v>deny</v>
          </cell>
          <cell r="J1778" t="str">
            <v>deny</v>
          </cell>
          <cell r="K1778">
            <v>41857</v>
          </cell>
          <cell r="L1778" t="str">
            <v>Denied</v>
          </cell>
          <cell r="M1778" t="str">
            <v>BR 2</v>
          </cell>
          <cell r="N1778">
            <v>0.375</v>
          </cell>
          <cell r="O1778">
            <v>41723</v>
          </cell>
          <cell r="P1778">
            <v>41702</v>
          </cell>
          <cell r="Q1778">
            <v>5925.7</v>
          </cell>
          <cell r="R1778" t="str">
            <v>yes - 12/4/14</v>
          </cell>
          <cell r="U1778">
            <v>0</v>
          </cell>
        </row>
        <row r="1779">
          <cell r="B1779">
            <v>8090</v>
          </cell>
          <cell r="C1779" t="str">
            <v>Centra Health, Inc.</v>
          </cell>
          <cell r="D1779" t="str">
            <v>Introduce Non-Cardiac Nuclear Medicine Imaging Services at Centra Gretna Medical Center</v>
          </cell>
          <cell r="E1779">
            <v>12</v>
          </cell>
          <cell r="H1779" t="str">
            <v>Cage</v>
          </cell>
          <cell r="I1779"/>
          <cell r="J1779"/>
          <cell r="K1779">
            <v>41851</v>
          </cell>
          <cell r="L1779">
            <v>4446</v>
          </cell>
          <cell r="M1779" t="str">
            <v>BR 1</v>
          </cell>
          <cell r="O1779">
            <v>41729</v>
          </cell>
          <cell r="P1779">
            <v>41681</v>
          </cell>
          <cell r="Q1779">
            <v>4054.36</v>
          </cell>
          <cell r="R1779"/>
          <cell r="U1779">
            <v>0</v>
          </cell>
        </row>
        <row r="1780">
          <cell r="B1780">
            <v>8098</v>
          </cell>
          <cell r="C1780" t="str">
            <v>Danville Diagnostic Imaging Center, LLC</v>
          </cell>
          <cell r="D1780" t="str">
            <v>Introduce MRI Services (1 fixed unit)</v>
          </cell>
          <cell r="E1780">
            <v>12</v>
          </cell>
          <cell r="H1780" t="str">
            <v>Cage</v>
          </cell>
          <cell r="I1780"/>
          <cell r="J1780"/>
          <cell r="K1780">
            <v>41858</v>
          </cell>
          <cell r="L1780">
            <v>4445</v>
          </cell>
          <cell r="M1780" t="str">
            <v>BR 1</v>
          </cell>
          <cell r="O1780">
            <v>41729</v>
          </cell>
          <cell r="P1780">
            <v>41698</v>
          </cell>
          <cell r="Q1780">
            <v>20000</v>
          </cell>
          <cell r="R1780"/>
          <cell r="U1780">
            <v>0</v>
          </cell>
        </row>
        <row r="1781">
          <cell r="B1781">
            <v>8092</v>
          </cell>
          <cell r="C1781" t="str">
            <v>Community Memorial Healthcenter</v>
          </cell>
          <cell r="D1781" t="str">
            <v>Introduce PET/CT and CT for Radiation Therapy Simulation (mobile site)</v>
          </cell>
          <cell r="E1781">
            <v>13</v>
          </cell>
          <cell r="H1781" t="str">
            <v>Cage</v>
          </cell>
          <cell r="I1781"/>
          <cell r="J1781"/>
          <cell r="K1781">
            <v>41855</v>
          </cell>
          <cell r="L1781">
            <v>4444</v>
          </cell>
          <cell r="M1781" t="str">
            <v>BR 1</v>
          </cell>
          <cell r="O1781">
            <v>41724</v>
          </cell>
          <cell r="P1781">
            <v>41691</v>
          </cell>
          <cell r="Q1781">
            <v>1000</v>
          </cell>
          <cell r="R1781"/>
          <cell r="U1781">
            <v>0</v>
          </cell>
        </row>
        <row r="1782">
          <cell r="B1782">
            <v>8094</v>
          </cell>
          <cell r="C1782" t="str">
            <v>VCU Health System</v>
          </cell>
          <cell r="D1782" t="str">
            <v>Add 5th MRI Scanner at VCU Medical Center's Downtown Richmond Campus</v>
          </cell>
          <cell r="E1782">
            <v>15</v>
          </cell>
          <cell r="H1782" t="str">
            <v>Crowder</v>
          </cell>
          <cell r="I1782"/>
          <cell r="J1782"/>
          <cell r="K1782">
            <v>41849</v>
          </cell>
          <cell r="L1782">
            <v>4443</v>
          </cell>
          <cell r="M1782" t="str">
            <v>BR 3</v>
          </cell>
          <cell r="N1782">
            <v>0.41666666666666669</v>
          </cell>
          <cell r="O1782">
            <v>41729</v>
          </cell>
          <cell r="P1782">
            <v>41697</v>
          </cell>
          <cell r="Q1782">
            <v>20000</v>
          </cell>
          <cell r="R1782"/>
          <cell r="U1782">
            <v>0</v>
          </cell>
        </row>
        <row r="1783">
          <cell r="B1783">
            <v>7271</v>
          </cell>
          <cell r="C1783" t="str">
            <v>Richmond Eye and Ear Healthcare Alliance</v>
          </cell>
          <cell r="D1783" t="str">
            <v>Establish a Specialized Center for CT Imaging</v>
          </cell>
          <cell r="E1783">
            <v>15</v>
          </cell>
          <cell r="H1783" t="str">
            <v>Crowder</v>
          </cell>
          <cell r="I1783"/>
          <cell r="J1783"/>
          <cell r="K1783" t="str">
            <v>in</v>
          </cell>
          <cell r="L1783" t="str">
            <v>delayed to 11/10, then 5/12 cycle, then 5/13 cycle, then 11/13 cycle, then 5/14, then 5/15</v>
          </cell>
          <cell r="O1783">
            <v>38628</v>
          </cell>
          <cell r="P1783">
            <v>38595</v>
          </cell>
          <cell r="Q1783">
            <v>20000</v>
          </cell>
          <cell r="R1783"/>
          <cell r="U1783" t="str">
            <v>y</v>
          </cell>
        </row>
        <row r="1784">
          <cell r="B1784">
            <v>8099</v>
          </cell>
          <cell r="C1784" t="str">
            <v>Columbia/HCA John Randolph, Inc. d/b/a John Randolph Medical Center</v>
          </cell>
          <cell r="D1784" t="str">
            <v>Establish a Specialized Center for CT Imaging (1 fixed unit)</v>
          </cell>
          <cell r="E1784">
            <v>19</v>
          </cell>
          <cell r="H1784" t="str">
            <v>Crowder</v>
          </cell>
          <cell r="I1784"/>
          <cell r="J1784" t="str">
            <v>deny</v>
          </cell>
          <cell r="K1784">
            <v>41856</v>
          </cell>
          <cell r="L1784">
            <v>4498</v>
          </cell>
          <cell r="M1784" t="str">
            <v>TR 2</v>
          </cell>
          <cell r="N1784">
            <v>0.41666666666666669</v>
          </cell>
          <cell r="O1784">
            <v>41729</v>
          </cell>
          <cell r="P1784">
            <v>41698</v>
          </cell>
          <cell r="Q1784">
            <v>13643.34</v>
          </cell>
          <cell r="R1784"/>
          <cell r="U1784">
            <v>0</v>
          </cell>
        </row>
        <row r="1785">
          <cell r="B1785">
            <v>8096</v>
          </cell>
          <cell r="C1785" t="str">
            <v>Chesapeake Diagnostic Imaging Centers, LLC</v>
          </cell>
          <cell r="D1785" t="str">
            <v>Establish a Specialized Center for CT and MRI Imaging by Relocating Existing Equipment within PD 20</v>
          </cell>
          <cell r="E1785">
            <v>20</v>
          </cell>
          <cell r="H1785" t="str">
            <v>Crowder</v>
          </cell>
          <cell r="I1785"/>
          <cell r="J1785"/>
          <cell r="K1785">
            <v>41901</v>
          </cell>
          <cell r="L1785">
            <v>4458</v>
          </cell>
          <cell r="M1785" t="str">
            <v>SCC Court Room A</v>
          </cell>
          <cell r="N1785">
            <v>0.41666666666666669</v>
          </cell>
          <cell r="O1785">
            <v>41729</v>
          </cell>
          <cell r="P1785">
            <v>41698</v>
          </cell>
          <cell r="Q1785">
            <v>20000</v>
          </cell>
          <cell r="R1785"/>
          <cell r="U1785">
            <v>0</v>
          </cell>
        </row>
        <row r="1787">
          <cell r="B1787" t="str">
            <v>June 2014 Cycle</v>
          </cell>
          <cell r="D1787" t="str">
            <v>Rehab Services</v>
          </cell>
          <cell r="E1787" t="str">
            <v>E</v>
          </cell>
          <cell r="F1787" t="str">
            <v>Rpt Due</v>
          </cell>
          <cell r="G1787">
            <v>41870</v>
          </cell>
          <cell r="I1787" t="str">
            <v>Recommendation</v>
          </cell>
          <cell r="K1787" t="str">
            <v>IFFC</v>
          </cell>
          <cell r="L1787" t="str">
            <v>Commissioners</v>
          </cell>
          <cell r="M1787" t="str">
            <v>IFFC</v>
          </cell>
          <cell r="N1787" t="str">
            <v>IFFC</v>
          </cell>
          <cell r="O1787" t="str">
            <v>Application</v>
          </cell>
          <cell r="Q1787" t="str">
            <v>Check with</v>
          </cell>
        </row>
        <row r="1788">
          <cell r="B1788" t="str">
            <v>#</v>
          </cell>
          <cell r="C1788" t="str">
            <v>Applicant</v>
          </cell>
          <cell r="D1788" t="str">
            <v>Project</v>
          </cell>
          <cell r="E1788" t="str">
            <v>PD</v>
          </cell>
          <cell r="F1788" t="str">
            <v xml:space="preserve">  </v>
          </cell>
          <cell r="G1788">
            <v>41870</v>
          </cell>
          <cell r="H1788" t="str">
            <v>Analyst</v>
          </cell>
          <cell r="I1788" t="str">
            <v xml:space="preserve">HSA </v>
          </cell>
          <cell r="J1788" t="str">
            <v>DCOPN</v>
          </cell>
          <cell r="K1788" t="str">
            <v>Scheduled</v>
          </cell>
          <cell r="L1788" t="str">
            <v>Decision</v>
          </cell>
          <cell r="M1788" t="str">
            <v>Location</v>
          </cell>
          <cell r="N1788" t="str">
            <v>Time</v>
          </cell>
          <cell r="O1788" t="str">
            <v>Received</v>
          </cell>
          <cell r="P1788" t="str">
            <v>LOI Date</v>
          </cell>
          <cell r="Q1788" t="str">
            <v>Application</v>
          </cell>
          <cell r="T1788" t="str">
            <v>Previous Conditions</v>
          </cell>
        </row>
        <row r="1789">
          <cell r="B1789">
            <v>8102</v>
          </cell>
          <cell r="C1789" t="str">
            <v>Coastal Virginia Rehabilitation, LLC</v>
          </cell>
          <cell r="D1789" t="str">
            <v>Establish a Medical Care Facility through the Relocation of Rehabilitation Institute of Virginia, Inc. d/b/a Riverside Rehabilitation Institute</v>
          </cell>
          <cell r="E1789">
            <v>21</v>
          </cell>
          <cell r="H1789" t="str">
            <v>Cage</v>
          </cell>
          <cell r="I1789"/>
          <cell r="J1789" t="str">
            <v>approve</v>
          </cell>
          <cell r="K1789">
            <v>41880</v>
          </cell>
          <cell r="L1789">
            <v>4450</v>
          </cell>
          <cell r="M1789" t="str">
            <v>BR 3</v>
          </cell>
          <cell r="O1789">
            <v>41760</v>
          </cell>
          <cell r="P1789">
            <v>41725</v>
          </cell>
          <cell r="Q1789">
            <v>20000</v>
          </cell>
          <cell r="R1789"/>
          <cell r="U1789">
            <v>0</v>
          </cell>
        </row>
        <row r="1791">
          <cell r="B1791" t="str">
            <v>July 2014 Cycle</v>
          </cell>
          <cell r="D1791" t="str">
            <v>Radiation/Gamma Knife/Cancer Care Center</v>
          </cell>
          <cell r="E1791" t="str">
            <v>F/G</v>
          </cell>
          <cell r="F1791" t="str">
            <v>Rpt Due</v>
          </cell>
          <cell r="G1791">
            <v>41900</v>
          </cell>
          <cell r="I1791" t="str">
            <v>Recommendation</v>
          </cell>
          <cell r="K1791" t="str">
            <v>IFFC</v>
          </cell>
          <cell r="L1791" t="str">
            <v>Commissioners</v>
          </cell>
          <cell r="M1791" t="str">
            <v>IFFC</v>
          </cell>
          <cell r="N1791" t="str">
            <v>IFFC</v>
          </cell>
          <cell r="O1791" t="str">
            <v>Application</v>
          </cell>
          <cell r="Q1791" t="str">
            <v>Check with</v>
          </cell>
        </row>
        <row r="1792">
          <cell r="C1792" t="str">
            <v>Applicant</v>
          </cell>
          <cell r="D1792" t="str">
            <v>Lithotripsy/Nursing Facility</v>
          </cell>
          <cell r="E1792" t="str">
            <v>PD</v>
          </cell>
          <cell r="G1792">
            <v>41900</v>
          </cell>
          <cell r="H1792" t="str">
            <v>Analyst</v>
          </cell>
          <cell r="I1792" t="str">
            <v xml:space="preserve">HSA </v>
          </cell>
          <cell r="J1792" t="str">
            <v>DCOPN</v>
          </cell>
          <cell r="K1792" t="str">
            <v>Scheduled</v>
          </cell>
          <cell r="L1792" t="str">
            <v>Decision</v>
          </cell>
          <cell r="M1792" t="str">
            <v>Location</v>
          </cell>
          <cell r="N1792" t="str">
            <v>Time</v>
          </cell>
          <cell r="O1792" t="str">
            <v>Received</v>
          </cell>
          <cell r="P1792" t="str">
            <v>LOI Date</v>
          </cell>
          <cell r="Q1792" t="str">
            <v>Application</v>
          </cell>
        </row>
        <row r="1793">
          <cell r="B1793">
            <v>8077</v>
          </cell>
          <cell r="C1793" t="str">
            <v>Maragh Dermatology, PLLC</v>
          </cell>
          <cell r="D1793" t="str">
            <v>Establish a Specialized Center for Electronic Brachytherapy Services</v>
          </cell>
          <cell r="E1793">
            <v>9</v>
          </cell>
          <cell r="H1793" t="str">
            <v>Bartley</v>
          </cell>
          <cell r="I1793"/>
          <cell r="J1793"/>
          <cell r="K1793" t="str">
            <v>in</v>
          </cell>
          <cell r="L1793" t="str">
            <v>Received late.</v>
          </cell>
          <cell r="O1793">
            <v>41611</v>
          </cell>
          <cell r="P1793">
            <v>41578</v>
          </cell>
          <cell r="Q1793">
            <v>0</v>
          </cell>
          <cell r="R1793"/>
          <cell r="U1793" t="str">
            <v>n</v>
          </cell>
        </row>
        <row r="1794">
          <cell r="B1794">
            <v>8103</v>
          </cell>
          <cell r="C1794" t="str">
            <v>HCA Health Services of Virginia, Inc. d/b/a Henrico Doctors' Hospital</v>
          </cell>
          <cell r="D1794" t="str">
            <v>Add 2nd Linear Accelerator</v>
          </cell>
          <cell r="E1794">
            <v>15</v>
          </cell>
          <cell r="H1794" t="str">
            <v>Bartley</v>
          </cell>
          <cell r="I1794"/>
          <cell r="J1794"/>
          <cell r="K1794">
            <v>41911</v>
          </cell>
          <cell r="L1794">
            <v>4460</v>
          </cell>
          <cell r="M1794" t="str">
            <v>BR 1</v>
          </cell>
          <cell r="N1794">
            <v>0.41666666666666669</v>
          </cell>
          <cell r="O1794">
            <v>41792</v>
          </cell>
          <cell r="P1794">
            <v>41750</v>
          </cell>
          <cell r="Q1794">
            <v>20000</v>
          </cell>
          <cell r="R1794"/>
          <cell r="U1794">
            <v>0</v>
          </cell>
        </row>
        <row r="1795">
          <cell r="B1795">
            <v>8104</v>
          </cell>
          <cell r="C1795" t="str">
            <v>Johnston Memorial Hospital, Inc. d/b/a Johnston Memorial Hospital</v>
          </cell>
          <cell r="D1795" t="str">
            <v>Introduce Stereotactic Radiosurgery Services (Software upgrade of an existing linear accelerator to make it capable of performing SRS.)</v>
          </cell>
          <cell r="E1795">
            <v>3</v>
          </cell>
          <cell r="H1795" t="str">
            <v>Crowder</v>
          </cell>
          <cell r="I1795"/>
          <cell r="J1795"/>
          <cell r="K1795">
            <v>41914</v>
          </cell>
          <cell r="L1795">
            <v>4453</v>
          </cell>
          <cell r="M1795" t="str">
            <v>BR 2</v>
          </cell>
          <cell r="N1795">
            <v>0.41666666666666669</v>
          </cell>
          <cell r="O1795">
            <v>41792</v>
          </cell>
          <cell r="P1795">
            <v>41754</v>
          </cell>
          <cell r="Q1795">
            <v>2255.98</v>
          </cell>
          <cell r="R1795"/>
          <cell r="U1795">
            <v>0</v>
          </cell>
        </row>
        <row r="1796">
          <cell r="B1796">
            <v>8105</v>
          </cell>
          <cell r="C1796" t="str">
            <v>HCA Health Services of Virginia, Inc. d/b/a Henrico Doctors' Hospital</v>
          </cell>
          <cell r="D1796" t="str">
            <v>Introduce Renal Lithotripsy Services at Retreat Doctors' Hospital (Mobile  Site)</v>
          </cell>
          <cell r="E1796">
            <v>15</v>
          </cell>
          <cell r="H1796" t="str">
            <v>Cage</v>
          </cell>
          <cell r="I1796"/>
          <cell r="J1796"/>
          <cell r="K1796">
            <v>41913</v>
          </cell>
          <cell r="L1796">
            <v>4451</v>
          </cell>
          <cell r="M1796" t="str">
            <v>BR 1</v>
          </cell>
          <cell r="N1796">
            <v>0.41666666666666669</v>
          </cell>
          <cell r="O1796">
            <v>41792</v>
          </cell>
          <cell r="P1796">
            <v>41759</v>
          </cell>
          <cell r="Q1796">
            <v>1000</v>
          </cell>
          <cell r="R1796"/>
          <cell r="U1796">
            <v>0</v>
          </cell>
        </row>
        <row r="1797">
          <cell r="B1797">
            <v>8106</v>
          </cell>
          <cell r="C1797" t="str">
            <v>Petersburg Hospital Company, LLC d/b/a Southside Regional Medical Center</v>
          </cell>
          <cell r="D1797" t="str">
            <v>Introduce High Dose Rate Afterloader Brachytherapy Services</v>
          </cell>
          <cell r="E1797">
            <v>19</v>
          </cell>
          <cell r="H1797" t="str">
            <v>Cage</v>
          </cell>
          <cell r="I1797"/>
          <cell r="J1797"/>
          <cell r="K1797">
            <v>41918</v>
          </cell>
          <cell r="L1797">
            <v>4452</v>
          </cell>
          <cell r="M1797" t="str">
            <v>BR 1</v>
          </cell>
          <cell r="N1797">
            <v>0.41666666666666669</v>
          </cell>
          <cell r="O1797">
            <v>41792</v>
          </cell>
          <cell r="P1797">
            <v>41760</v>
          </cell>
          <cell r="Q1797">
            <v>1000</v>
          </cell>
          <cell r="R1797"/>
          <cell r="U1797">
            <v>0</v>
          </cell>
        </row>
        <row r="1798">
          <cell r="C1798"/>
          <cell r="D1798"/>
          <cell r="E1798"/>
          <cell r="I1798"/>
          <cell r="J1798"/>
          <cell r="K1798" t="str">
            <v xml:space="preserve"> </v>
          </cell>
          <cell r="L1798"/>
          <cell r="O1798">
            <v>0</v>
          </cell>
          <cell r="P1798">
            <v>0</v>
          </cell>
          <cell r="Q1798">
            <v>0</v>
          </cell>
          <cell r="R1798"/>
          <cell r="U1798">
            <v>0</v>
          </cell>
        </row>
        <row r="1800">
          <cell r="B1800" t="str">
            <v>August 2014 Cycle</v>
          </cell>
          <cell r="D1800" t="str">
            <v>Hospitals/Beds/NICUs/Ob/Capital Expenditures</v>
          </cell>
          <cell r="E1800" t="str">
            <v>A</v>
          </cell>
          <cell r="F1800" t="str">
            <v>Rpt Due</v>
          </cell>
          <cell r="G1800">
            <v>41932</v>
          </cell>
          <cell r="I1800" t="str">
            <v>Recommendation</v>
          </cell>
          <cell r="K1800" t="str">
            <v>IFFC</v>
          </cell>
          <cell r="L1800" t="str">
            <v>Commissioners</v>
          </cell>
          <cell r="M1800" t="str">
            <v>IFFC</v>
          </cell>
          <cell r="N1800" t="str">
            <v>IFFC</v>
          </cell>
          <cell r="O1800" t="str">
            <v>Application</v>
          </cell>
          <cell r="Q1800" t="str">
            <v>Check with</v>
          </cell>
        </row>
        <row r="1801">
          <cell r="C1801" t="str">
            <v>Applicant</v>
          </cell>
          <cell r="D1801" t="str">
            <v>Project</v>
          </cell>
          <cell r="E1801" t="str">
            <v>PD</v>
          </cell>
          <cell r="G1801">
            <v>41932</v>
          </cell>
          <cell r="H1801" t="str">
            <v>Analyst</v>
          </cell>
          <cell r="I1801" t="str">
            <v xml:space="preserve">HSA </v>
          </cell>
          <cell r="J1801" t="str">
            <v>DCOPN</v>
          </cell>
          <cell r="K1801" t="str">
            <v>Scheduled</v>
          </cell>
          <cell r="L1801" t="str">
            <v>Decision</v>
          </cell>
          <cell r="M1801" t="str">
            <v>Location</v>
          </cell>
          <cell r="N1801" t="str">
            <v>Time</v>
          </cell>
          <cell r="O1801" t="str">
            <v>Received</v>
          </cell>
          <cell r="P1801" t="str">
            <v>LOI Date</v>
          </cell>
          <cell r="Q1801" t="str">
            <v>Application</v>
          </cell>
          <cell r="T1801" t="str">
            <v>Previous Conditions</v>
          </cell>
        </row>
        <row r="1802">
          <cell r="B1802">
            <v>8108</v>
          </cell>
          <cell r="C1802" t="str">
            <v>LTACH @ Riverside LLC d/b/a Hampton Roads Specialty Hospital</v>
          </cell>
          <cell r="D1802" t="str">
            <v>Establish a 25-bed Long Term Acute Care Hospital (Relocate to Riverside Regional Medical Center)</v>
          </cell>
          <cell r="E1802">
            <v>21</v>
          </cell>
          <cell r="H1802" t="str">
            <v>Cage</v>
          </cell>
          <cell r="I1802"/>
          <cell r="J1802"/>
          <cell r="K1802" t="str">
            <v>10/29/2014  1/21/2015</v>
          </cell>
          <cell r="L1802">
            <v>4465</v>
          </cell>
          <cell r="M1802" t="str">
            <v>BR 1</v>
          </cell>
          <cell r="N1802">
            <v>0.41666666666666669</v>
          </cell>
          <cell r="O1802">
            <v>41817</v>
          </cell>
          <cell r="P1802">
            <v>41786</v>
          </cell>
          <cell r="Q1802">
            <v>20000</v>
          </cell>
          <cell r="R1802"/>
          <cell r="U1802">
            <v>0</v>
          </cell>
        </row>
        <row r="1803">
          <cell r="B1803">
            <v>8109</v>
          </cell>
          <cell r="C1803" t="str">
            <v>Community Memorial Healthcenter</v>
          </cell>
          <cell r="D1803" t="str">
            <v>Establish a 70-bed General Acute Care Hospital and Convery LTC Unit to a Freestanding Nursing Home (Replace and relocate Community Memorial Healthcenter within PD 13)</v>
          </cell>
          <cell r="E1803">
            <v>13</v>
          </cell>
          <cell r="H1803" t="str">
            <v>Bartley</v>
          </cell>
          <cell r="I1803"/>
          <cell r="J1803"/>
          <cell r="K1803">
            <v>41942</v>
          </cell>
          <cell r="L1803">
            <v>4457</v>
          </cell>
          <cell r="M1803" t="str">
            <v>BR 1</v>
          </cell>
          <cell r="N1803">
            <v>0.41666666666666669</v>
          </cell>
          <cell r="O1803">
            <v>41820</v>
          </cell>
          <cell r="P1803">
            <v>41787</v>
          </cell>
          <cell r="Q1803">
            <v>20000</v>
          </cell>
          <cell r="R1803"/>
          <cell r="U1803">
            <v>0</v>
          </cell>
        </row>
        <row r="1804">
          <cell r="B1804">
            <v>8110</v>
          </cell>
          <cell r="C1804" t="str">
            <v>Lee County Hospital Authority</v>
          </cell>
          <cell r="D1804" t="str">
            <v>Establish a 25-bed General Acute Care Hospital (Critical Access) including 1 CT, 1 MRI, 2 ORs, Lithotripsy, Obstetrics, Rehabilitation and Psychiatric.</v>
          </cell>
          <cell r="E1804">
            <v>1</v>
          </cell>
          <cell r="H1804" t="str">
            <v>Crowder</v>
          </cell>
          <cell r="I1804"/>
          <cell r="J1804" t="str">
            <v>approve</v>
          </cell>
          <cell r="K1804">
            <v>41949</v>
          </cell>
          <cell r="L1804">
            <v>4456</v>
          </cell>
          <cell r="M1804" t="str">
            <v>BR 1</v>
          </cell>
          <cell r="N1804">
            <v>0.41666666666666669</v>
          </cell>
          <cell r="O1804">
            <v>41821</v>
          </cell>
          <cell r="P1804">
            <v>41792</v>
          </cell>
          <cell r="Q1804">
            <v>20000</v>
          </cell>
          <cell r="R1804"/>
          <cell r="U1804">
            <v>0</v>
          </cell>
        </row>
        <row r="1805">
          <cell r="C1805"/>
          <cell r="D1805"/>
          <cell r="E1805"/>
          <cell r="I1805"/>
          <cell r="J1805"/>
          <cell r="K1805" t="str">
            <v xml:space="preserve"> </v>
          </cell>
          <cell r="L1805"/>
          <cell r="O1805">
            <v>0</v>
          </cell>
          <cell r="P1805">
            <v>0</v>
          </cell>
          <cell r="Q1805">
            <v>0</v>
          </cell>
          <cell r="R1805"/>
          <cell r="U1805">
            <v>0</v>
          </cell>
        </row>
        <row r="1807">
          <cell r="B1807" t="str">
            <v>September 2014 Cycle</v>
          </cell>
          <cell r="D1807" t="str">
            <v>OSHs/ORs/Cath Labs/Transplant/Nursing Facility</v>
          </cell>
          <cell r="E1807" t="str">
            <v>B/G</v>
          </cell>
          <cell r="F1807" t="str">
            <v>Rpt Due</v>
          </cell>
          <cell r="G1807">
            <v>41962</v>
          </cell>
          <cell r="I1807" t="str">
            <v>Recommendation</v>
          </cell>
          <cell r="K1807" t="str">
            <v>IFFC</v>
          </cell>
          <cell r="L1807" t="str">
            <v>Commissioners</v>
          </cell>
          <cell r="M1807" t="str">
            <v>IFFC</v>
          </cell>
          <cell r="N1807" t="str">
            <v>IFFC</v>
          </cell>
          <cell r="O1807" t="str">
            <v>Application</v>
          </cell>
          <cell r="Q1807" t="str">
            <v>Check with</v>
          </cell>
        </row>
        <row r="1808">
          <cell r="C1808" t="str">
            <v>Applicant</v>
          </cell>
          <cell r="D1808" t="str">
            <v>Project</v>
          </cell>
          <cell r="E1808" t="str">
            <v>PD</v>
          </cell>
          <cell r="G1808">
            <v>41962</v>
          </cell>
          <cell r="H1808" t="str">
            <v>Analyst</v>
          </cell>
          <cell r="I1808" t="str">
            <v xml:space="preserve">HSA </v>
          </cell>
          <cell r="J1808" t="str">
            <v>DCOPN</v>
          </cell>
          <cell r="K1808" t="str">
            <v>Scheduled</v>
          </cell>
          <cell r="L1808" t="str">
            <v>Decision</v>
          </cell>
          <cell r="M1808" t="str">
            <v>Location</v>
          </cell>
          <cell r="N1808" t="str">
            <v>Time</v>
          </cell>
          <cell r="O1808" t="str">
            <v>Received</v>
          </cell>
          <cell r="P1808" t="str">
            <v>LOI Date</v>
          </cell>
          <cell r="Q1808" t="str">
            <v>Application</v>
          </cell>
          <cell r="R1808"/>
        </row>
        <row r="1809">
          <cell r="B1809">
            <v>8112</v>
          </cell>
          <cell r="C1809" t="str">
            <v>Francis N. Sanders Nursing Home, Inc.</v>
          </cell>
          <cell r="D1809" t="str">
            <v>Add ten Nursing Home Beds (Transfer from Riverside Convalescent Center - Smithfield in PD 20)</v>
          </cell>
          <cell r="E1809">
            <v>18</v>
          </cell>
          <cell r="H1809" t="str">
            <v>Bartley</v>
          </cell>
          <cell r="I1809"/>
          <cell r="J1809"/>
          <cell r="K1809" t="str">
            <v>12/1/2014  #/##/####</v>
          </cell>
          <cell r="L1809" t="str">
            <v>Withdrawn</v>
          </cell>
          <cell r="M1809" t="str">
            <v>BR 1</v>
          </cell>
          <cell r="N1809">
            <v>0.41666666666666669</v>
          </cell>
          <cell r="O1809">
            <v>41849</v>
          </cell>
          <cell r="P1809">
            <v>41815</v>
          </cell>
          <cell r="Q1809">
            <v>1000</v>
          </cell>
          <cell r="R1809"/>
          <cell r="U1809">
            <v>0</v>
          </cell>
        </row>
        <row r="1810">
          <cell r="B1810">
            <v>8113</v>
          </cell>
          <cell r="C1810" t="str">
            <v>The Laurels of Bon Air, LLC</v>
          </cell>
          <cell r="D1810" t="str">
            <v>Add 24 Nursing Home Beds (Transfer from Lucy Corr Village also in PD 15)</v>
          </cell>
          <cell r="E1810">
            <v>15</v>
          </cell>
          <cell r="H1810" t="str">
            <v>Crowder</v>
          </cell>
          <cell r="I1810"/>
          <cell r="J1810"/>
          <cell r="K1810">
            <v>41975</v>
          </cell>
          <cell r="L1810">
            <v>4459</v>
          </cell>
          <cell r="M1810" t="str">
            <v>BR 1</v>
          </cell>
          <cell r="N1810">
            <v>0.41666666666666669</v>
          </cell>
          <cell r="O1810">
            <v>41852</v>
          </cell>
          <cell r="P1810">
            <v>41820</v>
          </cell>
          <cell r="Q1810">
            <v>20000</v>
          </cell>
          <cell r="R1810"/>
          <cell r="U1810">
            <v>0</v>
          </cell>
        </row>
        <row r="1811">
          <cell r="C1811"/>
          <cell r="D1811"/>
          <cell r="E1811"/>
          <cell r="I1811"/>
          <cell r="J1811"/>
          <cell r="K1811" t="str">
            <v xml:space="preserve"> </v>
          </cell>
          <cell r="L1811"/>
          <cell r="O1811">
            <v>0</v>
          </cell>
          <cell r="P1811">
            <v>0</v>
          </cell>
          <cell r="Q1811">
            <v>0</v>
          </cell>
          <cell r="R1811"/>
          <cell r="U1811">
            <v>0</v>
          </cell>
        </row>
        <row r="1813">
          <cell r="B1813" t="str">
            <v>October 2014 Cycle</v>
          </cell>
          <cell r="D1813" t="str">
            <v>Psych and Substance Abuse Services</v>
          </cell>
          <cell r="E1813" t="str">
            <v>C</v>
          </cell>
          <cell r="F1813" t="str">
            <v>Rpt Due</v>
          </cell>
          <cell r="G1813">
            <v>41992</v>
          </cell>
          <cell r="I1813" t="str">
            <v>Recommendation</v>
          </cell>
          <cell r="K1813" t="str">
            <v>IFFC</v>
          </cell>
          <cell r="L1813" t="str">
            <v>Commissioners</v>
          </cell>
          <cell r="M1813" t="str">
            <v>IFFC</v>
          </cell>
          <cell r="O1813" t="str">
            <v>Application</v>
          </cell>
          <cell r="Q1813" t="str">
            <v>Check with</v>
          </cell>
        </row>
        <row r="1814">
          <cell r="C1814" t="str">
            <v>Applicant</v>
          </cell>
          <cell r="D1814" t="str">
            <v>Project</v>
          </cell>
          <cell r="E1814" t="str">
            <v>PD</v>
          </cell>
          <cell r="G1814">
            <v>41992</v>
          </cell>
          <cell r="H1814" t="str">
            <v>Analyst</v>
          </cell>
          <cell r="I1814" t="str">
            <v xml:space="preserve">HSA </v>
          </cell>
          <cell r="J1814" t="str">
            <v>DCOPN</v>
          </cell>
          <cell r="K1814" t="str">
            <v>Scheduled</v>
          </cell>
          <cell r="L1814" t="str">
            <v>Decision</v>
          </cell>
          <cell r="M1814" t="str">
            <v>Location</v>
          </cell>
          <cell r="N1814" t="str">
            <v>Time</v>
          </cell>
          <cell r="O1814" t="str">
            <v>Received</v>
          </cell>
          <cell r="P1814" t="str">
            <v>LOI Date</v>
          </cell>
          <cell r="Q1814" t="str">
            <v>Application</v>
          </cell>
          <cell r="R1814"/>
        </row>
        <row r="1815">
          <cell r="B1815">
            <v>8114</v>
          </cell>
          <cell r="C1815" t="str">
            <v>Chippenham &amp; Johnston-Willis Hospitals, Inc.</v>
          </cell>
          <cell r="D1815" t="str">
            <v>Add 24 Psychiatric Beds at Chippenham Hospital (Tucker Pavilion)</v>
          </cell>
          <cell r="E1815">
            <v>15</v>
          </cell>
          <cell r="G1815" t="str">
            <v>Competing</v>
          </cell>
          <cell r="H1815" t="str">
            <v>Cage</v>
          </cell>
          <cell r="I1815"/>
          <cell r="J1815"/>
          <cell r="K1815">
            <v>42011</v>
          </cell>
          <cell r="L1815">
            <v>4462</v>
          </cell>
          <cell r="M1815" t="str">
            <v>BR 2</v>
          </cell>
          <cell r="N1815">
            <v>0.41666666666666669</v>
          </cell>
          <cell r="O1815">
            <v>41884</v>
          </cell>
          <cell r="P1815">
            <v>41842</v>
          </cell>
          <cell r="Q1815">
            <v>20000</v>
          </cell>
          <cell r="R1815"/>
          <cell r="U1815">
            <v>0</v>
          </cell>
        </row>
        <row r="1816">
          <cell r="B1816">
            <v>8117</v>
          </cell>
          <cell r="C1816" t="str">
            <v>HCA Health Services of Virginia, Inc.</v>
          </cell>
          <cell r="D1816" t="str">
            <v>Add 20 Psychiatric Beds at Parham Doctors' Hospital (site change to Retreat)</v>
          </cell>
          <cell r="E1816">
            <v>15</v>
          </cell>
          <cell r="H1816" t="str">
            <v>Cage</v>
          </cell>
          <cell r="I1816"/>
          <cell r="J1816"/>
          <cell r="K1816">
            <v>42011</v>
          </cell>
          <cell r="L1816">
            <v>4463</v>
          </cell>
          <cell r="M1816" t="str">
            <v>BR 2</v>
          </cell>
          <cell r="N1816">
            <v>0.41666666666666669</v>
          </cell>
          <cell r="O1816">
            <v>41884</v>
          </cell>
          <cell r="P1816">
            <v>41852</v>
          </cell>
          <cell r="Q1816">
            <v>20000</v>
          </cell>
          <cell r="R1816"/>
          <cell r="U1816">
            <v>0</v>
          </cell>
        </row>
        <row r="1817">
          <cell r="B1817">
            <v>8115</v>
          </cell>
          <cell r="C1817" t="str">
            <v>Behavioral Health Wellness Center, LLC</v>
          </cell>
          <cell r="D1817" t="str">
            <v>Establish a 40-bed Psychiatric Hospital</v>
          </cell>
          <cell r="E1817">
            <v>9</v>
          </cell>
          <cell r="H1817" t="str">
            <v>Crowder</v>
          </cell>
          <cell r="I1817"/>
          <cell r="J1817"/>
          <cell r="K1817" t="str">
            <v>1/6/2015  1/14/2015</v>
          </cell>
          <cell r="L1817" t="str">
            <v>Denied</v>
          </cell>
          <cell r="M1817" t="str">
            <v>BR 1</v>
          </cell>
          <cell r="N1817">
            <v>0.41666666666666669</v>
          </cell>
          <cell r="O1817">
            <v>41884</v>
          </cell>
          <cell r="P1817">
            <v>41842</v>
          </cell>
          <cell r="Q1817">
            <v>20000</v>
          </cell>
          <cell r="R1817"/>
          <cell r="U1817">
            <v>0</v>
          </cell>
        </row>
        <row r="1818">
          <cell r="B1818">
            <v>8116</v>
          </cell>
          <cell r="C1818" t="str">
            <v>Dickenson Community Hospital</v>
          </cell>
          <cell r="D1818" t="str">
            <v>Introduce Acute Inpatient Psychiatric Services through the Conversion of ten (10) Medical/Surgical beds</v>
          </cell>
          <cell r="E1818">
            <v>2</v>
          </cell>
          <cell r="H1818" t="str">
            <v>Crowder</v>
          </cell>
          <cell r="I1818"/>
          <cell r="J1818"/>
          <cell r="K1818">
            <v>42009</v>
          </cell>
          <cell r="L1818">
            <v>4461</v>
          </cell>
          <cell r="M1818" t="str">
            <v>BR 1</v>
          </cell>
          <cell r="N1818">
            <v>0.41666666666666669</v>
          </cell>
          <cell r="O1818">
            <v>41880</v>
          </cell>
          <cell r="P1818">
            <v>41848</v>
          </cell>
          <cell r="Q1818">
            <v>2375.48</v>
          </cell>
          <cell r="R1818"/>
          <cell r="U1818">
            <v>0</v>
          </cell>
        </row>
        <row r="1819">
          <cell r="B1819">
            <v>8118</v>
          </cell>
          <cell r="C1819" t="str">
            <v>North Spring Behavioral Healthcare, Inc.</v>
          </cell>
          <cell r="D1819" t="str">
            <v>Add 33 Psychiatric Beds</v>
          </cell>
          <cell r="E1819">
            <v>8</v>
          </cell>
          <cell r="G1819" t="str">
            <v>Competing</v>
          </cell>
          <cell r="H1819" t="str">
            <v>Bartley</v>
          </cell>
          <cell r="I1819" t="str">
            <v>deny</v>
          </cell>
          <cell r="J1819" t="str">
            <v>approve</v>
          </cell>
          <cell r="K1819" t="str">
            <v>1/8/2015  1/13/2015</v>
          </cell>
          <cell r="L1819">
            <v>4466</v>
          </cell>
          <cell r="M1819" t="str">
            <v>BR 1</v>
          </cell>
          <cell r="N1819">
            <v>0.375</v>
          </cell>
          <cell r="O1819">
            <v>41884</v>
          </cell>
          <cell r="P1819">
            <v>41852</v>
          </cell>
          <cell r="Q1819">
            <v>20000</v>
          </cell>
          <cell r="R1819">
            <v>42110</v>
          </cell>
          <cell r="U1819">
            <v>0</v>
          </cell>
        </row>
        <row r="1820">
          <cell r="B1820">
            <v>8119</v>
          </cell>
          <cell r="C1820" t="str">
            <v>Virginia Psychiatric Company, Inc.</v>
          </cell>
          <cell r="D1820" t="str">
            <v>Add 16 Psychiatric Beds at Dominion Hospital</v>
          </cell>
          <cell r="E1820">
            <v>8</v>
          </cell>
          <cell r="H1820" t="str">
            <v>Bartley</v>
          </cell>
          <cell r="I1820" t="str">
            <v>deny</v>
          </cell>
          <cell r="J1820" t="str">
            <v>deny</v>
          </cell>
          <cell r="K1820" t="str">
            <v>1/8/2015  1/13/2015</v>
          </cell>
          <cell r="L1820">
            <v>4467</v>
          </cell>
          <cell r="M1820" t="str">
            <v>BR 1</v>
          </cell>
          <cell r="N1820">
            <v>0.375</v>
          </cell>
          <cell r="O1820">
            <v>41884</v>
          </cell>
          <cell r="P1820">
            <v>41862</v>
          </cell>
          <cell r="Q1820">
            <v>1000</v>
          </cell>
          <cell r="R1820">
            <v>42110</v>
          </cell>
          <cell r="U1820">
            <v>0</v>
          </cell>
        </row>
        <row r="1822">
          <cell r="B1822" t="str">
            <v>November 2014 Cycle</v>
          </cell>
          <cell r="D1822" t="str">
            <v>Diagnostic Imaging and Nursing Facilities</v>
          </cell>
          <cell r="E1822" t="str">
            <v>D/G</v>
          </cell>
          <cell r="F1822" t="str">
            <v>Rpt Due</v>
          </cell>
          <cell r="G1822">
            <v>42024</v>
          </cell>
          <cell r="I1822" t="str">
            <v>Recommendation</v>
          </cell>
          <cell r="K1822" t="str">
            <v>IFFC</v>
          </cell>
          <cell r="L1822" t="str">
            <v>Commissioners</v>
          </cell>
          <cell r="M1822" t="str">
            <v>IFFC</v>
          </cell>
          <cell r="O1822" t="str">
            <v>Application</v>
          </cell>
          <cell r="Q1822" t="str">
            <v>Check with</v>
          </cell>
          <cell r="S1822" t="str">
            <v>Previous</v>
          </cell>
        </row>
        <row r="1823">
          <cell r="B1823" t="str">
            <v>#</v>
          </cell>
          <cell r="C1823" t="str">
            <v>Applicant</v>
          </cell>
          <cell r="D1823" t="str">
            <v>Project</v>
          </cell>
          <cell r="E1823" t="str">
            <v>PD</v>
          </cell>
          <cell r="G1823">
            <v>42024</v>
          </cell>
          <cell r="H1823" t="str">
            <v>Analyst</v>
          </cell>
          <cell r="I1823" t="str">
            <v xml:space="preserve">HSA </v>
          </cell>
          <cell r="J1823" t="str">
            <v>DCOPN</v>
          </cell>
          <cell r="K1823" t="str">
            <v>Scheduled</v>
          </cell>
          <cell r="L1823" t="str">
            <v>Decision</v>
          </cell>
          <cell r="M1823" t="str">
            <v>Location</v>
          </cell>
          <cell r="N1823" t="str">
            <v>Time</v>
          </cell>
          <cell r="O1823" t="str">
            <v>Received</v>
          </cell>
          <cell r="P1823" t="str">
            <v>LOI Date</v>
          </cell>
          <cell r="Q1823" t="str">
            <v>Application</v>
          </cell>
          <cell r="S1823" t="str">
            <v>Conditions</v>
          </cell>
          <cell r="T1823" t="str">
            <v>old loi</v>
          </cell>
        </row>
        <row r="1824">
          <cell r="B1824">
            <v>8111</v>
          </cell>
          <cell r="C1824" t="str">
            <v>Centra Health, Inc.</v>
          </cell>
          <cell r="D1824" t="str">
            <v>Introduce MRI Services at Centra Gretna Medical Center (Mobile Site)</v>
          </cell>
          <cell r="E1824">
            <v>12</v>
          </cell>
          <cell r="H1824" t="str">
            <v>Crowder</v>
          </cell>
          <cell r="I1824"/>
          <cell r="J1824" t="str">
            <v>deny</v>
          </cell>
          <cell r="K1824" t="str">
            <v>2/4/2015  3/13/2015</v>
          </cell>
          <cell r="L1824">
            <v>4472</v>
          </cell>
          <cell r="M1824" t="str">
            <v>BR 1</v>
          </cell>
          <cell r="N1824">
            <v>0.41666666666666669</v>
          </cell>
          <cell r="O1824">
            <v>41913</v>
          </cell>
          <cell r="P1824">
            <v>41810</v>
          </cell>
          <cell r="Q1824">
            <v>1000</v>
          </cell>
          <cell r="R1824"/>
          <cell r="U1824">
            <v>0</v>
          </cell>
        </row>
        <row r="1825">
          <cell r="B1825">
            <v>8120</v>
          </cell>
          <cell r="C1825" t="str">
            <v>Inova Health Care Services</v>
          </cell>
          <cell r="D1825" t="str">
            <v>Establish a Specialized Center for CT Imaging</v>
          </cell>
          <cell r="E1825">
            <v>8</v>
          </cell>
          <cell r="H1825" t="str">
            <v>Bartley</v>
          </cell>
          <cell r="I1825" t="str">
            <v>approve</v>
          </cell>
          <cell r="J1825" t="str">
            <v>deny</v>
          </cell>
          <cell r="K1825">
            <v>42041</v>
          </cell>
          <cell r="L1825">
            <v>4474</v>
          </cell>
          <cell r="M1825" t="str">
            <v>BR 1</v>
          </cell>
          <cell r="N1825">
            <v>0.375</v>
          </cell>
          <cell r="O1825">
            <v>41913</v>
          </cell>
          <cell r="P1825">
            <v>41879</v>
          </cell>
          <cell r="Q1825">
            <v>16401.689999999999</v>
          </cell>
          <cell r="R1825"/>
          <cell r="U1825">
            <v>0</v>
          </cell>
        </row>
        <row r="1826">
          <cell r="B1826">
            <v>8122</v>
          </cell>
          <cell r="C1826" t="str">
            <v>Vienna Diagnostic Imaging, LLC d/b/a Novant Health Imaging Vienna</v>
          </cell>
          <cell r="D1826" t="str">
            <v>Establish a Specialized Center for CT and MRI Imaging by Relocating Existing Equipment</v>
          </cell>
          <cell r="E1826">
            <v>8</v>
          </cell>
          <cell r="G1826" t="str">
            <v>Competing</v>
          </cell>
          <cell r="H1826" t="str">
            <v>Bartley</v>
          </cell>
          <cell r="I1826" t="str">
            <v>approve</v>
          </cell>
          <cell r="J1826" t="str">
            <v>approve</v>
          </cell>
          <cell r="K1826">
            <v>42041</v>
          </cell>
          <cell r="L1826">
            <v>4470</v>
          </cell>
          <cell r="M1826" t="str">
            <v>BR 1</v>
          </cell>
          <cell r="N1826">
            <v>0.375</v>
          </cell>
          <cell r="O1826">
            <v>41913</v>
          </cell>
          <cell r="P1826">
            <v>41880</v>
          </cell>
          <cell r="Q1826">
            <v>20000</v>
          </cell>
          <cell r="R1826"/>
          <cell r="U1826">
            <v>0</v>
          </cell>
        </row>
        <row r="1827">
          <cell r="B1827">
            <v>8127</v>
          </cell>
          <cell r="C1827" t="str">
            <v>Northern Virginia Community Hospital, LLC</v>
          </cell>
          <cell r="D1827" t="str">
            <v>Establish a Specialized Center for CT Imaging (1 fixed unit)</v>
          </cell>
          <cell r="E1827">
            <v>8</v>
          </cell>
          <cell r="H1827" t="str">
            <v>Bartley</v>
          </cell>
          <cell r="I1827" t="str">
            <v>deny</v>
          </cell>
          <cell r="J1827" t="str">
            <v>deny</v>
          </cell>
          <cell r="K1827">
            <v>42041</v>
          </cell>
          <cell r="L1827" t="str">
            <v>Denied</v>
          </cell>
          <cell r="M1827" t="str">
            <v>BR 1</v>
          </cell>
          <cell r="N1827">
            <v>0.375</v>
          </cell>
          <cell r="O1827">
            <v>41913</v>
          </cell>
          <cell r="P1827">
            <v>41887</v>
          </cell>
          <cell r="Q1827">
            <v>5925.7</v>
          </cell>
          <cell r="R1827"/>
          <cell r="U1827">
            <v>0</v>
          </cell>
        </row>
        <row r="1828">
          <cell r="B1828">
            <v>8121</v>
          </cell>
          <cell r="C1828" t="str">
            <v>VCU Health System</v>
          </cell>
          <cell r="D1828" t="str">
            <v>Add an Intraoperative CT Scanner</v>
          </cell>
          <cell r="E1828">
            <v>15</v>
          </cell>
          <cell r="H1828" t="str">
            <v>Cage</v>
          </cell>
          <cell r="I1828"/>
          <cell r="J1828" t="str">
            <v>approve</v>
          </cell>
          <cell r="K1828">
            <v>42038</v>
          </cell>
          <cell r="L1828">
            <v>4464</v>
          </cell>
          <cell r="M1828" t="str">
            <v>BR 4</v>
          </cell>
          <cell r="N1828">
            <v>0.41666666666666669</v>
          </cell>
          <cell r="O1828">
            <v>41913</v>
          </cell>
          <cell r="P1828">
            <v>41879</v>
          </cell>
          <cell r="Q1828">
            <v>20000</v>
          </cell>
          <cell r="R1828"/>
          <cell r="U1828">
            <v>0</v>
          </cell>
        </row>
        <row r="1829">
          <cell r="B1829">
            <v>8123</v>
          </cell>
          <cell r="C1829" t="str">
            <v>OrthoVirginia, Inc.</v>
          </cell>
          <cell r="D1829" t="str">
            <v>Establish a Specialized Center for MRI Imaging</v>
          </cell>
          <cell r="E1829">
            <v>15</v>
          </cell>
          <cell r="H1829" t="str">
            <v>Cage</v>
          </cell>
          <cell r="I1829"/>
          <cell r="J1829" t="str">
            <v>deny</v>
          </cell>
          <cell r="K1829" t="str">
            <v>2/5/2015   3/25/2015</v>
          </cell>
          <cell r="L1829">
            <v>4478</v>
          </cell>
          <cell r="M1829" t="str">
            <v>SCC-A</v>
          </cell>
          <cell r="N1829">
            <v>0.41666666666666669</v>
          </cell>
          <cell r="O1829">
            <v>41913</v>
          </cell>
          <cell r="P1829">
            <v>41880</v>
          </cell>
          <cell r="Q1829">
            <v>20000</v>
          </cell>
          <cell r="R1829"/>
          <cell r="U1829">
            <v>0</v>
          </cell>
        </row>
        <row r="1830">
          <cell r="C1830"/>
          <cell r="D1830"/>
          <cell r="E1830"/>
          <cell r="I1830"/>
          <cell r="J1830"/>
          <cell r="K1830" t="str">
            <v xml:space="preserve"> </v>
          </cell>
          <cell r="L1830"/>
          <cell r="O1830">
            <v>0</v>
          </cell>
          <cell r="P1830">
            <v>0</v>
          </cell>
          <cell r="Q1830">
            <v>0</v>
          </cell>
          <cell r="R1830"/>
          <cell r="U1830">
            <v>0</v>
          </cell>
        </row>
        <row r="1832">
          <cell r="B1832" t="str">
            <v>December 2014 Cycle</v>
          </cell>
          <cell r="D1832" t="str">
            <v>Rehab Services</v>
          </cell>
          <cell r="E1832" t="str">
            <v>E</v>
          </cell>
          <cell r="F1832" t="str">
            <v>Rpt Due</v>
          </cell>
          <cell r="G1832">
            <v>42053</v>
          </cell>
          <cell r="I1832" t="str">
            <v>Recommendation</v>
          </cell>
          <cell r="K1832" t="str">
            <v>IFFC</v>
          </cell>
          <cell r="L1832" t="str">
            <v>Commissioners</v>
          </cell>
          <cell r="M1832" t="str">
            <v>IFFC</v>
          </cell>
          <cell r="N1832" t="str">
            <v>IFFC</v>
          </cell>
          <cell r="O1832" t="str">
            <v>Application</v>
          </cell>
          <cell r="Q1832" t="str">
            <v>Check with</v>
          </cell>
        </row>
        <row r="1833">
          <cell r="B1833" t="str">
            <v>#</v>
          </cell>
          <cell r="C1833" t="str">
            <v>Applicant</v>
          </cell>
          <cell r="D1833" t="str">
            <v>Project</v>
          </cell>
          <cell r="E1833" t="str">
            <v>PD</v>
          </cell>
          <cell r="F1833" t="str">
            <v xml:space="preserve">  </v>
          </cell>
          <cell r="G1833">
            <v>42053</v>
          </cell>
          <cell r="H1833" t="str">
            <v>Analyst</v>
          </cell>
          <cell r="I1833" t="str">
            <v xml:space="preserve">HSA </v>
          </cell>
          <cell r="J1833" t="str">
            <v>DCOPN</v>
          </cell>
          <cell r="K1833" t="str">
            <v>Scheduled</v>
          </cell>
          <cell r="L1833" t="str">
            <v>Decision</v>
          </cell>
          <cell r="M1833" t="str">
            <v>Location</v>
          </cell>
          <cell r="N1833" t="str">
            <v>Time</v>
          </cell>
          <cell r="O1833" t="str">
            <v>Received</v>
          </cell>
          <cell r="P1833" t="str">
            <v>LOI Date</v>
          </cell>
          <cell r="Q1833" t="str">
            <v>Application</v>
          </cell>
          <cell r="T1833" t="str">
            <v>Previous Conditions</v>
          </cell>
        </row>
        <row r="1834">
          <cell r="C1834" t="str">
            <v>none</v>
          </cell>
          <cell r="D1834"/>
          <cell r="E1834"/>
          <cell r="I1834"/>
          <cell r="J1834"/>
          <cell r="K1834" t="str">
            <v xml:space="preserve"> </v>
          </cell>
          <cell r="L1834"/>
          <cell r="O1834">
            <v>0</v>
          </cell>
          <cell r="P1834">
            <v>0</v>
          </cell>
          <cell r="Q1834">
            <v>0</v>
          </cell>
          <cell r="R1834"/>
          <cell r="U1834">
            <v>0</v>
          </cell>
        </row>
        <row r="1836">
          <cell r="B1836" t="str">
            <v>January 2015 Cycle</v>
          </cell>
          <cell r="D1836" t="str">
            <v>Radiation/Gamma Knife/Cancer Care Center</v>
          </cell>
          <cell r="E1836" t="str">
            <v>F/G</v>
          </cell>
          <cell r="F1836" t="str">
            <v>Rpt Due</v>
          </cell>
          <cell r="G1836">
            <v>42086</v>
          </cell>
          <cell r="I1836" t="str">
            <v>Recommendation</v>
          </cell>
          <cell r="K1836" t="str">
            <v>IFFC</v>
          </cell>
          <cell r="L1836" t="str">
            <v>Commissioners</v>
          </cell>
          <cell r="M1836" t="str">
            <v>IFFC</v>
          </cell>
          <cell r="N1836" t="str">
            <v>IFFC</v>
          </cell>
          <cell r="O1836" t="str">
            <v>Application</v>
          </cell>
          <cell r="Q1836" t="str">
            <v>Check with</v>
          </cell>
        </row>
        <row r="1837">
          <cell r="C1837" t="str">
            <v>Applicant</v>
          </cell>
          <cell r="D1837" t="str">
            <v>Lithotripsy/Nursing Facility</v>
          </cell>
          <cell r="E1837" t="str">
            <v>PD</v>
          </cell>
          <cell r="F1837" t="str">
            <v xml:space="preserve">  </v>
          </cell>
          <cell r="G1837">
            <v>42086</v>
          </cell>
          <cell r="H1837" t="str">
            <v>Analyst</v>
          </cell>
          <cell r="I1837" t="str">
            <v xml:space="preserve">HSA </v>
          </cell>
          <cell r="J1837" t="str">
            <v>DCOPN</v>
          </cell>
          <cell r="K1837" t="str">
            <v>Scheduled</v>
          </cell>
          <cell r="L1837" t="str">
            <v>Decision</v>
          </cell>
          <cell r="M1837" t="str">
            <v>Location</v>
          </cell>
          <cell r="N1837" t="str">
            <v>Time</v>
          </cell>
          <cell r="O1837" t="str">
            <v>Received</v>
          </cell>
          <cell r="P1837" t="str">
            <v>LOI Date</v>
          </cell>
          <cell r="Q1837" t="str">
            <v>Application</v>
          </cell>
        </row>
        <row r="1838">
          <cell r="B1838">
            <v>8129</v>
          </cell>
          <cell r="C1838" t="str">
            <v>Carilion New River Valley Medical Center</v>
          </cell>
          <cell r="D1838" t="str">
            <v>Introduce Renal Lithotripsy Services (Mobile  Site)</v>
          </cell>
          <cell r="E1838">
            <v>4</v>
          </cell>
          <cell r="H1838" t="str">
            <v>Crowder</v>
          </cell>
          <cell r="I1838"/>
          <cell r="J1838"/>
          <cell r="K1838">
            <v>42096</v>
          </cell>
          <cell r="L1838">
            <v>4469</v>
          </cell>
          <cell r="M1838" t="str">
            <v>BR 1</v>
          </cell>
          <cell r="N1838">
            <v>0.41666666666666669</v>
          </cell>
          <cell r="O1838">
            <v>41974</v>
          </cell>
          <cell r="P1838">
            <v>41941</v>
          </cell>
          <cell r="Q1838">
            <v>1000</v>
          </cell>
          <cell r="R1838"/>
          <cell r="U1838">
            <v>0</v>
          </cell>
        </row>
        <row r="1839">
          <cell r="B1839">
            <v>8132</v>
          </cell>
          <cell r="C1839" t="str">
            <v>Winchester LTC Properties, LLC</v>
          </cell>
          <cell r="D1839" t="str">
            <v>Establish a 90-bed Nursing Home in the City of Winchester</v>
          </cell>
          <cell r="E1839">
            <v>7</v>
          </cell>
          <cell r="H1839" t="str">
            <v>Cage</v>
          </cell>
          <cell r="I1839"/>
          <cell r="J1839"/>
          <cell r="K1839">
            <v>42094</v>
          </cell>
          <cell r="L1839">
            <v>4468</v>
          </cell>
          <cell r="M1839" t="str">
            <v>BR 2</v>
          </cell>
          <cell r="N1839">
            <v>0.41666666666666669</v>
          </cell>
          <cell r="O1839">
            <v>41974</v>
          </cell>
          <cell r="P1839">
            <v>41946</v>
          </cell>
          <cell r="Q1839">
            <v>20000</v>
          </cell>
          <cell r="R1839"/>
          <cell r="U1839">
            <v>0</v>
          </cell>
        </row>
        <row r="1841">
          <cell r="B1841" t="str">
            <v>February 2015 Cycle</v>
          </cell>
          <cell r="D1841" t="str">
            <v>Hospitals/Beds/NICUs/Ob/Capital Expenditures</v>
          </cell>
          <cell r="E1841" t="str">
            <v>A</v>
          </cell>
          <cell r="F1841" t="str">
            <v>Rpt Due</v>
          </cell>
          <cell r="G1841">
            <v>42115</v>
          </cell>
          <cell r="I1841" t="str">
            <v>Recommendation</v>
          </cell>
          <cell r="K1841" t="str">
            <v>IFFC</v>
          </cell>
          <cell r="L1841" t="str">
            <v>Commissioners</v>
          </cell>
          <cell r="M1841" t="str">
            <v>IFFC</v>
          </cell>
          <cell r="N1841" t="str">
            <v>IFFC</v>
          </cell>
          <cell r="O1841" t="str">
            <v>Application</v>
          </cell>
          <cell r="Q1841" t="str">
            <v>Check with</v>
          </cell>
        </row>
        <row r="1842">
          <cell r="B1842" t="str">
            <v>#</v>
          </cell>
          <cell r="C1842" t="str">
            <v>Applicant</v>
          </cell>
          <cell r="D1842" t="str">
            <v>Project</v>
          </cell>
          <cell r="E1842" t="str">
            <v>PD</v>
          </cell>
          <cell r="F1842" t="str">
            <v xml:space="preserve">  </v>
          </cell>
          <cell r="G1842">
            <v>42115</v>
          </cell>
          <cell r="H1842" t="str">
            <v>Analyst</v>
          </cell>
          <cell r="I1842" t="str">
            <v xml:space="preserve">HSA </v>
          </cell>
          <cell r="J1842" t="str">
            <v>DCOPN</v>
          </cell>
          <cell r="K1842" t="str">
            <v>Scheduled</v>
          </cell>
          <cell r="L1842" t="str">
            <v>Decision</v>
          </cell>
          <cell r="M1842" t="str">
            <v>Location</v>
          </cell>
          <cell r="N1842" t="str">
            <v>Time</v>
          </cell>
          <cell r="O1842" t="str">
            <v>Received</v>
          </cell>
          <cell r="P1842" t="str">
            <v>LOI Date</v>
          </cell>
          <cell r="Q1842" t="str">
            <v>Application</v>
          </cell>
          <cell r="T1842" t="str">
            <v>Previous Conditions</v>
          </cell>
        </row>
        <row r="1843">
          <cell r="B1843">
            <v>8134</v>
          </cell>
          <cell r="C1843" t="str">
            <v>University of Virginia Medical Center</v>
          </cell>
          <cell r="D1843" t="str">
            <v>Capital Expenditure of $17,608,697 or more to Renovate and Expand the Emergency Department and to add four (4) Inpatient Operating Rooms</v>
          </cell>
          <cell r="E1843">
            <v>10</v>
          </cell>
          <cell r="H1843" t="str">
            <v>Cage</v>
          </cell>
          <cell r="I1843"/>
          <cell r="J1843"/>
          <cell r="K1843">
            <v>42128</v>
          </cell>
          <cell r="L1843">
            <v>4471</v>
          </cell>
          <cell r="M1843" t="str">
            <v>BR 2</v>
          </cell>
          <cell r="N1843">
            <v>0.41666666666666669</v>
          </cell>
          <cell r="O1843">
            <v>42003</v>
          </cell>
          <cell r="P1843">
            <v>41961</v>
          </cell>
          <cell r="Q1843">
            <v>20000</v>
          </cell>
          <cell r="R1843"/>
          <cell r="U1843">
            <v>0</v>
          </cell>
        </row>
        <row r="1844">
          <cell r="B1844">
            <v>8135</v>
          </cell>
          <cell r="C1844" t="str">
            <v>Riverside Middle Peninsula Hospital, Inc. d/b/a Riverside Walter Reed Hospital</v>
          </cell>
          <cell r="D1844" t="str">
            <v>Capital Expenditure of $17,608,697 or more to Construct new Patient Rooms and Operating Rooms and Renovate all other Clinical and Non-Clinical Areas</v>
          </cell>
          <cell r="E1844">
            <v>18</v>
          </cell>
          <cell r="H1844" t="str">
            <v>Crowder</v>
          </cell>
          <cell r="I1844"/>
          <cell r="J1844"/>
          <cell r="K1844">
            <v>42129</v>
          </cell>
          <cell r="L1844" t="str">
            <v>Withdrawn</v>
          </cell>
          <cell r="M1844" t="str">
            <v>BR 4</v>
          </cell>
          <cell r="N1844">
            <v>0.41666666666666669</v>
          </cell>
          <cell r="O1844">
            <v>41990</v>
          </cell>
          <cell r="P1844">
            <v>41963</v>
          </cell>
          <cell r="Q1844">
            <v>20000</v>
          </cell>
          <cell r="R1844"/>
          <cell r="U1844">
            <v>0</v>
          </cell>
        </row>
        <row r="1845">
          <cell r="B1845">
            <v>8137</v>
          </cell>
          <cell r="C1845" t="str">
            <v>Virginia Hospital Center Arlington Health System d/b/a Virginia Hospital Center</v>
          </cell>
          <cell r="D1845" t="str">
            <v>Add 15 Acute Care Beds (Obstetric)</v>
          </cell>
          <cell r="E1845">
            <v>8</v>
          </cell>
          <cell r="G1845" t="str">
            <v>Competing</v>
          </cell>
          <cell r="H1845" t="str">
            <v>Bartley</v>
          </cell>
          <cell r="I1845" t="str">
            <v>approve</v>
          </cell>
          <cell r="J1845" t="str">
            <v>deny</v>
          </cell>
          <cell r="K1845" t="str">
            <v>5/8/2015 5/26/2015</v>
          </cell>
          <cell r="L1845">
            <v>4480</v>
          </cell>
          <cell r="M1845" t="str">
            <v>BR 1</v>
          </cell>
          <cell r="N1845">
            <v>0.41666666666666669</v>
          </cell>
          <cell r="O1845">
            <v>42009</v>
          </cell>
          <cell r="P1845">
            <v>41975</v>
          </cell>
          <cell r="Q1845">
            <v>20000</v>
          </cell>
          <cell r="R1845"/>
          <cell r="U1845">
            <v>0</v>
          </cell>
        </row>
        <row r="1846">
          <cell r="B1846">
            <v>8139</v>
          </cell>
          <cell r="C1846" t="str">
            <v>Reston Hospital Center, LLC</v>
          </cell>
          <cell r="D1846" t="str">
            <v>Add 14 Acute Care Beds (Obstetric)</v>
          </cell>
          <cell r="E1846">
            <v>8</v>
          </cell>
          <cell r="H1846" t="str">
            <v>Bartley</v>
          </cell>
          <cell r="I1846" t="str">
            <v>approve</v>
          </cell>
          <cell r="J1846" t="str">
            <v>deny</v>
          </cell>
          <cell r="K1846" t="str">
            <v>5/8/2015 5/26/2015</v>
          </cell>
          <cell r="L1846">
            <v>4481</v>
          </cell>
          <cell r="M1846" t="str">
            <v>BR 1</v>
          </cell>
          <cell r="N1846">
            <v>0.41666666666666669</v>
          </cell>
          <cell r="O1846">
            <v>42009</v>
          </cell>
          <cell r="P1846">
            <v>41985</v>
          </cell>
          <cell r="Q1846">
            <v>20000</v>
          </cell>
          <cell r="R1846"/>
          <cell r="U1846">
            <v>0</v>
          </cell>
        </row>
        <row r="1848">
          <cell r="B1848" t="str">
            <v>March 2015 Cycle</v>
          </cell>
          <cell r="D1848" t="str">
            <v>OSHs/ORs/Cath Labs/Transplant/Nursing Facility</v>
          </cell>
          <cell r="E1848" t="str">
            <v>B/G</v>
          </cell>
          <cell r="F1848" t="str">
            <v>Rpt Due</v>
          </cell>
          <cell r="G1848">
            <v>42143</v>
          </cell>
          <cell r="I1848" t="str">
            <v>Recommendation</v>
          </cell>
          <cell r="K1848" t="str">
            <v>IFFC</v>
          </cell>
          <cell r="L1848" t="str">
            <v>Commissioners</v>
          </cell>
          <cell r="M1848" t="str">
            <v>IFFC</v>
          </cell>
          <cell r="N1848" t="str">
            <v>IFFC</v>
          </cell>
          <cell r="O1848" t="str">
            <v>Application</v>
          </cell>
          <cell r="Q1848" t="str">
            <v>Check with</v>
          </cell>
        </row>
        <row r="1849">
          <cell r="B1849" t="str">
            <v>#</v>
          </cell>
          <cell r="C1849" t="str">
            <v>Applicant</v>
          </cell>
          <cell r="D1849" t="str">
            <v>Project</v>
          </cell>
          <cell r="E1849" t="str">
            <v>PD</v>
          </cell>
          <cell r="G1849">
            <v>42143</v>
          </cell>
          <cell r="H1849" t="str">
            <v>Analyst</v>
          </cell>
          <cell r="I1849" t="str">
            <v xml:space="preserve">HSA </v>
          </cell>
          <cell r="J1849" t="str">
            <v>DCOPN</v>
          </cell>
          <cell r="K1849" t="str">
            <v>Scheduled</v>
          </cell>
          <cell r="L1849" t="str">
            <v>Decision</v>
          </cell>
          <cell r="M1849" t="str">
            <v>Location</v>
          </cell>
          <cell r="N1849" t="str">
            <v>Time</v>
          </cell>
          <cell r="O1849" t="str">
            <v>Received</v>
          </cell>
          <cell r="P1849" t="str">
            <v>LOI Date</v>
          </cell>
          <cell r="Q1849" t="str">
            <v>Application</v>
          </cell>
        </row>
        <row r="1850">
          <cell r="B1850">
            <v>8126</v>
          </cell>
          <cell r="C1850" t="str">
            <v>Centra Health, Inc.</v>
          </cell>
          <cell r="D1850" t="str">
            <v>Add one General Purpose Operating Room at Lynchburg General Hospital (relocate from Virginia Baptist Hospital)</v>
          </cell>
          <cell r="E1850">
            <v>11</v>
          </cell>
          <cell r="H1850" t="str">
            <v>Crowder</v>
          </cell>
          <cell r="I1850"/>
          <cell r="J1850"/>
          <cell r="K1850">
            <v>42153</v>
          </cell>
          <cell r="L1850">
            <v>4473</v>
          </cell>
          <cell r="M1850" t="str">
            <v>BR 1</v>
          </cell>
          <cell r="N1850">
            <v>0.41666666666666669</v>
          </cell>
          <cell r="O1850">
            <v>42033</v>
          </cell>
          <cell r="P1850">
            <v>41884</v>
          </cell>
          <cell r="Q1850">
            <v>20000</v>
          </cell>
          <cell r="R1850"/>
          <cell r="U1850">
            <v>0</v>
          </cell>
        </row>
        <row r="1851">
          <cell r="B1851">
            <v>8140</v>
          </cell>
          <cell r="C1851" t="str">
            <v>Sentara Hospitals d/b/a Sentara Obici Hospital</v>
          </cell>
          <cell r="D1851" t="str">
            <v>Establish an Outpatient Surgical Hospital with two General Purpose Operating Rooms</v>
          </cell>
          <cell r="E1851">
            <v>20</v>
          </cell>
          <cell r="H1851" t="str">
            <v>Crowder</v>
          </cell>
          <cell r="I1851"/>
          <cell r="J1851"/>
          <cell r="K1851" t="str">
            <v>6/4/2015  12/16/2015</v>
          </cell>
          <cell r="L1851">
            <v>4509</v>
          </cell>
          <cell r="M1851" t="str">
            <v>BR 4</v>
          </cell>
          <cell r="N1851">
            <v>0.41666666666666669</v>
          </cell>
          <cell r="O1851">
            <v>42031</v>
          </cell>
          <cell r="P1851">
            <v>41992</v>
          </cell>
          <cell r="Q1851">
            <v>20000</v>
          </cell>
          <cell r="R1851"/>
          <cell r="U1851">
            <v>0</v>
          </cell>
        </row>
        <row r="1852">
          <cell r="B1852">
            <v>8141</v>
          </cell>
          <cell r="C1852" t="str">
            <v>Bristol HCP, LLC</v>
          </cell>
          <cell r="D1852" t="str">
            <v>Establish a 90-bed Nursing Home in Bristol (relocate beds within PD 3 - 60 from Edgemont Center and 30 from Carrington Place of Wytheville)</v>
          </cell>
          <cell r="E1852">
            <v>3</v>
          </cell>
          <cell r="H1852" t="str">
            <v>Cage</v>
          </cell>
          <cell r="I1852"/>
          <cell r="J1852" t="str">
            <v>approve</v>
          </cell>
          <cell r="K1852" t="str">
            <v>6/1/2015  8/17/15</v>
          </cell>
          <cell r="L1852">
            <v>4493</v>
          </cell>
          <cell r="M1852" t="str">
            <v>BR 3</v>
          </cell>
          <cell r="N1852">
            <v>0.41666666666666669</v>
          </cell>
          <cell r="O1852">
            <v>42033</v>
          </cell>
          <cell r="P1852">
            <v>41995</v>
          </cell>
          <cell r="Q1852">
            <v>20000</v>
          </cell>
          <cell r="R1852">
            <v>42338</v>
          </cell>
          <cell r="U1852">
            <v>0</v>
          </cell>
        </row>
        <row r="1853">
          <cell r="B1853">
            <v>8142</v>
          </cell>
          <cell r="C1853" t="str">
            <v>McLean Ambulatory Surgery, LLC</v>
          </cell>
          <cell r="D1853" t="str">
            <v>Establish an Outpatient Surgical Hospital with two General Purpose Operating Rooms</v>
          </cell>
          <cell r="E1853">
            <v>8</v>
          </cell>
          <cell r="H1853" t="str">
            <v>Bartley</v>
          </cell>
          <cell r="I1853"/>
          <cell r="J1853"/>
          <cell r="K1853">
            <v>42160</v>
          </cell>
          <cell r="L1853">
            <v>4476</v>
          </cell>
          <cell r="M1853" t="str">
            <v>BR 1</v>
          </cell>
          <cell r="N1853">
            <v>0.39583333333333331</v>
          </cell>
          <cell r="O1853">
            <v>42033</v>
          </cell>
          <cell r="P1853">
            <v>41995</v>
          </cell>
          <cell r="Q1853">
            <v>20000</v>
          </cell>
          <cell r="R1853"/>
          <cell r="U1853">
            <v>0</v>
          </cell>
        </row>
        <row r="1854">
          <cell r="B1854">
            <v>8143</v>
          </cell>
          <cell r="C1854" t="str">
            <v>Dulles Oral Surgical Center</v>
          </cell>
          <cell r="D1854" t="str">
            <v>Establish an Outpatient Surgical Hospital with one General Purpose Operating Room</v>
          </cell>
          <cell r="E1854">
            <v>8</v>
          </cell>
          <cell r="G1854" t="str">
            <v>Competing</v>
          </cell>
          <cell r="H1854" t="str">
            <v>Bartley</v>
          </cell>
          <cell r="I1854"/>
          <cell r="J1854"/>
          <cell r="K1854">
            <v>42160</v>
          </cell>
          <cell r="L1854" t="str">
            <v>did not respond to completeness questions</v>
          </cell>
          <cell r="M1854" t="str">
            <v>BR 1</v>
          </cell>
          <cell r="N1854">
            <v>0.39583333333333331</v>
          </cell>
          <cell r="O1854">
            <v>42033</v>
          </cell>
          <cell r="P1854">
            <v>41995</v>
          </cell>
          <cell r="Q1854">
            <v>0</v>
          </cell>
          <cell r="R1854"/>
          <cell r="U1854" t="str">
            <v>n</v>
          </cell>
        </row>
        <row r="1855">
          <cell r="B1855">
            <v>8144</v>
          </cell>
          <cell r="C1855" t="str">
            <v>Shady Grove Reproductive Science Center,PC</v>
          </cell>
          <cell r="D1855" t="str">
            <v>Establish an Outpatient Surgical Hospital with two General Purpose Operating Rooms</v>
          </cell>
          <cell r="E1855">
            <v>8</v>
          </cell>
          <cell r="H1855" t="str">
            <v>Bartley</v>
          </cell>
          <cell r="I1855" t="str">
            <v>deny</v>
          </cell>
          <cell r="J1855" t="str">
            <v>deny</v>
          </cell>
          <cell r="K1855" t="str">
            <v>6/5/2015  7/8/2015</v>
          </cell>
          <cell r="L1855" t="str">
            <v>Denied</v>
          </cell>
          <cell r="M1855" t="str">
            <v>BR 1  SCC</v>
          </cell>
          <cell r="N1855">
            <v>0.41666666666666669</v>
          </cell>
          <cell r="O1855">
            <v>42033</v>
          </cell>
          <cell r="P1855">
            <v>41996</v>
          </cell>
          <cell r="Q1855">
            <v>20000</v>
          </cell>
          <cell r="R1855">
            <v>42321</v>
          </cell>
          <cell r="U1855">
            <v>0</v>
          </cell>
        </row>
        <row r="1856">
          <cell r="B1856">
            <v>8146</v>
          </cell>
          <cell r="C1856" t="str">
            <v>Richmond Eye &amp; Ear Healthcare Alliance, Inc. d/b/a MEDARVA Healthcare</v>
          </cell>
          <cell r="D1856" t="str">
            <v>Establish an Outpatient Surgical Hospital with two General Purpose Operating Rooms</v>
          </cell>
          <cell r="E1856">
            <v>15</v>
          </cell>
          <cell r="H1856" t="str">
            <v>Crowder</v>
          </cell>
          <cell r="I1856"/>
          <cell r="J1856" t="str">
            <v>approve</v>
          </cell>
          <cell r="K1856">
            <v>42163</v>
          </cell>
          <cell r="L1856" t="str">
            <v>Denied</v>
          </cell>
          <cell r="M1856" t="str">
            <v>BR 3</v>
          </cell>
          <cell r="N1856">
            <v>0.41666666666666669</v>
          </cell>
          <cell r="O1856">
            <v>42033</v>
          </cell>
          <cell r="P1856">
            <v>42002</v>
          </cell>
          <cell r="Q1856">
            <v>20000</v>
          </cell>
          <cell r="R1856">
            <v>42310</v>
          </cell>
          <cell r="U1856">
            <v>0</v>
          </cell>
        </row>
        <row r="1857">
          <cell r="B1857">
            <v>8147</v>
          </cell>
          <cell r="C1857" t="str">
            <v>Southside Community Hospital, Inc.</v>
          </cell>
          <cell r="D1857" t="str">
            <v>Introduce Cardiac Catheterization Services (1 Cath Lab)</v>
          </cell>
          <cell r="E1857">
            <v>14</v>
          </cell>
          <cell r="H1857" t="str">
            <v>Cage</v>
          </cell>
          <cell r="I1857"/>
          <cell r="J1857"/>
          <cell r="K1857">
            <v>42157</v>
          </cell>
          <cell r="L1857">
            <v>4475</v>
          </cell>
          <cell r="M1857" t="str">
            <v>BR 4</v>
          </cell>
          <cell r="N1857">
            <v>0.41666666666666669</v>
          </cell>
          <cell r="O1857">
            <v>42033</v>
          </cell>
          <cell r="P1857">
            <v>42002</v>
          </cell>
          <cell r="Q1857">
            <v>15272</v>
          </cell>
          <cell r="R1857"/>
          <cell r="U1857">
            <v>0</v>
          </cell>
        </row>
        <row r="1859">
          <cell r="B1859" t="str">
            <v>April 2015 Cycle</v>
          </cell>
          <cell r="D1859" t="str">
            <v>Psych and Substance Abuse Services</v>
          </cell>
          <cell r="E1859" t="str">
            <v>C</v>
          </cell>
          <cell r="F1859" t="str">
            <v>Rpt Due</v>
          </cell>
          <cell r="G1859">
            <v>42174</v>
          </cell>
          <cell r="I1859" t="str">
            <v>Recommendation</v>
          </cell>
          <cell r="K1859" t="str">
            <v>IFFC</v>
          </cell>
          <cell r="L1859" t="str">
            <v>Commissioners</v>
          </cell>
          <cell r="M1859" t="str">
            <v>IFFC</v>
          </cell>
          <cell r="N1859" t="str">
            <v>IFFC</v>
          </cell>
          <cell r="O1859" t="str">
            <v>Application</v>
          </cell>
          <cell r="Q1859" t="str">
            <v>Check with</v>
          </cell>
        </row>
        <row r="1860">
          <cell r="C1860" t="str">
            <v>Applicant</v>
          </cell>
          <cell r="D1860" t="str">
            <v>Project</v>
          </cell>
          <cell r="E1860" t="str">
            <v>PD</v>
          </cell>
          <cell r="F1860" t="str">
            <v>need</v>
          </cell>
          <cell r="G1860">
            <v>42174</v>
          </cell>
          <cell r="H1860" t="str">
            <v>Analyst</v>
          </cell>
          <cell r="I1860" t="str">
            <v xml:space="preserve">HSA </v>
          </cell>
          <cell r="J1860" t="str">
            <v>DCOPN</v>
          </cell>
          <cell r="K1860" t="str">
            <v>Scheduled</v>
          </cell>
          <cell r="L1860" t="str">
            <v>Decision</v>
          </cell>
          <cell r="M1860" t="str">
            <v>Location</v>
          </cell>
          <cell r="N1860" t="str">
            <v>Time</v>
          </cell>
          <cell r="O1860" t="str">
            <v>Received</v>
          </cell>
          <cell r="P1860" t="str">
            <v>LOI Date</v>
          </cell>
          <cell r="Q1860" t="str">
            <v>Application</v>
          </cell>
          <cell r="R1860"/>
        </row>
        <row r="1861">
          <cell r="B1861">
            <v>8148</v>
          </cell>
          <cell r="C1861" t="str">
            <v>Winchester Medical Center</v>
          </cell>
          <cell r="D1861" t="str">
            <v>Add ten Geriatric Psychiatric Beds</v>
          </cell>
          <cell r="E1861">
            <v>7</v>
          </cell>
          <cell r="H1861" t="str">
            <v>Bartley</v>
          </cell>
          <cell r="I1861"/>
          <cell r="J1861"/>
          <cell r="K1861">
            <v>42184</v>
          </cell>
          <cell r="L1861">
            <v>4477</v>
          </cell>
          <cell r="M1861" t="str">
            <v>BR 1</v>
          </cell>
          <cell r="N1861">
            <v>0.41666666666666669</v>
          </cell>
          <cell r="O1861">
            <v>42062</v>
          </cell>
          <cell r="P1861">
            <v>42032</v>
          </cell>
          <cell r="Q1861">
            <v>7262.65</v>
          </cell>
          <cell r="R1861"/>
          <cell r="U1861">
            <v>0</v>
          </cell>
        </row>
        <row r="1862">
          <cell r="B1862">
            <v>8149</v>
          </cell>
          <cell r="C1862" t="str">
            <v>PHC of Virginia, LLC</v>
          </cell>
          <cell r="D1862" t="str">
            <v>Establish a 50-bed Residential Substance Abuse Treatment Facility (Relocate Mount Regis Center and add 25 beds)</v>
          </cell>
          <cell r="E1862">
            <v>5</v>
          </cell>
          <cell r="H1862" t="str">
            <v>Crowder</v>
          </cell>
          <cell r="I1862"/>
          <cell r="J1862"/>
          <cell r="K1862">
            <v>42185</v>
          </cell>
          <cell r="L1862">
            <v>4479</v>
          </cell>
          <cell r="M1862" t="str">
            <v>BR 3</v>
          </cell>
          <cell r="N1862">
            <v>0.41666666666666669</v>
          </cell>
          <cell r="O1862">
            <v>42065</v>
          </cell>
          <cell r="P1862">
            <v>42034</v>
          </cell>
          <cell r="Q1862">
            <v>20000</v>
          </cell>
          <cell r="R1862"/>
          <cell r="U1862">
            <v>0</v>
          </cell>
        </row>
        <row r="1863">
          <cell r="B1863">
            <v>8151</v>
          </cell>
          <cell r="C1863" t="str">
            <v>Behavioral Health Wellness Center, LLC</v>
          </cell>
          <cell r="D1863" t="str">
            <v>Establish a 40-bed Psychiatric Hospital</v>
          </cell>
          <cell r="E1863">
            <v>9</v>
          </cell>
          <cell r="H1863" t="str">
            <v>Crowder</v>
          </cell>
          <cell r="I1863"/>
          <cell r="J1863"/>
          <cell r="K1863" t="str">
            <v>in</v>
          </cell>
          <cell r="L1863" t="str">
            <v>Withdrawn</v>
          </cell>
          <cell r="O1863">
            <v>42065</v>
          </cell>
          <cell r="P1863">
            <v>42044</v>
          </cell>
          <cell r="Q1863">
            <v>0</v>
          </cell>
          <cell r="R1863"/>
          <cell r="U1863">
            <v>0</v>
          </cell>
        </row>
        <row r="1864">
          <cell r="C1864"/>
          <cell r="D1864"/>
          <cell r="E1864"/>
          <cell r="I1864"/>
          <cell r="J1864"/>
          <cell r="K1864" t="str">
            <v xml:space="preserve"> </v>
          </cell>
          <cell r="L1864"/>
          <cell r="O1864">
            <v>0</v>
          </cell>
          <cell r="P1864">
            <v>0</v>
          </cell>
          <cell r="Q1864">
            <v>0</v>
          </cell>
          <cell r="R1864"/>
          <cell r="U1864">
            <v>0</v>
          </cell>
        </row>
        <row r="1866">
          <cell r="B1866" t="str">
            <v>May 2015 Cycle</v>
          </cell>
          <cell r="D1866" t="str">
            <v>Diagnostic Imaging and Nursing Facilities</v>
          </cell>
          <cell r="E1866" t="str">
            <v>D/G</v>
          </cell>
          <cell r="F1866" t="str">
            <v>Rpt Due</v>
          </cell>
          <cell r="G1866">
            <v>42205</v>
          </cell>
          <cell r="I1866" t="str">
            <v>Recommendation</v>
          </cell>
          <cell r="K1866" t="str">
            <v>IFFC</v>
          </cell>
          <cell r="L1866" t="str">
            <v>Commissioners</v>
          </cell>
          <cell r="M1866" t="str">
            <v>IFFC</v>
          </cell>
          <cell r="O1866" t="str">
            <v>Application</v>
          </cell>
          <cell r="Q1866" t="str">
            <v>Check with</v>
          </cell>
          <cell r="S1866" t="str">
            <v>Previous</v>
          </cell>
        </row>
        <row r="1867">
          <cell r="B1867" t="str">
            <v>#</v>
          </cell>
          <cell r="C1867" t="str">
            <v>Applicant</v>
          </cell>
          <cell r="D1867" t="str">
            <v>Project</v>
          </cell>
          <cell r="E1867" t="str">
            <v>PD</v>
          </cell>
          <cell r="G1867">
            <v>42205</v>
          </cell>
          <cell r="H1867" t="str">
            <v>Analyst</v>
          </cell>
          <cell r="I1867" t="str">
            <v xml:space="preserve">HSA </v>
          </cell>
          <cell r="J1867" t="str">
            <v>DCOPN</v>
          </cell>
          <cell r="K1867" t="str">
            <v>Scheduled</v>
          </cell>
          <cell r="L1867" t="str">
            <v>Decision</v>
          </cell>
          <cell r="M1867" t="str">
            <v>Location</v>
          </cell>
          <cell r="N1867" t="str">
            <v>Time</v>
          </cell>
          <cell r="O1867" t="str">
            <v>Received</v>
          </cell>
          <cell r="P1867" t="str">
            <v>LOI Date</v>
          </cell>
          <cell r="Q1867" t="str">
            <v>Application</v>
          </cell>
          <cell r="S1867" t="str">
            <v>Conditions</v>
          </cell>
          <cell r="T1867" t="str">
            <v>old loi</v>
          </cell>
        </row>
        <row r="1868">
          <cell r="B1868">
            <v>8138</v>
          </cell>
          <cell r="C1868" t="str">
            <v>Patrick Henry Medical, LLC</v>
          </cell>
          <cell r="D1868" t="str">
            <v>Establish a Specialized Center for CT Imaging</v>
          </cell>
          <cell r="E1868">
            <v>20</v>
          </cell>
          <cell r="G1868" t="str">
            <v>Competing</v>
          </cell>
          <cell r="H1868" t="str">
            <v>Bartley</v>
          </cell>
          <cell r="I1868"/>
          <cell r="J1868"/>
          <cell r="K1868" t="str">
            <v>in</v>
          </cell>
          <cell r="L1868" t="str">
            <v>not accepted for review</v>
          </cell>
          <cell r="O1868">
            <v>42089</v>
          </cell>
          <cell r="P1868">
            <v>41984</v>
          </cell>
          <cell r="Q1868">
            <v>3669.25</v>
          </cell>
          <cell r="R1868"/>
          <cell r="U1868" t="str">
            <v>n</v>
          </cell>
        </row>
        <row r="1869">
          <cell r="B1869">
            <v>8162</v>
          </cell>
          <cell r="C1869" t="str">
            <v>First Meridian Medical Corp. t/a MRI &amp; CT Diagnostics</v>
          </cell>
          <cell r="D1869" t="str">
            <v>Establish a Specialized Center for CT and MRI Imaging by Replacing and/or Relocating Existing Equipment</v>
          </cell>
          <cell r="E1869">
            <v>20</v>
          </cell>
          <cell r="H1869" t="str">
            <v>Bartley</v>
          </cell>
          <cell r="I1869"/>
          <cell r="J1869"/>
          <cell r="K1869">
            <v>42222</v>
          </cell>
          <cell r="L1869">
            <v>4482</v>
          </cell>
          <cell r="M1869" t="str">
            <v>BR 1</v>
          </cell>
          <cell r="N1869">
            <v>0.41666666666666669</v>
          </cell>
          <cell r="O1869">
            <v>42094</v>
          </cell>
          <cell r="P1869">
            <v>42065</v>
          </cell>
          <cell r="Q1869">
            <v>10364.290000000001</v>
          </cell>
          <cell r="R1869"/>
          <cell r="U1869">
            <v>0</v>
          </cell>
        </row>
        <row r="1870">
          <cell r="B1870">
            <v>8152</v>
          </cell>
          <cell r="C1870" t="str">
            <v>Goodwin House Alexandria</v>
          </cell>
          <cell r="D1870" t="str">
            <v>On Site Replacement of the Nursing Home and Capital Expenditure of $18,136,958 or more</v>
          </cell>
          <cell r="E1870">
            <v>8</v>
          </cell>
          <cell r="H1870" t="str">
            <v>Boswell</v>
          </cell>
          <cell r="I1870"/>
          <cell r="J1870"/>
          <cell r="K1870">
            <v>42216</v>
          </cell>
          <cell r="L1870">
            <v>4485</v>
          </cell>
          <cell r="M1870" t="str">
            <v>BR 3</v>
          </cell>
          <cell r="N1870">
            <v>0.41666666666666669</v>
          </cell>
          <cell r="O1870">
            <v>42094</v>
          </cell>
          <cell r="P1870">
            <v>42046</v>
          </cell>
          <cell r="Q1870">
            <v>20000</v>
          </cell>
          <cell r="R1870"/>
          <cell r="U1870">
            <v>0</v>
          </cell>
        </row>
        <row r="1871">
          <cell r="B1871">
            <v>8153</v>
          </cell>
          <cell r="C1871" t="str">
            <v>Petersburg Hospital Company, LLC d/b/a Southside Regional Medical Center</v>
          </cell>
          <cell r="D1871" t="str">
            <v>Establish a Specialized Center for CT and MRI Imaging by Relocating Existing Equipment within PD 19 (Only CT Completed)</v>
          </cell>
          <cell r="E1871">
            <v>19</v>
          </cell>
          <cell r="G1871" t="str">
            <v>Competing</v>
          </cell>
          <cell r="H1871" t="str">
            <v>Cage</v>
          </cell>
          <cell r="I1871"/>
          <cell r="J1871"/>
          <cell r="K1871">
            <v>42216</v>
          </cell>
          <cell r="L1871">
            <v>4484</v>
          </cell>
          <cell r="M1871" t="str">
            <v>BR 1</v>
          </cell>
          <cell r="N1871">
            <v>0.41666666666666669</v>
          </cell>
          <cell r="O1871">
            <v>42094</v>
          </cell>
          <cell r="P1871">
            <v>42055</v>
          </cell>
          <cell r="Q1871">
            <v>20000</v>
          </cell>
          <cell r="R1871"/>
          <cell r="U1871">
            <v>0</v>
          </cell>
        </row>
        <row r="1872">
          <cell r="B1872">
            <v>8161</v>
          </cell>
          <cell r="C1872" t="str">
            <v>Columbia/HCA John Randolph, Inc. d/b/a John Randolph Medical Center</v>
          </cell>
          <cell r="D1872" t="str">
            <v>Establish a Specialized Center for MRI Services by Relocating Existing Equipment within PD 19</v>
          </cell>
          <cell r="E1872">
            <v>19</v>
          </cell>
          <cell r="H1872" t="str">
            <v>Cage</v>
          </cell>
          <cell r="I1872"/>
          <cell r="J1872"/>
          <cell r="K1872">
            <v>42216</v>
          </cell>
          <cell r="L1872">
            <v>4483</v>
          </cell>
          <cell r="M1872" t="str">
            <v>BR 1</v>
          </cell>
          <cell r="N1872">
            <v>0.41666666666666669</v>
          </cell>
          <cell r="O1872">
            <v>42094</v>
          </cell>
          <cell r="P1872">
            <v>42065</v>
          </cell>
          <cell r="Q1872">
            <v>11791.4</v>
          </cell>
          <cell r="R1872"/>
          <cell r="U1872">
            <v>0</v>
          </cell>
        </row>
        <row r="1873">
          <cell r="B1873">
            <v>8154</v>
          </cell>
          <cell r="C1873" t="str">
            <v>Arlington Medical Imaging, LLC</v>
          </cell>
          <cell r="D1873" t="str">
            <v>Establish a Specialized Center for CT Services</v>
          </cell>
          <cell r="E1873">
            <v>8</v>
          </cell>
          <cell r="H1873" t="str">
            <v>Bartley</v>
          </cell>
          <cell r="I1873" t="str">
            <v>deny</v>
          </cell>
          <cell r="J1873" t="str">
            <v>deny</v>
          </cell>
          <cell r="K1873" t="str">
            <v>7/30/2015  10/21/15</v>
          </cell>
          <cell r="L1873" t="str">
            <v>Denied</v>
          </cell>
          <cell r="M1873" t="str">
            <v>SCC CR B</v>
          </cell>
          <cell r="N1873">
            <v>0.41666666666666669</v>
          </cell>
          <cell r="O1873">
            <v>42093</v>
          </cell>
          <cell r="P1873">
            <v>42062</v>
          </cell>
          <cell r="Q1873">
            <v>1000</v>
          </cell>
          <cell r="R1873">
            <v>42464</v>
          </cell>
          <cell r="U1873">
            <v>0</v>
          </cell>
        </row>
        <row r="1874">
          <cell r="B1874">
            <v>8158</v>
          </cell>
          <cell r="C1874" t="str">
            <v>Dae Ah Medical Clinic, LLC d/b/a Open Door Imaging</v>
          </cell>
          <cell r="D1874" t="str">
            <v>Establish a Specialized Center for CT and MRI Imaging</v>
          </cell>
          <cell r="E1874">
            <v>8</v>
          </cell>
          <cell r="G1874" t="str">
            <v>Competing</v>
          </cell>
          <cell r="H1874" t="str">
            <v>Bartley</v>
          </cell>
          <cell r="I1874" t="str">
            <v>deny</v>
          </cell>
          <cell r="J1874" t="str">
            <v>deny</v>
          </cell>
          <cell r="K1874" t="str">
            <v>7/30/2015  10/21/15</v>
          </cell>
          <cell r="L1874" t="str">
            <v>Denied</v>
          </cell>
          <cell r="M1874" t="str">
            <v>SCC CR B</v>
          </cell>
          <cell r="N1874">
            <v>0.41666666666666669</v>
          </cell>
          <cell r="O1874">
            <v>42093</v>
          </cell>
          <cell r="P1874">
            <v>42065</v>
          </cell>
          <cell r="Q1874">
            <v>20000</v>
          </cell>
          <cell r="R1874" t="str">
            <v>y</v>
          </cell>
          <cell r="U1874">
            <v>0</v>
          </cell>
        </row>
        <row r="1875">
          <cell r="B1875">
            <v>8160</v>
          </cell>
          <cell r="C1875" t="str">
            <v>Inova Health Care Services</v>
          </cell>
          <cell r="D1875" t="str">
            <v>Add one CT at Inova Fairfax Hospital</v>
          </cell>
          <cell r="E1875">
            <v>8</v>
          </cell>
          <cell r="H1875" t="str">
            <v>Bartley</v>
          </cell>
          <cell r="I1875"/>
          <cell r="J1875"/>
          <cell r="K1875" t="str">
            <v>in</v>
          </cell>
          <cell r="L1875" t="str">
            <v>defer to November 2016 cycle</v>
          </cell>
          <cell r="O1875">
            <v>42094</v>
          </cell>
          <cell r="P1875">
            <v>42065</v>
          </cell>
          <cell r="Q1875">
            <v>0</v>
          </cell>
          <cell r="R1875"/>
          <cell r="U1875">
            <v>0</v>
          </cell>
        </row>
        <row r="1876">
          <cell r="B1876">
            <v>8155</v>
          </cell>
          <cell r="C1876" t="str">
            <v>VCU Health System</v>
          </cell>
          <cell r="D1876" t="str">
            <v>Establish a Specialized Center for MRI Services</v>
          </cell>
          <cell r="E1876">
            <v>15</v>
          </cell>
          <cell r="H1876" t="str">
            <v>Crowder</v>
          </cell>
          <cell r="I1876"/>
          <cell r="J1876" t="str">
            <v>deny</v>
          </cell>
          <cell r="K1876">
            <v>42214</v>
          </cell>
          <cell r="L1876" t="str">
            <v>Denied</v>
          </cell>
          <cell r="M1876" t="str">
            <v>BR 2</v>
          </cell>
          <cell r="N1876">
            <v>0.41666666666666669</v>
          </cell>
          <cell r="O1876">
            <v>42094</v>
          </cell>
          <cell r="P1876">
            <v>42062</v>
          </cell>
          <cell r="Q1876">
            <v>20000</v>
          </cell>
          <cell r="R1876"/>
          <cell r="U1876">
            <v>0</v>
          </cell>
        </row>
        <row r="1877">
          <cell r="B1877">
            <v>8156</v>
          </cell>
          <cell r="C1877" t="str">
            <v>VCU Health System</v>
          </cell>
          <cell r="D1877" t="str">
            <v>Add one MRI unit at the VCU Medical Center</v>
          </cell>
          <cell r="E1877">
            <v>15</v>
          </cell>
          <cell r="H1877" t="str">
            <v>Crowder</v>
          </cell>
          <cell r="I1877"/>
          <cell r="J1877" t="str">
            <v>deny</v>
          </cell>
          <cell r="K1877">
            <v>42214</v>
          </cell>
          <cell r="L1877">
            <v>4494</v>
          </cell>
          <cell r="M1877" t="str">
            <v>BR 2</v>
          </cell>
          <cell r="N1877">
            <v>0.41666666666666669</v>
          </cell>
          <cell r="O1877">
            <v>42094</v>
          </cell>
          <cell r="P1877">
            <v>42062</v>
          </cell>
          <cell r="Q1877">
            <v>20000</v>
          </cell>
          <cell r="R1877"/>
          <cell r="U1877">
            <v>0</v>
          </cell>
        </row>
        <row r="1878">
          <cell r="B1878">
            <v>8157</v>
          </cell>
          <cell r="C1878" t="str">
            <v>VCU Health System</v>
          </cell>
          <cell r="D1878" t="str">
            <v>Establish a Specialized Center for CT Services</v>
          </cell>
          <cell r="E1878">
            <v>15</v>
          </cell>
          <cell r="H1878" t="str">
            <v>Crowder</v>
          </cell>
          <cell r="I1878"/>
          <cell r="J1878" t="str">
            <v>deny</v>
          </cell>
          <cell r="K1878">
            <v>42214</v>
          </cell>
          <cell r="L1878" t="str">
            <v>Denied</v>
          </cell>
          <cell r="M1878" t="str">
            <v>BR 2</v>
          </cell>
          <cell r="N1878">
            <v>0.41666666666666669</v>
          </cell>
          <cell r="O1878">
            <v>42094</v>
          </cell>
          <cell r="P1878">
            <v>42062</v>
          </cell>
          <cell r="Q1878">
            <v>20000</v>
          </cell>
          <cell r="R1878"/>
          <cell r="U1878">
            <v>0</v>
          </cell>
        </row>
        <row r="1879">
          <cell r="B1879">
            <v>8159</v>
          </cell>
          <cell r="C1879" t="str">
            <v>Bon Secours - St. Mary's Hospital of Richmond, Inc. and Broad/64 Imaging, LLC</v>
          </cell>
          <cell r="D1879" t="str">
            <v>Establish a Specialized Center for CT Services</v>
          </cell>
          <cell r="E1879">
            <v>15</v>
          </cell>
          <cell r="G1879" t="str">
            <v>Competing</v>
          </cell>
          <cell r="H1879" t="str">
            <v>Crowder</v>
          </cell>
          <cell r="I1879"/>
          <cell r="J1879" t="str">
            <v>deny</v>
          </cell>
          <cell r="K1879">
            <v>42214</v>
          </cell>
          <cell r="L1879">
            <v>4496</v>
          </cell>
          <cell r="M1879" t="str">
            <v>BR 2</v>
          </cell>
          <cell r="N1879">
            <v>0.41666666666666669</v>
          </cell>
          <cell r="O1879">
            <v>42093</v>
          </cell>
          <cell r="P1879">
            <v>42065</v>
          </cell>
          <cell r="Q1879">
            <v>18977.96</v>
          </cell>
          <cell r="R1879"/>
          <cell r="U1879">
            <v>0</v>
          </cell>
        </row>
        <row r="1880">
          <cell r="B1880">
            <v>8164</v>
          </cell>
          <cell r="C1880" t="str">
            <v>HCA Health Services of Virginia, Inc. d/b/a Henrico Doctors' Hospital</v>
          </cell>
          <cell r="D1880" t="str">
            <v>Establish a Specialized Center for CT and MRI Imaging</v>
          </cell>
          <cell r="E1880">
            <v>15</v>
          </cell>
          <cell r="H1880" t="str">
            <v>Crowder</v>
          </cell>
          <cell r="I1880"/>
          <cell r="J1880" t="str">
            <v>deny</v>
          </cell>
          <cell r="K1880">
            <v>42214</v>
          </cell>
          <cell r="L1880">
            <v>4495</v>
          </cell>
          <cell r="M1880" t="str">
            <v>BR 2</v>
          </cell>
          <cell r="N1880">
            <v>0.41666666666666669</v>
          </cell>
          <cell r="O1880">
            <v>42094</v>
          </cell>
          <cell r="P1880">
            <v>42072</v>
          </cell>
          <cell r="Q1880">
            <v>20000</v>
          </cell>
          <cell r="R1880"/>
          <cell r="U1880">
            <v>0</v>
          </cell>
        </row>
        <row r="1881">
          <cell r="B1881">
            <v>8165</v>
          </cell>
          <cell r="C1881" t="str">
            <v>HCA Health Services of Virginia, Inc. d/b/a Henrico Doctors' Hospital</v>
          </cell>
          <cell r="D1881" t="str">
            <v>Establish a Specialized Center for MRI Imaging</v>
          </cell>
          <cell r="E1881">
            <v>15</v>
          </cell>
          <cell r="H1881" t="str">
            <v>Crowder</v>
          </cell>
          <cell r="I1881"/>
          <cell r="J1881"/>
          <cell r="K1881" t="str">
            <v>in</v>
          </cell>
          <cell r="L1881" t="str">
            <v>did not respond to completeness questions</v>
          </cell>
          <cell r="O1881">
            <v>42094</v>
          </cell>
          <cell r="P1881">
            <v>42072</v>
          </cell>
          <cell r="Q1881">
            <v>0</v>
          </cell>
          <cell r="R1881"/>
          <cell r="U1881">
            <v>0</v>
          </cell>
        </row>
        <row r="1883">
          <cell r="B1883" t="str">
            <v>June 2015 Cycle</v>
          </cell>
          <cell r="D1883" t="str">
            <v>Rehab Services</v>
          </cell>
          <cell r="E1883" t="str">
            <v>E</v>
          </cell>
          <cell r="F1883" t="str">
            <v>Rpt Due</v>
          </cell>
          <cell r="G1883">
            <v>42235</v>
          </cell>
          <cell r="I1883" t="str">
            <v>Recommendation</v>
          </cell>
          <cell r="K1883" t="str">
            <v>IFFC</v>
          </cell>
          <cell r="L1883" t="str">
            <v>Commissioners</v>
          </cell>
          <cell r="M1883" t="str">
            <v>IFFC</v>
          </cell>
          <cell r="N1883" t="str">
            <v>IFFC</v>
          </cell>
          <cell r="O1883" t="str">
            <v>Application</v>
          </cell>
          <cell r="Q1883" t="str">
            <v>Check with</v>
          </cell>
        </row>
        <row r="1884">
          <cell r="B1884" t="str">
            <v>#</v>
          </cell>
          <cell r="C1884" t="str">
            <v>Applicant</v>
          </cell>
          <cell r="D1884" t="str">
            <v>Project</v>
          </cell>
          <cell r="E1884" t="str">
            <v>PD</v>
          </cell>
          <cell r="F1884" t="str">
            <v xml:space="preserve">  </v>
          </cell>
          <cell r="G1884">
            <v>42235</v>
          </cell>
          <cell r="H1884" t="str">
            <v>Analyst</v>
          </cell>
          <cell r="I1884" t="str">
            <v xml:space="preserve">HSA </v>
          </cell>
          <cell r="J1884" t="str">
            <v>DCOPN</v>
          </cell>
          <cell r="K1884" t="str">
            <v>Scheduled</v>
          </cell>
          <cell r="L1884" t="str">
            <v>Decision</v>
          </cell>
          <cell r="M1884" t="str">
            <v>Location</v>
          </cell>
          <cell r="N1884" t="str">
            <v>Time</v>
          </cell>
          <cell r="O1884" t="str">
            <v>Received</v>
          </cell>
          <cell r="P1884" t="str">
            <v>LOI Date</v>
          </cell>
          <cell r="Q1884" t="str">
            <v>Application</v>
          </cell>
          <cell r="T1884" t="str">
            <v>Previous Conditions</v>
          </cell>
        </row>
        <row r="1885">
          <cell r="B1885">
            <v>8167</v>
          </cell>
          <cell r="C1885" t="str">
            <v>Inova Health Care Services</v>
          </cell>
          <cell r="D1885" t="str">
            <v>Introduce Medical Rehabilitation Services at Inova Fairfax Hospital (25 bed unit)</v>
          </cell>
          <cell r="E1885">
            <v>8</v>
          </cell>
          <cell r="H1885" t="str">
            <v>Bartley</v>
          </cell>
          <cell r="I1885" t="str">
            <v>approve</v>
          </cell>
          <cell r="J1885" t="str">
            <v>approve</v>
          </cell>
          <cell r="K1885">
            <v>42251</v>
          </cell>
          <cell r="L1885">
            <v>4486</v>
          </cell>
          <cell r="M1885" t="str">
            <v>BR 2</v>
          </cell>
          <cell r="N1885">
            <v>0.375</v>
          </cell>
          <cell r="O1885">
            <v>42125</v>
          </cell>
          <cell r="P1885">
            <v>42087</v>
          </cell>
          <cell r="Q1885">
            <v>20000</v>
          </cell>
          <cell r="R1885"/>
          <cell r="U1885">
            <v>0</v>
          </cell>
        </row>
        <row r="1886">
          <cell r="B1886">
            <v>8168</v>
          </cell>
          <cell r="C1886" t="str">
            <v>HealthSouth Rehabilitation Hospital of Northern Virginia, LLC</v>
          </cell>
          <cell r="D1886" t="str">
            <v>Add 5 Medical Rehab Beds</v>
          </cell>
          <cell r="E1886">
            <v>8</v>
          </cell>
          <cell r="G1886" t="str">
            <v>Competing</v>
          </cell>
          <cell r="H1886" t="str">
            <v>Bartley</v>
          </cell>
          <cell r="I1886" t="str">
            <v>approve</v>
          </cell>
          <cell r="J1886" t="str">
            <v>approve</v>
          </cell>
          <cell r="K1886">
            <v>42251</v>
          </cell>
          <cell r="L1886">
            <v>4487</v>
          </cell>
          <cell r="M1886" t="str">
            <v>BR 2</v>
          </cell>
          <cell r="N1886">
            <v>0.375</v>
          </cell>
          <cell r="O1886">
            <v>42124</v>
          </cell>
          <cell r="P1886">
            <v>42096</v>
          </cell>
          <cell r="Q1886">
            <v>11200</v>
          </cell>
          <cell r="R1886"/>
          <cell r="U1886">
            <v>0</v>
          </cell>
        </row>
        <row r="1887">
          <cell r="B1887">
            <v>8169</v>
          </cell>
          <cell r="C1887" t="str">
            <v>Reston Hospital Center, LLC</v>
          </cell>
          <cell r="D1887" t="str">
            <v>Introduce Medical Rehabilitation Services (25 bed unit)</v>
          </cell>
          <cell r="E1887">
            <v>8</v>
          </cell>
          <cell r="H1887" t="str">
            <v>Bartley</v>
          </cell>
          <cell r="I1887" t="str">
            <v>approve</v>
          </cell>
          <cell r="J1887" t="str">
            <v>approve</v>
          </cell>
          <cell r="K1887">
            <v>42251</v>
          </cell>
          <cell r="L1887">
            <v>4488</v>
          </cell>
          <cell r="M1887" t="str">
            <v>BR 2</v>
          </cell>
          <cell r="N1887">
            <v>0.375</v>
          </cell>
          <cell r="O1887">
            <v>42125</v>
          </cell>
          <cell r="P1887">
            <v>42097</v>
          </cell>
          <cell r="Q1887">
            <v>20000</v>
          </cell>
          <cell r="R1887"/>
          <cell r="U1887">
            <v>0</v>
          </cell>
        </row>
        <row r="1889">
          <cell r="B1889" t="str">
            <v>July 2015 Cycle</v>
          </cell>
          <cell r="D1889" t="str">
            <v>Radiation/Gamma Knife/Cancer Care Center</v>
          </cell>
          <cell r="E1889" t="str">
            <v>F/G</v>
          </cell>
          <cell r="F1889" t="str">
            <v>Rpt Due</v>
          </cell>
          <cell r="G1889">
            <v>42265</v>
          </cell>
          <cell r="I1889" t="str">
            <v>Recommendation</v>
          </cell>
          <cell r="K1889" t="str">
            <v>IFFC</v>
          </cell>
          <cell r="L1889" t="str">
            <v>Commissioners</v>
          </cell>
          <cell r="M1889" t="str">
            <v>IFFC</v>
          </cell>
          <cell r="N1889" t="str">
            <v>IFFC</v>
          </cell>
          <cell r="O1889" t="str">
            <v>Application</v>
          </cell>
          <cell r="Q1889" t="str">
            <v>Check with</v>
          </cell>
        </row>
        <row r="1890">
          <cell r="C1890" t="str">
            <v>Applicant</v>
          </cell>
          <cell r="D1890" t="str">
            <v>Lithotripsy/Nursing Facility</v>
          </cell>
          <cell r="E1890" t="str">
            <v>PD</v>
          </cell>
          <cell r="G1890">
            <v>42265</v>
          </cell>
          <cell r="H1890" t="str">
            <v>Analyst</v>
          </cell>
          <cell r="I1890" t="str">
            <v xml:space="preserve">HSA </v>
          </cell>
          <cell r="J1890" t="str">
            <v>DCOPN</v>
          </cell>
          <cell r="K1890" t="str">
            <v>Scheduled</v>
          </cell>
          <cell r="L1890" t="str">
            <v>Decision</v>
          </cell>
          <cell r="M1890" t="str">
            <v>Location</v>
          </cell>
          <cell r="N1890" t="str">
            <v>Time</v>
          </cell>
          <cell r="O1890" t="str">
            <v>Received</v>
          </cell>
          <cell r="P1890" t="str">
            <v>LOI Date</v>
          </cell>
          <cell r="Q1890" t="str">
            <v>Application</v>
          </cell>
        </row>
        <row r="1891">
          <cell r="B1891">
            <v>8133</v>
          </cell>
          <cell r="C1891" t="str">
            <v>Virginia Hospital Center Cancer Services, LLC</v>
          </cell>
          <cell r="D1891" t="str">
            <v>Introduce Radiation Therapy Services (1 linear accelerator)</v>
          </cell>
          <cell r="E1891">
            <v>8</v>
          </cell>
          <cell r="G1891" t="str">
            <v>Competing</v>
          </cell>
          <cell r="H1891" t="str">
            <v>Bartley</v>
          </cell>
          <cell r="I1891" t="str">
            <v>deny</v>
          </cell>
          <cell r="J1891" t="str">
            <v>deny</v>
          </cell>
          <cell r="K1891">
            <v>42285</v>
          </cell>
          <cell r="L1891" t="str">
            <v>Denied</v>
          </cell>
          <cell r="M1891" t="str">
            <v>BR 4</v>
          </cell>
          <cell r="N1891">
            <v>0.41666666666666669</v>
          </cell>
          <cell r="O1891">
            <v>41975</v>
          </cell>
          <cell r="P1891">
            <v>41943</v>
          </cell>
          <cell r="Q1891">
            <v>20000</v>
          </cell>
          <cell r="R1891"/>
          <cell r="U1891">
            <v>0</v>
          </cell>
        </row>
        <row r="1892">
          <cell r="B1892">
            <v>8170</v>
          </cell>
          <cell r="C1892" t="str">
            <v>Inova Health Care Services</v>
          </cell>
          <cell r="D1892" t="str">
            <v>Establish a Specialized Center for Radiation Therapy Services as an Expansion of Inova Fairfax Hospital's Service (1 linear accelerator)</v>
          </cell>
          <cell r="E1892">
            <v>8</v>
          </cell>
          <cell r="H1892" t="str">
            <v>Bartley</v>
          </cell>
          <cell r="I1892" t="str">
            <v>approve</v>
          </cell>
          <cell r="J1892" t="str">
            <v>approve</v>
          </cell>
          <cell r="K1892">
            <v>42285</v>
          </cell>
          <cell r="L1892">
            <v>4508</v>
          </cell>
          <cell r="M1892" t="str">
            <v>BR 4</v>
          </cell>
          <cell r="N1892">
            <v>0.41666666666666669</v>
          </cell>
          <cell r="O1892">
            <v>42156</v>
          </cell>
          <cell r="P1892">
            <v>42116</v>
          </cell>
          <cell r="Q1892">
            <v>20000</v>
          </cell>
          <cell r="R1892"/>
          <cell r="U1892">
            <v>0</v>
          </cell>
        </row>
        <row r="1893">
          <cell r="B1893">
            <v>8171</v>
          </cell>
          <cell r="C1893" t="str">
            <v>Loudoun Hospital Center</v>
          </cell>
          <cell r="D1893" t="str">
            <v>Add Brachytherapy Services</v>
          </cell>
          <cell r="E1893">
            <v>8</v>
          </cell>
          <cell r="H1893" t="str">
            <v>Crowder</v>
          </cell>
          <cell r="I1893" t="str">
            <v>na</v>
          </cell>
          <cell r="J1893" t="str">
            <v>approve</v>
          </cell>
          <cell r="K1893">
            <v>42277</v>
          </cell>
          <cell r="L1893">
            <v>4489</v>
          </cell>
          <cell r="M1893" t="str">
            <v>BR 1</v>
          </cell>
          <cell r="N1893">
            <v>0.41666666666666669</v>
          </cell>
          <cell r="O1893">
            <v>42156</v>
          </cell>
          <cell r="P1893">
            <v>42116</v>
          </cell>
          <cell r="Q1893">
            <v>5143.92</v>
          </cell>
          <cell r="R1893"/>
          <cell r="U1893">
            <v>0</v>
          </cell>
        </row>
        <row r="1894">
          <cell r="B1894">
            <v>8172</v>
          </cell>
          <cell r="C1894" t="str">
            <v>Inova Health Care Services</v>
          </cell>
          <cell r="D1894" t="str">
            <v>Add Brachytherapy Services at Inova Fair Oaks Hospital</v>
          </cell>
          <cell r="E1894">
            <v>8</v>
          </cell>
          <cell r="G1894" t="str">
            <v>Competing</v>
          </cell>
          <cell r="H1894" t="str">
            <v>Crowder</v>
          </cell>
          <cell r="I1894" t="str">
            <v>na</v>
          </cell>
          <cell r="J1894" t="str">
            <v>approve</v>
          </cell>
          <cell r="K1894">
            <v>42277</v>
          </cell>
          <cell r="L1894">
            <v>4490</v>
          </cell>
          <cell r="M1894" t="str">
            <v>BR 1</v>
          </cell>
          <cell r="N1894">
            <v>0.41666666666666669</v>
          </cell>
          <cell r="O1894">
            <v>42156</v>
          </cell>
          <cell r="P1894">
            <v>42116</v>
          </cell>
          <cell r="Q1894">
            <v>5143.92</v>
          </cell>
          <cell r="R1894"/>
          <cell r="U1894">
            <v>0</v>
          </cell>
        </row>
        <row r="1895">
          <cell r="B1895">
            <v>8173</v>
          </cell>
          <cell r="C1895" t="str">
            <v>Maragh Dermatology, PLLC</v>
          </cell>
          <cell r="D1895" t="str">
            <v>Establish a Specialized Center for Electronic Surface Brachytherapy Services</v>
          </cell>
          <cell r="E1895">
            <v>8</v>
          </cell>
          <cell r="H1895" t="str">
            <v>Crowder</v>
          </cell>
          <cell r="I1895" t="str">
            <v>na</v>
          </cell>
          <cell r="J1895" t="str">
            <v>approve</v>
          </cell>
          <cell r="K1895">
            <v>42277</v>
          </cell>
          <cell r="L1895">
            <v>4491</v>
          </cell>
          <cell r="M1895" t="str">
            <v>BR 1</v>
          </cell>
          <cell r="N1895">
            <v>0.41666666666666669</v>
          </cell>
          <cell r="O1895">
            <v>42156</v>
          </cell>
          <cell r="P1895">
            <v>42125</v>
          </cell>
          <cell r="Q1895">
            <v>1450</v>
          </cell>
          <cell r="R1895"/>
          <cell r="U1895">
            <v>0</v>
          </cell>
        </row>
        <row r="1896">
          <cell r="B1896">
            <v>8174</v>
          </cell>
          <cell r="C1896" t="str">
            <v>Maragh Dermatology, PLLC</v>
          </cell>
          <cell r="D1896" t="str">
            <v>Establish a Specialized Center for Electronic Surface Brachytherapy Services</v>
          </cell>
          <cell r="E1896">
            <v>9</v>
          </cell>
          <cell r="H1896" t="str">
            <v>Crowder</v>
          </cell>
          <cell r="I1896"/>
          <cell r="J1896" t="str">
            <v>approve</v>
          </cell>
          <cell r="K1896">
            <v>42278</v>
          </cell>
          <cell r="L1896">
            <v>4492</v>
          </cell>
          <cell r="M1896" t="str">
            <v>BR 1</v>
          </cell>
          <cell r="N1896">
            <v>0.41666666666666669</v>
          </cell>
          <cell r="O1896">
            <v>42156</v>
          </cell>
          <cell r="P1896">
            <v>42125</v>
          </cell>
          <cell r="Q1896">
            <v>1450</v>
          </cell>
          <cell r="R1896"/>
          <cell r="U1896">
            <v>0</v>
          </cell>
        </row>
        <row r="1897">
          <cell r="B1897">
            <v>8176</v>
          </cell>
          <cell r="C1897" t="str">
            <v>Danville Regional Medical Center</v>
          </cell>
          <cell r="D1897" t="str">
            <v>Introduce Renal Lithotripsy Services (Mobile  Site)</v>
          </cell>
          <cell r="E1897">
            <v>12</v>
          </cell>
          <cell r="H1897" t="str">
            <v>Bartley</v>
          </cell>
          <cell r="I1897"/>
          <cell r="J1897"/>
          <cell r="K1897" t="str">
            <v>in</v>
          </cell>
          <cell r="L1897" t="str">
            <v>Withdrawn</v>
          </cell>
          <cell r="O1897">
            <v>42156</v>
          </cell>
          <cell r="P1897">
            <v>42125</v>
          </cell>
          <cell r="Q1897">
            <v>0</v>
          </cell>
          <cell r="R1897"/>
          <cell r="U1897">
            <v>0</v>
          </cell>
        </row>
        <row r="1899">
          <cell r="B1899" t="str">
            <v>August 2015 Cycle</v>
          </cell>
          <cell r="D1899" t="str">
            <v>Hospitals/Beds/NICUs/Ob/Capital Expenditures</v>
          </cell>
          <cell r="E1899" t="str">
            <v>A</v>
          </cell>
          <cell r="F1899" t="str">
            <v>Rpt Due</v>
          </cell>
          <cell r="G1899">
            <v>42296</v>
          </cell>
          <cell r="I1899" t="str">
            <v>Recommendation</v>
          </cell>
          <cell r="K1899" t="str">
            <v>IFFC</v>
          </cell>
          <cell r="L1899" t="str">
            <v>Commissioners</v>
          </cell>
          <cell r="M1899" t="str">
            <v>IFFC</v>
          </cell>
          <cell r="N1899" t="str">
            <v>IFFC</v>
          </cell>
          <cell r="O1899" t="str">
            <v>Application</v>
          </cell>
          <cell r="Q1899" t="str">
            <v>Check with</v>
          </cell>
        </row>
        <row r="1900">
          <cell r="C1900" t="str">
            <v>Applicant</v>
          </cell>
          <cell r="D1900" t="str">
            <v>Project</v>
          </cell>
          <cell r="E1900" t="str">
            <v>PD</v>
          </cell>
          <cell r="G1900">
            <v>42296</v>
          </cell>
          <cell r="H1900" t="str">
            <v>Analyst</v>
          </cell>
          <cell r="I1900" t="str">
            <v xml:space="preserve">HSA </v>
          </cell>
          <cell r="J1900" t="str">
            <v>DCOPN</v>
          </cell>
          <cell r="K1900" t="str">
            <v>Scheduled</v>
          </cell>
          <cell r="L1900" t="str">
            <v>Decision</v>
          </cell>
          <cell r="M1900" t="str">
            <v>Location</v>
          </cell>
          <cell r="N1900" t="str">
            <v>Time</v>
          </cell>
          <cell r="O1900" t="str">
            <v>Received</v>
          </cell>
          <cell r="P1900" t="str">
            <v>LOI Date</v>
          </cell>
          <cell r="Q1900" t="str">
            <v>Application</v>
          </cell>
          <cell r="T1900" t="str">
            <v>Previous Conditions</v>
          </cell>
        </row>
        <row r="1901">
          <cell r="C1901" t="str">
            <v>no applications filed</v>
          </cell>
          <cell r="D1901"/>
          <cell r="E1901"/>
          <cell r="I1901"/>
          <cell r="J1901"/>
          <cell r="L1901"/>
          <cell r="O1901">
            <v>0</v>
          </cell>
          <cell r="P1901">
            <v>0</v>
          </cell>
          <cell r="Q1901">
            <v>0</v>
          </cell>
          <cell r="R1901"/>
          <cell r="U1901">
            <v>0</v>
          </cell>
        </row>
        <row r="1903">
          <cell r="B1903" t="str">
            <v>September 2015 Cycle</v>
          </cell>
          <cell r="D1903" t="str">
            <v>OSHs/ORs/Cath Labs/Transplant/Nursing Facility</v>
          </cell>
          <cell r="E1903" t="str">
            <v>B/G</v>
          </cell>
          <cell r="F1903" t="str">
            <v>Rpt Due</v>
          </cell>
          <cell r="G1903">
            <v>42327</v>
          </cell>
          <cell r="I1903" t="str">
            <v>Recommendation</v>
          </cell>
          <cell r="K1903" t="str">
            <v>IFFC</v>
          </cell>
          <cell r="L1903" t="str">
            <v>Commissioners</v>
          </cell>
          <cell r="M1903" t="str">
            <v>IFFC</v>
          </cell>
          <cell r="N1903" t="str">
            <v>IFFC</v>
          </cell>
          <cell r="O1903" t="str">
            <v>Application</v>
          </cell>
          <cell r="Q1903" t="str">
            <v>Check with</v>
          </cell>
        </row>
        <row r="1904">
          <cell r="C1904" t="str">
            <v>Applicant</v>
          </cell>
          <cell r="D1904" t="str">
            <v>Project</v>
          </cell>
          <cell r="E1904" t="str">
            <v>PD</v>
          </cell>
          <cell r="G1904">
            <v>42327</v>
          </cell>
          <cell r="H1904" t="str">
            <v>Analyst</v>
          </cell>
          <cell r="I1904" t="str">
            <v xml:space="preserve">HSA </v>
          </cell>
          <cell r="J1904" t="str">
            <v>DCOPN</v>
          </cell>
          <cell r="K1904" t="str">
            <v>Scheduled</v>
          </cell>
          <cell r="L1904" t="str">
            <v>Decision</v>
          </cell>
          <cell r="M1904" t="str">
            <v>Location</v>
          </cell>
          <cell r="N1904" t="str">
            <v>Time</v>
          </cell>
          <cell r="O1904" t="str">
            <v>Received</v>
          </cell>
          <cell r="P1904" t="str">
            <v>LOI Date</v>
          </cell>
          <cell r="Q1904" t="str">
            <v>Application</v>
          </cell>
          <cell r="R1904"/>
        </row>
        <row r="1905">
          <cell r="B1905">
            <v>8178</v>
          </cell>
          <cell r="C1905" t="str">
            <v>Riverside Hospital, Inc. d/b/a Riverside Regional Medical Center</v>
          </cell>
          <cell r="D1905" t="str">
            <v>Add two General Purpose Operating Rooms</v>
          </cell>
          <cell r="E1905">
            <v>21</v>
          </cell>
          <cell r="H1905" t="str">
            <v>Crowder</v>
          </cell>
          <cell r="I1905"/>
          <cell r="J1905" t="str">
            <v>approve</v>
          </cell>
          <cell r="K1905">
            <v>42339</v>
          </cell>
          <cell r="L1905">
            <v>4497</v>
          </cell>
          <cell r="M1905" t="str">
            <v>BR 1</v>
          </cell>
          <cell r="N1905">
            <v>0.41666666666666669</v>
          </cell>
          <cell r="O1905">
            <v>42205</v>
          </cell>
          <cell r="P1905">
            <v>42172</v>
          </cell>
          <cell r="Q1905">
            <v>20000</v>
          </cell>
          <cell r="R1905"/>
          <cell r="U1905">
            <v>0</v>
          </cell>
        </row>
        <row r="1906">
          <cell r="B1906">
            <v>8182</v>
          </cell>
          <cell r="C1906" t="str">
            <v>Reston Hospital Center, LLC</v>
          </cell>
          <cell r="D1906" t="str">
            <v>Add one Cardiac Catheterization Laboratory</v>
          </cell>
          <cell r="E1906">
            <v>8</v>
          </cell>
          <cell r="H1906" t="str">
            <v>Bartley</v>
          </cell>
          <cell r="I1906"/>
          <cell r="J1906" t="str">
            <v>approve</v>
          </cell>
          <cell r="K1906">
            <v>42331</v>
          </cell>
          <cell r="L1906">
            <v>4499</v>
          </cell>
          <cell r="O1906">
            <v>42219</v>
          </cell>
          <cell r="P1906">
            <v>42187</v>
          </cell>
          <cell r="Q1906">
            <v>20000</v>
          </cell>
          <cell r="R1906"/>
          <cell r="U1906">
            <v>0</v>
          </cell>
        </row>
        <row r="1907">
          <cell r="B1907">
            <v>8177</v>
          </cell>
          <cell r="C1907" t="str">
            <v>Bristol HCP, LLC</v>
          </cell>
          <cell r="D1907" t="str">
            <v>Establish a 90-bed Nursing Home in Bristol (relocate beds within PD 3 - 60 from Edgemont Center and 30 from Carrington Place of Wytheville)</v>
          </cell>
          <cell r="E1907">
            <v>3</v>
          </cell>
          <cell r="H1907" t="str">
            <v>Cage</v>
          </cell>
          <cell r="I1907"/>
          <cell r="J1907"/>
          <cell r="K1907" t="str">
            <v>in</v>
          </cell>
          <cell r="L1907" t="str">
            <v>delay</v>
          </cell>
          <cell r="O1907">
            <v>42219</v>
          </cell>
          <cell r="P1907">
            <v>42153</v>
          </cell>
          <cell r="Q1907">
            <v>0</v>
          </cell>
          <cell r="R1907"/>
          <cell r="U1907">
            <v>0</v>
          </cell>
        </row>
        <row r="1908">
          <cell r="C1908"/>
          <cell r="D1908"/>
          <cell r="E1908"/>
          <cell r="I1908"/>
          <cell r="J1908"/>
          <cell r="K1908" t="str">
            <v xml:space="preserve"> </v>
          </cell>
          <cell r="L1908"/>
          <cell r="O1908">
            <v>0</v>
          </cell>
          <cell r="P1908">
            <v>0</v>
          </cell>
          <cell r="Q1908">
            <v>0</v>
          </cell>
          <cell r="R1908"/>
          <cell r="U1908">
            <v>0</v>
          </cell>
        </row>
        <row r="1910">
          <cell r="B1910" t="str">
            <v>October 2015 Cycle</v>
          </cell>
          <cell r="D1910" t="str">
            <v>Psych and Substance Abuse Services</v>
          </cell>
          <cell r="E1910" t="str">
            <v>C</v>
          </cell>
          <cell r="F1910" t="str">
            <v>Rpt Due</v>
          </cell>
          <cell r="G1910">
            <v>42359</v>
          </cell>
          <cell r="I1910" t="str">
            <v>Recommendation</v>
          </cell>
          <cell r="K1910" t="str">
            <v>IFFC</v>
          </cell>
          <cell r="L1910" t="str">
            <v>Commissioners</v>
          </cell>
          <cell r="M1910" t="str">
            <v>IFFC</v>
          </cell>
          <cell r="O1910" t="str">
            <v>Application</v>
          </cell>
          <cell r="Q1910" t="str">
            <v>Check with</v>
          </cell>
        </row>
        <row r="1911">
          <cell r="C1911" t="str">
            <v>Applicant</v>
          </cell>
          <cell r="E1911" t="str">
            <v>PD</v>
          </cell>
          <cell r="G1911">
            <v>42359</v>
          </cell>
          <cell r="H1911" t="str">
            <v>Analyst</v>
          </cell>
          <cell r="I1911" t="str">
            <v xml:space="preserve">HSA </v>
          </cell>
          <cell r="J1911" t="str">
            <v>DCOPN</v>
          </cell>
          <cell r="K1911" t="str">
            <v>Scheduled</v>
          </cell>
          <cell r="L1911" t="str">
            <v>Decision</v>
          </cell>
          <cell r="M1911" t="str">
            <v>Location</v>
          </cell>
          <cell r="N1911" t="str">
            <v>Time</v>
          </cell>
          <cell r="O1911" t="str">
            <v>Received</v>
          </cell>
          <cell r="P1911" t="str">
            <v>LOI Date</v>
          </cell>
          <cell r="Q1911" t="str">
            <v>Application</v>
          </cell>
          <cell r="R1911"/>
        </row>
        <row r="1912">
          <cell r="B1912">
            <v>8183</v>
          </cell>
          <cell r="C1912" t="str">
            <v>Sentara Hospitals d/b/a Sentara Obici Hospital</v>
          </cell>
          <cell r="D1912" t="str">
            <v>Add ten Psychiatric Beds</v>
          </cell>
          <cell r="E1912">
            <v>20</v>
          </cell>
          <cell r="H1912" t="str">
            <v>Crowder</v>
          </cell>
          <cell r="I1912"/>
          <cell r="J1912" t="str">
            <v>approve</v>
          </cell>
          <cell r="K1912">
            <v>42375</v>
          </cell>
          <cell r="L1912">
            <v>4500</v>
          </cell>
          <cell r="M1912" t="str">
            <v>BR 1</v>
          </cell>
          <cell r="N1912">
            <v>0.41666666666666669</v>
          </cell>
          <cell r="O1912">
            <v>42243</v>
          </cell>
          <cell r="P1912">
            <v>42216</v>
          </cell>
          <cell r="Q1912">
            <v>1000</v>
          </cell>
          <cell r="R1912"/>
          <cell r="U1912">
            <v>0</v>
          </cell>
        </row>
        <row r="1913">
          <cell r="B1913">
            <v>8184</v>
          </cell>
          <cell r="C1913" t="str">
            <v xml:space="preserve">HHC Poplar Springs, Inc., d/b/a Poplar Springs Hospital </v>
          </cell>
          <cell r="D1913" t="str">
            <v>Add 28 Psychiatric Beds</v>
          </cell>
          <cell r="E1913">
            <v>19</v>
          </cell>
          <cell r="H1913" t="str">
            <v>Bartley</v>
          </cell>
          <cell r="I1913"/>
          <cell r="J1913" t="str">
            <v>approve</v>
          </cell>
          <cell r="K1913" t="str">
            <v>1/6/2016  1/12/2016</v>
          </cell>
          <cell r="L1913">
            <v>4513</v>
          </cell>
          <cell r="M1913" t="str">
            <v>BR 2</v>
          </cell>
          <cell r="N1913">
            <v>0.41666666666666669</v>
          </cell>
          <cell r="O1913">
            <v>42247</v>
          </cell>
          <cell r="P1913">
            <v>42216</v>
          </cell>
          <cell r="Q1913">
            <v>1000</v>
          </cell>
          <cell r="R1913"/>
          <cell r="U1913">
            <v>0</v>
          </cell>
        </row>
        <row r="1914">
          <cell r="B1914">
            <v>8185</v>
          </cell>
          <cell r="C1914" t="str">
            <v>Centra Health, Inc.</v>
          </cell>
          <cell r="D1914" t="str">
            <v>Add eight Psychiatric Beds at Virginia Baptist Hospital</v>
          </cell>
          <cell r="E1914">
            <v>11</v>
          </cell>
          <cell r="H1914" t="str">
            <v>Bartley</v>
          </cell>
          <cell r="I1914"/>
          <cell r="J1914" t="str">
            <v>approve</v>
          </cell>
          <cell r="K1914">
            <v>42375</v>
          </cell>
          <cell r="L1914">
            <v>4502</v>
          </cell>
          <cell r="M1914" t="str">
            <v>BR 2</v>
          </cell>
          <cell r="N1914">
            <v>0.41666666666666669</v>
          </cell>
          <cell r="O1914">
            <v>42247</v>
          </cell>
          <cell r="P1914">
            <v>42216</v>
          </cell>
          <cell r="Q1914">
            <v>1000</v>
          </cell>
          <cell r="R1914"/>
          <cell r="U1914">
            <v>0</v>
          </cell>
        </row>
        <row r="1915">
          <cell r="B1915">
            <v>8186</v>
          </cell>
          <cell r="C1915" t="str">
            <v>Diamond Healthcare Corporation</v>
          </cell>
          <cell r="D1915" t="str">
            <v>Add nine Psychiatric Beds at The Pavilion at Williamsburg Place</v>
          </cell>
          <cell r="E1915">
            <v>21</v>
          </cell>
          <cell r="H1915" t="str">
            <v>Crowder</v>
          </cell>
          <cell r="I1915"/>
          <cell r="J1915" t="str">
            <v>approve</v>
          </cell>
          <cell r="K1915" t="str">
            <v>1/7/2016  7/27/2016</v>
          </cell>
          <cell r="L1915">
            <v>4501</v>
          </cell>
          <cell r="M1915" t="str">
            <v>BR 1</v>
          </cell>
          <cell r="N1915">
            <v>0.41666666666666669</v>
          </cell>
          <cell r="O1915">
            <v>42247</v>
          </cell>
          <cell r="P1915">
            <v>42216</v>
          </cell>
          <cell r="Q1915">
            <v>2502.1799999999998</v>
          </cell>
          <cell r="R1915"/>
          <cell r="U1915">
            <v>0</v>
          </cell>
        </row>
        <row r="1916">
          <cell r="C1916"/>
          <cell r="D1916"/>
          <cell r="E1916"/>
          <cell r="I1916"/>
          <cell r="J1916"/>
          <cell r="K1916" t="str">
            <v xml:space="preserve"> </v>
          </cell>
          <cell r="L1916"/>
          <cell r="O1916">
            <v>0</v>
          </cell>
          <cell r="P1916">
            <v>0</v>
          </cell>
          <cell r="Q1916">
            <v>0</v>
          </cell>
          <cell r="R1916"/>
          <cell r="U1916">
            <v>0</v>
          </cell>
        </row>
        <row r="1918">
          <cell r="B1918" t="str">
            <v>November 2015 Cycle</v>
          </cell>
          <cell r="D1918" t="str">
            <v>Diagnostic Imaging and Nursing Facilities</v>
          </cell>
          <cell r="E1918" t="str">
            <v>D/G</v>
          </cell>
          <cell r="F1918" t="str">
            <v>Rpt Due</v>
          </cell>
          <cell r="G1918">
            <v>42388</v>
          </cell>
          <cell r="I1918" t="str">
            <v>Recommendation</v>
          </cell>
          <cell r="K1918" t="str">
            <v>IFFC</v>
          </cell>
          <cell r="L1918" t="str">
            <v>Commissioners</v>
          </cell>
          <cell r="M1918" t="str">
            <v>IFFC</v>
          </cell>
          <cell r="O1918" t="str">
            <v>Application</v>
          </cell>
          <cell r="Q1918" t="str">
            <v>Check with</v>
          </cell>
          <cell r="S1918" t="str">
            <v>Previous</v>
          </cell>
        </row>
        <row r="1919">
          <cell r="B1919" t="str">
            <v>#</v>
          </cell>
          <cell r="C1919" t="str">
            <v>Applicant</v>
          </cell>
          <cell r="D1919" t="str">
            <v>Project</v>
          </cell>
          <cell r="E1919" t="str">
            <v>PD</v>
          </cell>
          <cell r="G1919">
            <v>42388</v>
          </cell>
          <cell r="H1919" t="str">
            <v>Analyst</v>
          </cell>
          <cell r="I1919" t="str">
            <v xml:space="preserve">HSA </v>
          </cell>
          <cell r="J1919" t="str">
            <v>DCOPN</v>
          </cell>
          <cell r="K1919" t="str">
            <v>Scheduled</v>
          </cell>
          <cell r="L1919" t="str">
            <v>Decision</v>
          </cell>
          <cell r="M1919" t="str">
            <v>Location</v>
          </cell>
          <cell r="N1919" t="str">
            <v>Time</v>
          </cell>
          <cell r="O1919" t="str">
            <v>Received</v>
          </cell>
          <cell r="P1919" t="str">
            <v>LOI Date</v>
          </cell>
          <cell r="Q1919" t="str">
            <v>Application</v>
          </cell>
          <cell r="S1919" t="str">
            <v>Conditions</v>
          </cell>
          <cell r="T1919" t="str">
            <v>old loi</v>
          </cell>
        </row>
        <row r="1920">
          <cell r="B1920">
            <v>8191</v>
          </cell>
          <cell r="C1920" t="str">
            <v>Metropolitan Neuroear Group</v>
          </cell>
          <cell r="D1920" t="str">
            <v>Establish a Specialized Center for CT Imaging</v>
          </cell>
          <cell r="E1920">
            <v>8</v>
          </cell>
          <cell r="H1920" t="str">
            <v>Bartley</v>
          </cell>
          <cell r="I1920"/>
          <cell r="J1920"/>
          <cell r="K1920">
            <v>42402</v>
          </cell>
          <cell r="L1920" t="str">
            <v>Withdrawn</v>
          </cell>
          <cell r="M1920" t="str">
            <v>BR 2</v>
          </cell>
          <cell r="N1920">
            <v>0.39583333333333331</v>
          </cell>
          <cell r="O1920">
            <v>42278</v>
          </cell>
          <cell r="P1920">
            <v>42244</v>
          </cell>
          <cell r="Q1920">
            <v>5183</v>
          </cell>
          <cell r="R1920"/>
          <cell r="U1920">
            <v>0</v>
          </cell>
        </row>
        <row r="1921">
          <cell r="B1921">
            <v>8193</v>
          </cell>
          <cell r="C1921" t="str">
            <v>Kaiser Foundation Health Plan of the Mid-Atlantic States, Inc.</v>
          </cell>
          <cell r="D1921" t="str">
            <v>Add 2nd CT Scanner and 2nd MRI Scanner at Kaiser Permanente Tysons Corner Imaging Center</v>
          </cell>
          <cell r="E1921">
            <v>8</v>
          </cell>
          <cell r="G1921" t="str">
            <v>Competing</v>
          </cell>
          <cell r="H1921" t="str">
            <v>Bartley</v>
          </cell>
          <cell r="I1921" t="str">
            <v>approve</v>
          </cell>
          <cell r="J1921" t="str">
            <v>approve</v>
          </cell>
          <cell r="K1921">
            <v>42402</v>
          </cell>
          <cell r="L1921">
            <v>4507</v>
          </cell>
          <cell r="M1921" t="str">
            <v>BR 2</v>
          </cell>
          <cell r="N1921">
            <v>0.39583333333333331</v>
          </cell>
          <cell r="O1921">
            <v>42277</v>
          </cell>
          <cell r="P1921">
            <v>42240</v>
          </cell>
          <cell r="Q1921">
            <v>20000</v>
          </cell>
          <cell r="R1921"/>
          <cell r="U1921">
            <v>0</v>
          </cell>
        </row>
        <row r="1922">
          <cell r="B1922">
            <v>8194</v>
          </cell>
          <cell r="C1922" t="str">
            <v>Novant Health Tyson's Corner Orthopedic Imaging, LLC</v>
          </cell>
          <cell r="D1922" t="str">
            <v>Establish a Specialized Center for MRI Imaging</v>
          </cell>
          <cell r="E1922">
            <v>8</v>
          </cell>
          <cell r="H1922" t="str">
            <v>Bartley</v>
          </cell>
          <cell r="I1922" t="str">
            <v>deny</v>
          </cell>
          <cell r="J1922" t="str">
            <v>deny</v>
          </cell>
          <cell r="K1922" t="str">
            <v>2/2/2016  4/21/16</v>
          </cell>
          <cell r="L1922" t="str">
            <v>Denied</v>
          </cell>
          <cell r="M1922" t="str">
            <v>SCC</v>
          </cell>
          <cell r="N1922">
            <v>0.39583333333333331</v>
          </cell>
          <cell r="O1922">
            <v>42278</v>
          </cell>
          <cell r="P1922">
            <v>42248</v>
          </cell>
          <cell r="Q1922">
            <v>20000</v>
          </cell>
          <cell r="R1922"/>
          <cell r="U1922">
            <v>0</v>
          </cell>
        </row>
        <row r="1923">
          <cell r="B1923">
            <v>8188</v>
          </cell>
          <cell r="C1923" t="str">
            <v>University of Virginia Imaging, LLC</v>
          </cell>
          <cell r="D1923" t="str">
            <v>Add one MRI Scanner</v>
          </cell>
          <cell r="E1923">
            <v>10</v>
          </cell>
          <cell r="H1923" t="str">
            <v>Crowder</v>
          </cell>
          <cell r="I1923"/>
          <cell r="J1923" t="str">
            <v>approve</v>
          </cell>
          <cell r="K1923">
            <v>42405</v>
          </cell>
          <cell r="L1923">
            <v>4503</v>
          </cell>
          <cell r="M1923" t="str">
            <v>BR 2</v>
          </cell>
          <cell r="N1923">
            <v>0.41666666666666669</v>
          </cell>
          <cell r="O1923">
            <v>42275</v>
          </cell>
          <cell r="P1923">
            <v>42234</v>
          </cell>
          <cell r="Q1923">
            <v>20000</v>
          </cell>
          <cell r="R1923"/>
          <cell r="U1923">
            <v>0</v>
          </cell>
        </row>
        <row r="1924">
          <cell r="B1924">
            <v>8189</v>
          </cell>
          <cell r="C1924" t="str">
            <v>First Meridian Medical Corp. t/a MRI &amp; CT Diagnostics</v>
          </cell>
          <cell r="D1924" t="str">
            <v>Introduce Non-Cardiac Nuclear Medicine Services</v>
          </cell>
          <cell r="E1924">
            <v>20</v>
          </cell>
          <cell r="H1924" t="str">
            <v>Cage</v>
          </cell>
          <cell r="I1924"/>
          <cell r="J1924" t="str">
            <v>approve</v>
          </cell>
          <cell r="K1924">
            <v>42403</v>
          </cell>
          <cell r="L1924">
            <v>4505</v>
          </cell>
          <cell r="M1924" t="str">
            <v>BR 1</v>
          </cell>
          <cell r="N1924">
            <v>0.41666666666666669</v>
          </cell>
          <cell r="O1924">
            <v>42278</v>
          </cell>
          <cell r="P1924">
            <v>42237</v>
          </cell>
          <cell r="Q1924">
            <v>2108.4299999999998</v>
          </cell>
          <cell r="R1924"/>
          <cell r="U1924">
            <v>0</v>
          </cell>
        </row>
        <row r="1925">
          <cell r="B1925">
            <v>8190</v>
          </cell>
          <cell r="C1925" t="str">
            <v>Riverside Hermitage, Inc.</v>
          </cell>
          <cell r="D1925" t="str">
            <v>Add 80 Nursing Home Beds at the Hermitage on the Eastern Shore (HES) (Transfer from Riverside Shore Rehab Center)</v>
          </cell>
          <cell r="E1925">
            <v>22</v>
          </cell>
          <cell r="H1925" t="str">
            <v>Crowder</v>
          </cell>
          <cell r="I1925"/>
          <cell r="J1925"/>
          <cell r="K1925">
            <v>42398</v>
          </cell>
          <cell r="L1925" t="str">
            <v>indefinite delay</v>
          </cell>
          <cell r="M1925" t="str">
            <v>BR 1</v>
          </cell>
          <cell r="N1925">
            <v>0.41666666666666669</v>
          </cell>
          <cell r="O1925">
            <v>42272</v>
          </cell>
          <cell r="P1925">
            <v>42243</v>
          </cell>
          <cell r="Q1925">
            <v>20000</v>
          </cell>
          <cell r="R1925"/>
          <cell r="U1925">
            <v>0</v>
          </cell>
        </row>
        <row r="1926">
          <cell r="B1926">
            <v>8195</v>
          </cell>
          <cell r="C1926" t="str">
            <v>Sentara Hospitals d/b/a Sentara Norfolk General Hospital</v>
          </cell>
          <cell r="D1926" t="str">
            <v>Add an Intraoperative CT Scanner</v>
          </cell>
          <cell r="E1926">
            <v>20</v>
          </cell>
          <cell r="H1926" t="str">
            <v>Crowder</v>
          </cell>
          <cell r="I1926"/>
          <cell r="J1926" t="str">
            <v>approve</v>
          </cell>
          <cell r="K1926">
            <v>42401</v>
          </cell>
          <cell r="L1926">
            <v>4504</v>
          </cell>
          <cell r="M1926" t="str">
            <v>BR 2</v>
          </cell>
          <cell r="N1926">
            <v>0.41666666666666669</v>
          </cell>
          <cell r="O1926">
            <v>42272</v>
          </cell>
          <cell r="P1926">
            <v>42248</v>
          </cell>
          <cell r="Q1926">
            <v>20000</v>
          </cell>
          <cell r="R1926"/>
          <cell r="U1926">
            <v>0</v>
          </cell>
        </row>
        <row r="1927">
          <cell r="B1927">
            <v>8196</v>
          </cell>
          <cell r="C1927" t="str">
            <v>Tidewater Physicians Multispecialty Group</v>
          </cell>
          <cell r="D1927" t="str">
            <v>Introduce CT Imaging</v>
          </cell>
          <cell r="E1927">
            <v>21</v>
          </cell>
          <cell r="H1927" t="str">
            <v>Cage</v>
          </cell>
          <cell r="I1927"/>
          <cell r="J1927" t="str">
            <v>approve</v>
          </cell>
          <cell r="K1927">
            <v>42404</v>
          </cell>
          <cell r="L1927">
            <v>4506</v>
          </cell>
          <cell r="M1927" t="str">
            <v>BR 1</v>
          </cell>
          <cell r="N1927">
            <v>0.41666666666666669</v>
          </cell>
          <cell r="O1927">
            <v>42278</v>
          </cell>
          <cell r="P1927">
            <v>42248</v>
          </cell>
          <cell r="Q1927">
            <v>1000</v>
          </cell>
          <cell r="R1927"/>
          <cell r="U1927">
            <v>0</v>
          </cell>
        </row>
        <row r="1928">
          <cell r="B1928">
            <v>8197</v>
          </cell>
          <cell r="C1928" t="str">
            <v>Lewis-Gale Medical Center, LLC d/b/a LewisGale Medical Center</v>
          </cell>
          <cell r="D1928" t="str">
            <v>Establish a Specialized Center for CT Imaging (relocate an existing CT)</v>
          </cell>
          <cell r="E1928">
            <v>5</v>
          </cell>
          <cell r="H1928" t="str">
            <v>Cage</v>
          </cell>
          <cell r="I1928" t="str">
            <v>approve</v>
          </cell>
          <cell r="J1928" t="str">
            <v>approve</v>
          </cell>
          <cell r="K1928" t="str">
            <v>2/8/2016  5/26/16</v>
          </cell>
          <cell r="L1928">
            <v>4519</v>
          </cell>
          <cell r="M1928" t="str">
            <v>SCC - A</v>
          </cell>
          <cell r="N1928">
            <v>0.41666666666666669</v>
          </cell>
          <cell r="O1928">
            <v>42278</v>
          </cell>
          <cell r="P1928">
            <v>42248</v>
          </cell>
          <cell r="Q1928">
            <v>11831.3</v>
          </cell>
          <cell r="R1928"/>
          <cell r="U1928">
            <v>0</v>
          </cell>
        </row>
        <row r="1929">
          <cell r="C1929"/>
          <cell r="D1929"/>
          <cell r="E1929"/>
          <cell r="I1929"/>
          <cell r="J1929"/>
          <cell r="K1929" t="str">
            <v xml:space="preserve"> </v>
          </cell>
          <cell r="L1929"/>
          <cell r="O1929">
            <v>0</v>
          </cell>
          <cell r="P1929">
            <v>0</v>
          </cell>
          <cell r="Q1929">
            <v>0</v>
          </cell>
          <cell r="R1929"/>
          <cell r="U1929">
            <v>0</v>
          </cell>
        </row>
        <row r="1931">
          <cell r="B1931" t="str">
            <v>December 2015 Cycle</v>
          </cell>
          <cell r="D1931" t="str">
            <v>Rehab Services</v>
          </cell>
          <cell r="E1931" t="str">
            <v>E</v>
          </cell>
          <cell r="F1931" t="str">
            <v>Rpt Due</v>
          </cell>
          <cell r="G1931">
            <v>42418</v>
          </cell>
          <cell r="I1931" t="str">
            <v>Recommendation</v>
          </cell>
          <cell r="K1931" t="str">
            <v>IFFC</v>
          </cell>
          <cell r="L1931" t="str">
            <v>Commissioners</v>
          </cell>
          <cell r="M1931" t="str">
            <v>IFFC</v>
          </cell>
          <cell r="N1931" t="str">
            <v>IFFC</v>
          </cell>
          <cell r="O1931" t="str">
            <v>Application</v>
          </cell>
          <cell r="Q1931" t="str">
            <v>Check with</v>
          </cell>
        </row>
        <row r="1932">
          <cell r="B1932" t="str">
            <v>#</v>
          </cell>
          <cell r="C1932" t="str">
            <v>Applicant</v>
          </cell>
          <cell r="D1932" t="str">
            <v>Project</v>
          </cell>
          <cell r="E1932" t="str">
            <v>PD</v>
          </cell>
          <cell r="F1932" t="str">
            <v xml:space="preserve">  </v>
          </cell>
          <cell r="G1932">
            <v>42418</v>
          </cell>
          <cell r="H1932" t="str">
            <v>Analyst</v>
          </cell>
          <cell r="I1932" t="str">
            <v xml:space="preserve">HSA </v>
          </cell>
          <cell r="J1932" t="str">
            <v>DCOPN</v>
          </cell>
          <cell r="K1932" t="str">
            <v>Scheduled</v>
          </cell>
          <cell r="L1932" t="str">
            <v>Decision</v>
          </cell>
          <cell r="M1932" t="str">
            <v>Location</v>
          </cell>
          <cell r="N1932" t="str">
            <v>Time</v>
          </cell>
          <cell r="O1932" t="str">
            <v>Received</v>
          </cell>
          <cell r="P1932" t="str">
            <v>LOI Date</v>
          </cell>
          <cell r="Q1932" t="str">
            <v>Application</v>
          </cell>
          <cell r="T1932" t="str">
            <v>Previous Conditions</v>
          </cell>
        </row>
        <row r="1933">
          <cell r="C1933" t="str">
            <v>none</v>
          </cell>
          <cell r="D1933"/>
          <cell r="E1933"/>
          <cell r="I1933"/>
          <cell r="J1933"/>
          <cell r="K1933" t="str">
            <v xml:space="preserve"> </v>
          </cell>
          <cell r="L1933"/>
          <cell r="O1933">
            <v>0</v>
          </cell>
          <cell r="P1933">
            <v>0</v>
          </cell>
          <cell r="Q1933">
            <v>0</v>
          </cell>
          <cell r="R1933"/>
          <cell r="U1933">
            <v>0</v>
          </cell>
        </row>
        <row r="1935">
          <cell r="B1935" t="str">
            <v>January 2016 Cycle</v>
          </cell>
          <cell r="D1935" t="str">
            <v>Radiation/Gamma Knife/Cancer Care Center</v>
          </cell>
          <cell r="E1935" t="str">
            <v>F/G</v>
          </cell>
          <cell r="F1935" t="str">
            <v>Rpt Due</v>
          </cell>
          <cell r="G1935">
            <v>42450</v>
          </cell>
          <cell r="I1935" t="str">
            <v>Recommendation</v>
          </cell>
          <cell r="K1935" t="str">
            <v>IFFC</v>
          </cell>
          <cell r="L1935" t="str">
            <v>Commissioners</v>
          </cell>
          <cell r="M1935" t="str">
            <v>IFFC</v>
          </cell>
          <cell r="N1935" t="str">
            <v>IFFC</v>
          </cell>
          <cell r="O1935" t="str">
            <v>Application</v>
          </cell>
          <cell r="Q1935" t="str">
            <v>Check with</v>
          </cell>
        </row>
        <row r="1936">
          <cell r="C1936" t="str">
            <v>Applicant</v>
          </cell>
          <cell r="D1936" t="str">
            <v>Lithotripsy/Nursing Facility</v>
          </cell>
          <cell r="E1936" t="str">
            <v>PD</v>
          </cell>
          <cell r="F1936" t="str">
            <v xml:space="preserve">  </v>
          </cell>
          <cell r="G1936">
            <v>42450</v>
          </cell>
          <cell r="H1936" t="str">
            <v>Analyst</v>
          </cell>
          <cell r="I1936" t="str">
            <v xml:space="preserve">HSA </v>
          </cell>
          <cell r="J1936" t="str">
            <v>DCOPN</v>
          </cell>
          <cell r="K1936" t="str">
            <v>Scheduled</v>
          </cell>
          <cell r="L1936" t="str">
            <v>Decision</v>
          </cell>
          <cell r="M1936" t="str">
            <v>Location</v>
          </cell>
          <cell r="N1936" t="str">
            <v>Time</v>
          </cell>
          <cell r="O1936" t="str">
            <v>Received</v>
          </cell>
          <cell r="P1936" t="str">
            <v>LOI Date</v>
          </cell>
          <cell r="Q1936" t="str">
            <v>Application</v>
          </cell>
        </row>
        <row r="1937">
          <cell r="B1937">
            <v>8199</v>
          </cell>
          <cell r="C1937" t="str">
            <v>Doctors' Hospital of Williamsburg d/b/a Riverside Doctors' Hospital of Williamsburg</v>
          </cell>
          <cell r="D1937" t="str">
            <v>Introduce Lithotripsy Services (Mobile  Site)</v>
          </cell>
          <cell r="E1937">
            <v>21</v>
          </cell>
          <cell r="H1937" t="str">
            <v>Bartley</v>
          </cell>
          <cell r="I1937"/>
          <cell r="J1937" t="str">
            <v>approve</v>
          </cell>
          <cell r="K1937">
            <v>42467</v>
          </cell>
          <cell r="L1937">
            <v>4512</v>
          </cell>
          <cell r="M1937" t="str">
            <v>BR 3</v>
          </cell>
          <cell r="N1937">
            <v>0.41666666666666669</v>
          </cell>
          <cell r="O1937">
            <v>42332</v>
          </cell>
          <cell r="P1937">
            <v>42303</v>
          </cell>
          <cell r="Q1937">
            <v>1000</v>
          </cell>
          <cell r="R1937"/>
          <cell r="U1937">
            <v>0</v>
          </cell>
        </row>
        <row r="1938">
          <cell r="B1938">
            <v>8201</v>
          </cell>
          <cell r="C1938" t="str">
            <v>Stafford Hospital, LLC</v>
          </cell>
          <cell r="D1938" t="str">
            <v>Introduce Lithotripsy Services (Mobile  Site)</v>
          </cell>
          <cell r="E1938">
            <v>16</v>
          </cell>
          <cell r="H1938" t="str">
            <v>Crowder</v>
          </cell>
          <cell r="I1938"/>
          <cell r="J1938" t="str">
            <v>approve</v>
          </cell>
          <cell r="K1938">
            <v>42465</v>
          </cell>
          <cell r="L1938">
            <v>4510</v>
          </cell>
          <cell r="M1938" t="str">
            <v>BR 3</v>
          </cell>
          <cell r="N1938">
            <v>0.41666666666666669</v>
          </cell>
          <cell r="O1938">
            <v>42339</v>
          </cell>
          <cell r="P1938">
            <v>42304</v>
          </cell>
          <cell r="Q1938">
            <v>1000</v>
          </cell>
          <cell r="R1938"/>
          <cell r="U1938">
            <v>0</v>
          </cell>
        </row>
        <row r="1939">
          <cell r="B1939">
            <v>8205</v>
          </cell>
          <cell r="C1939" t="str">
            <v>Richmond Radiation Oncology Center, Inc.</v>
          </cell>
          <cell r="D1939" t="str">
            <v>Introduce SRS and SRT</v>
          </cell>
          <cell r="E1939">
            <v>15</v>
          </cell>
          <cell r="H1939" t="str">
            <v>Crowder</v>
          </cell>
          <cell r="I1939"/>
          <cell r="J1939" t="str">
            <v>approve</v>
          </cell>
          <cell r="K1939">
            <v>42460</v>
          </cell>
          <cell r="L1939">
            <v>4511</v>
          </cell>
          <cell r="M1939" t="str">
            <v>BR 1</v>
          </cell>
          <cell r="N1939">
            <v>0.41666666666666669</v>
          </cell>
          <cell r="O1939">
            <v>42338</v>
          </cell>
          <cell r="P1939">
            <v>42307</v>
          </cell>
          <cell r="Q1939">
            <v>2157.25</v>
          </cell>
          <cell r="R1939"/>
          <cell r="U1939">
            <v>0</v>
          </cell>
        </row>
        <row r="1940">
          <cell r="B1940">
            <v>8206</v>
          </cell>
          <cell r="C1940" t="str">
            <v>Virginia Cancer Specialists, P.C.</v>
          </cell>
          <cell r="D1940" t="str">
            <v>Add one Linear Accelerator and Introduce SRS/SRT (Add one Linear Accelerator with SRS/SRT and add SRS/SRT to an Existing Linear Accelerator)</v>
          </cell>
          <cell r="E1940">
            <v>8</v>
          </cell>
          <cell r="G1940" t="str">
            <v>Competing</v>
          </cell>
          <cell r="H1940" t="str">
            <v>Bartley</v>
          </cell>
          <cell r="I1940" t="str">
            <v>approve</v>
          </cell>
          <cell r="J1940" t="str">
            <v>partial</v>
          </cell>
          <cell r="K1940" t="str">
            <v>4/6/2016  7/7/2016</v>
          </cell>
          <cell r="L1940">
            <v>4532</v>
          </cell>
          <cell r="M1940" t="str">
            <v>BR 1</v>
          </cell>
          <cell r="N1940">
            <v>0.39583333333333331</v>
          </cell>
          <cell r="O1940">
            <v>42338</v>
          </cell>
          <cell r="P1940">
            <v>42307</v>
          </cell>
          <cell r="Q1940">
            <v>6996.02</v>
          </cell>
          <cell r="R1940"/>
          <cell r="U1940">
            <v>0</v>
          </cell>
        </row>
        <row r="1941">
          <cell r="B1941">
            <v>8213</v>
          </cell>
          <cell r="C1941" t="str">
            <v>Inova Health Care Services</v>
          </cell>
          <cell r="D1941" t="str">
            <v>Add one Linear Accelerator and Introduce SRS (on the existing and the proposed new linear accelerator) at Inova Fair Oaks Hospital</v>
          </cell>
          <cell r="E1941">
            <v>8</v>
          </cell>
          <cell r="H1941" t="str">
            <v>Bartley</v>
          </cell>
          <cell r="I1941" t="str">
            <v>approve</v>
          </cell>
          <cell r="J1941" t="str">
            <v>partial</v>
          </cell>
          <cell r="K1941" t="str">
            <v>4/6/2016  7/7/2016</v>
          </cell>
          <cell r="L1941">
            <v>4533</v>
          </cell>
          <cell r="M1941" t="str">
            <v>BR 1</v>
          </cell>
          <cell r="N1941">
            <v>0.39583333333333331</v>
          </cell>
          <cell r="O1941">
            <v>42339</v>
          </cell>
          <cell r="P1941">
            <v>42314</v>
          </cell>
          <cell r="Q1941">
            <v>20000</v>
          </cell>
          <cell r="R1941"/>
          <cell r="U1941">
            <v>0</v>
          </cell>
        </row>
        <row r="1942">
          <cell r="C1942"/>
          <cell r="D1942"/>
          <cell r="E1942"/>
          <cell r="I1942"/>
          <cell r="J1942"/>
          <cell r="K1942" t="str">
            <v xml:space="preserve"> </v>
          </cell>
          <cell r="L1942"/>
          <cell r="O1942">
            <v>0</v>
          </cell>
          <cell r="P1942">
            <v>0</v>
          </cell>
          <cell r="Q1942">
            <v>0</v>
          </cell>
          <cell r="R1942"/>
          <cell r="U1942">
            <v>0</v>
          </cell>
        </row>
        <row r="1944">
          <cell r="B1944" t="str">
            <v>February 2016 Cycle</v>
          </cell>
          <cell r="D1944" t="str">
            <v>Hospitals/Beds/NICUs/Ob/Capital Expenditures</v>
          </cell>
          <cell r="E1944" t="str">
            <v>A</v>
          </cell>
          <cell r="F1944" t="str">
            <v>Rpt Due</v>
          </cell>
          <cell r="G1944">
            <v>42480</v>
          </cell>
          <cell r="I1944" t="str">
            <v>Recommendation</v>
          </cell>
          <cell r="K1944" t="str">
            <v>IFFC</v>
          </cell>
          <cell r="L1944" t="str">
            <v>Commissioners</v>
          </cell>
          <cell r="M1944" t="str">
            <v>IFFC</v>
          </cell>
          <cell r="N1944" t="str">
            <v>IFFC</v>
          </cell>
          <cell r="O1944" t="str">
            <v>Application</v>
          </cell>
          <cell r="Q1944" t="str">
            <v>Check with</v>
          </cell>
        </row>
        <row r="1945">
          <cell r="B1945" t="str">
            <v>#</v>
          </cell>
          <cell r="C1945" t="str">
            <v>Applicant</v>
          </cell>
          <cell r="D1945" t="str">
            <v>Project</v>
          </cell>
          <cell r="E1945" t="str">
            <v>PD</v>
          </cell>
          <cell r="F1945" t="str">
            <v xml:space="preserve">  </v>
          </cell>
          <cell r="G1945">
            <v>42480</v>
          </cell>
          <cell r="H1945" t="str">
            <v>Analyst</v>
          </cell>
          <cell r="I1945" t="str">
            <v xml:space="preserve">HSA </v>
          </cell>
          <cell r="J1945" t="str">
            <v>DCOPN</v>
          </cell>
          <cell r="K1945" t="str">
            <v>Scheduled</v>
          </cell>
          <cell r="L1945" t="str">
            <v>Decision</v>
          </cell>
          <cell r="M1945" t="str">
            <v>Location</v>
          </cell>
          <cell r="N1945" t="str">
            <v>Time</v>
          </cell>
          <cell r="O1945" t="str">
            <v>Received</v>
          </cell>
          <cell r="P1945" t="str">
            <v>LOI Date</v>
          </cell>
          <cell r="Q1945" t="str">
            <v>Application</v>
          </cell>
          <cell r="T1945" t="str">
            <v>Previous Conditions</v>
          </cell>
        </row>
        <row r="1946">
          <cell r="B1946">
            <v>8214</v>
          </cell>
          <cell r="C1946" t="str">
            <v>Sentara Hospitals d/b/a Sentara CarePlex Hospital</v>
          </cell>
          <cell r="D1946" t="str">
            <v>Introduce Obstetrical and Intermediate Special Care Nursery Services</v>
          </cell>
          <cell r="E1946">
            <v>21</v>
          </cell>
          <cell r="H1946" t="str">
            <v>Crowder</v>
          </cell>
          <cell r="I1946"/>
          <cell r="J1946" t="str">
            <v>approve</v>
          </cell>
          <cell r="K1946">
            <v>42495</v>
          </cell>
          <cell r="L1946">
            <v>4515</v>
          </cell>
          <cell r="M1946" t="str">
            <v>BR 1</v>
          </cell>
          <cell r="N1946">
            <v>0.41666666666666669</v>
          </cell>
          <cell r="O1946">
            <v>42373</v>
          </cell>
          <cell r="P1946">
            <v>42340</v>
          </cell>
          <cell r="Q1946">
            <v>20000</v>
          </cell>
          <cell r="R1946"/>
          <cell r="U1946">
            <v>0</v>
          </cell>
        </row>
        <row r="1947">
          <cell r="B1947">
            <v>8215</v>
          </cell>
          <cell r="C1947" t="str">
            <v>Reston Hospital Center, LLC</v>
          </cell>
          <cell r="D1947" t="str">
            <v>Add 12 Intensive Care (ICU) Beds</v>
          </cell>
          <cell r="E1947">
            <v>8</v>
          </cell>
          <cell r="H1947" t="str">
            <v>Bartley</v>
          </cell>
          <cell r="I1947" t="str">
            <v>approve</v>
          </cell>
          <cell r="J1947" t="str">
            <v>approve</v>
          </cell>
          <cell r="K1947">
            <v>42494</v>
          </cell>
          <cell r="L1947">
            <v>4514</v>
          </cell>
          <cell r="M1947" t="str">
            <v>BR 1</v>
          </cell>
          <cell r="N1947">
            <v>0.41666666666666669</v>
          </cell>
          <cell r="O1947">
            <v>42373</v>
          </cell>
          <cell r="P1947">
            <v>42340</v>
          </cell>
          <cell r="Q1947">
            <v>20000</v>
          </cell>
          <cell r="R1947"/>
          <cell r="U1947">
            <v>0</v>
          </cell>
        </row>
        <row r="1948">
          <cell r="B1948">
            <v>8202</v>
          </cell>
          <cell r="C1948" t="str">
            <v>Capital Hospice</v>
          </cell>
          <cell r="D1948" t="str">
            <v>Increase Hospice from 14 to 21 beds</v>
          </cell>
          <cell r="E1948">
            <v>8</v>
          </cell>
          <cell r="H1948" t="str">
            <v>Crowder</v>
          </cell>
          <cell r="I1948"/>
          <cell r="J1948" t="str">
            <v>approve</v>
          </cell>
          <cell r="K1948" t="str">
            <v>not complete/dalayed to 8/10/16 cycle</v>
          </cell>
          <cell r="L1948">
            <v>4538</v>
          </cell>
          <cell r="O1948">
            <v>42373</v>
          </cell>
          <cell r="P1948">
            <v>42306</v>
          </cell>
          <cell r="Q1948">
            <v>20000</v>
          </cell>
          <cell r="R1948"/>
          <cell r="U1948">
            <v>0</v>
          </cell>
        </row>
        <row r="1950">
          <cell r="B1950" t="str">
            <v>March 2016 Cycle</v>
          </cell>
          <cell r="D1950" t="str">
            <v>OSHs/ORs/Cath Labs/Transplant/Nursing Facility</v>
          </cell>
          <cell r="E1950" t="str">
            <v>B/G</v>
          </cell>
          <cell r="F1950" t="str">
            <v>Rpt Due</v>
          </cell>
          <cell r="G1950">
            <v>42509</v>
          </cell>
          <cell r="I1950" t="str">
            <v>Recommendation</v>
          </cell>
          <cell r="K1950" t="str">
            <v>IFFC</v>
          </cell>
          <cell r="L1950" t="str">
            <v>Commissioners</v>
          </cell>
          <cell r="M1950" t="str">
            <v>IFFC</v>
          </cell>
          <cell r="N1950" t="str">
            <v>IFFC</v>
          </cell>
          <cell r="O1950" t="str">
            <v>Application</v>
          </cell>
          <cell r="Q1950" t="str">
            <v>Check with</v>
          </cell>
        </row>
        <row r="1951">
          <cell r="B1951" t="str">
            <v>#</v>
          </cell>
          <cell r="C1951" t="str">
            <v>Applicant</v>
          </cell>
          <cell r="D1951" t="str">
            <v>Project</v>
          </cell>
          <cell r="E1951" t="str">
            <v>PD</v>
          </cell>
          <cell r="G1951">
            <v>42509</v>
          </cell>
          <cell r="H1951" t="str">
            <v>Analyst</v>
          </cell>
          <cell r="I1951" t="str">
            <v xml:space="preserve">HSA </v>
          </cell>
          <cell r="J1951" t="str">
            <v>DCOPN</v>
          </cell>
          <cell r="K1951" t="str">
            <v>Scheduled</v>
          </cell>
          <cell r="L1951" t="str">
            <v>Decision</v>
          </cell>
          <cell r="M1951" t="str">
            <v>Location</v>
          </cell>
          <cell r="N1951" t="str">
            <v>Time</v>
          </cell>
          <cell r="O1951" t="str">
            <v>Received</v>
          </cell>
          <cell r="P1951" t="str">
            <v>LOI Date</v>
          </cell>
          <cell r="Q1951" t="str">
            <v>Application</v>
          </cell>
        </row>
        <row r="1952">
          <cell r="B1952">
            <v>8204</v>
          </cell>
          <cell r="C1952" t="str">
            <v>Locust Hill Health Investors, LLC</v>
          </cell>
          <cell r="D1952" t="str">
            <v>Add 30 Nursing Home Beds at Dockside Health and Rehabilitation (RFA)</v>
          </cell>
          <cell r="E1952">
            <v>18</v>
          </cell>
          <cell r="G1952" t="str">
            <v>Competing</v>
          </cell>
          <cell r="H1952" t="str">
            <v>Crowder</v>
          </cell>
          <cell r="I1952"/>
          <cell r="J1952" t="str">
            <v>approve</v>
          </cell>
          <cell r="K1952">
            <v>42529</v>
          </cell>
          <cell r="L1952">
            <v>4544</v>
          </cell>
          <cell r="M1952" t="str">
            <v>BR 3</v>
          </cell>
          <cell r="N1952">
            <v>0.41666666666666669</v>
          </cell>
          <cell r="O1952">
            <v>42401</v>
          </cell>
          <cell r="P1952">
            <v>42307</v>
          </cell>
          <cell r="Q1952">
            <v>20000</v>
          </cell>
          <cell r="R1952"/>
          <cell r="U1952">
            <v>0</v>
          </cell>
        </row>
        <row r="1953">
          <cell r="B1953">
            <v>8207</v>
          </cell>
          <cell r="C1953" t="str">
            <v>Essex Rehabilitation &amp; Care Center, LLC d/b/a Carrington Place of Tappahannock</v>
          </cell>
          <cell r="D1953" t="str">
            <v>Add 30 Nursing Home Beds to the Existing Facility in Essex County</v>
          </cell>
          <cell r="E1953">
            <v>18</v>
          </cell>
          <cell r="H1953" t="str">
            <v>Crowder</v>
          </cell>
          <cell r="I1953"/>
          <cell r="J1953" t="str">
            <v>deny</v>
          </cell>
          <cell r="K1953">
            <v>42529</v>
          </cell>
          <cell r="L1953" t="str">
            <v>Denied</v>
          </cell>
          <cell r="M1953" t="str">
            <v>BR 3</v>
          </cell>
          <cell r="N1953">
            <v>0.41666666666666669</v>
          </cell>
          <cell r="O1953">
            <v>42401</v>
          </cell>
          <cell r="P1953">
            <v>42307</v>
          </cell>
          <cell r="Q1953">
            <v>20000</v>
          </cell>
          <cell r="R1953"/>
          <cell r="U1953">
            <v>0</v>
          </cell>
        </row>
        <row r="1954">
          <cell r="B1954">
            <v>8203</v>
          </cell>
          <cell r="C1954" t="str">
            <v>Covenant Woods Health Care Center</v>
          </cell>
          <cell r="D1954" t="str">
            <v xml:space="preserve">Add 23 CCRC Nursing Home Beds </v>
          </cell>
          <cell r="E1954">
            <v>15</v>
          </cell>
          <cell r="H1954" t="str">
            <v>Crowder</v>
          </cell>
          <cell r="I1954"/>
          <cell r="J1954" t="str">
            <v>approve</v>
          </cell>
          <cell r="K1954">
            <v>42521</v>
          </cell>
          <cell r="L1954">
            <v>4516</v>
          </cell>
          <cell r="M1954" t="str">
            <v>BR 2</v>
          </cell>
          <cell r="N1954">
            <v>0.41666666666666669</v>
          </cell>
          <cell r="O1954">
            <v>42339</v>
          </cell>
          <cell r="P1954">
            <v>42306</v>
          </cell>
          <cell r="Q1954">
            <v>20000</v>
          </cell>
          <cell r="R1954"/>
          <cell r="U1954">
            <v>0</v>
          </cell>
        </row>
        <row r="1955">
          <cell r="B1955">
            <v>8217</v>
          </cell>
          <cell r="C1955" t="str">
            <v xml:space="preserve">Bon Secours-St. Francis Medical Center, Inc. </v>
          </cell>
          <cell r="D1955" t="str">
            <v>Add two General Purpose Operating Rooms</v>
          </cell>
          <cell r="E1955">
            <v>15</v>
          </cell>
          <cell r="G1955" t="str">
            <v>Competing</v>
          </cell>
          <cell r="H1955" t="str">
            <v>Bartley</v>
          </cell>
          <cell r="I1955"/>
          <cell r="J1955" t="str">
            <v>approve</v>
          </cell>
          <cell r="K1955">
            <v>42523</v>
          </cell>
          <cell r="L1955">
            <v>4517</v>
          </cell>
          <cell r="M1955" t="str">
            <v>BR 3</v>
          </cell>
          <cell r="N1955">
            <v>0.39583333333333331</v>
          </cell>
          <cell r="O1955">
            <v>42401</v>
          </cell>
          <cell r="P1955">
            <v>42361</v>
          </cell>
          <cell r="Q1955">
            <v>20000</v>
          </cell>
          <cell r="R1955"/>
          <cell r="U1955">
            <v>0</v>
          </cell>
        </row>
        <row r="1956">
          <cell r="B1956">
            <v>8218</v>
          </cell>
          <cell r="C1956" t="str">
            <v>Richmond Eye &amp; Ear Healthcare Alliance, Inc., d/b/a MEDARVA Healthcare</v>
          </cell>
          <cell r="D1956" t="str">
            <v>Establish an Outpatient Surgical Hospital through the relocation of two General Purpose Operating Rooms within Planning District 15</v>
          </cell>
          <cell r="E1956">
            <v>15</v>
          </cell>
          <cell r="H1956" t="str">
            <v>Bartley</v>
          </cell>
          <cell r="I1956"/>
          <cell r="J1956" t="str">
            <v>deny</v>
          </cell>
          <cell r="K1956" t="str">
            <v>6/2/2016  7/14/2016</v>
          </cell>
          <cell r="L1956">
            <v>4535</v>
          </cell>
          <cell r="M1956" t="str">
            <v>BR 3</v>
          </cell>
          <cell r="N1956">
            <v>0.39583333333333331</v>
          </cell>
          <cell r="O1956">
            <v>42401</v>
          </cell>
          <cell r="P1956">
            <v>42361</v>
          </cell>
          <cell r="Q1956">
            <v>20000</v>
          </cell>
          <cell r="R1956"/>
          <cell r="U1956">
            <v>0</v>
          </cell>
        </row>
        <row r="1957">
          <cell r="C1957"/>
          <cell r="D1957"/>
          <cell r="E1957"/>
          <cell r="I1957"/>
          <cell r="J1957"/>
          <cell r="K1957" t="str">
            <v xml:space="preserve"> </v>
          </cell>
          <cell r="L1957"/>
          <cell r="O1957">
            <v>0</v>
          </cell>
          <cell r="P1957">
            <v>0</v>
          </cell>
          <cell r="Q1957">
            <v>0</v>
          </cell>
          <cell r="R1957"/>
          <cell r="U1957">
            <v>0</v>
          </cell>
        </row>
        <row r="1959">
          <cell r="B1959" t="str">
            <v>April 2015 Cycle</v>
          </cell>
          <cell r="D1959" t="str">
            <v>Psych and Substance Abuse Services</v>
          </cell>
          <cell r="E1959" t="str">
            <v>C</v>
          </cell>
          <cell r="F1959" t="str">
            <v>Rpt Due</v>
          </cell>
          <cell r="G1959">
            <v>42541</v>
          </cell>
          <cell r="I1959" t="str">
            <v>Recommendation</v>
          </cell>
          <cell r="K1959" t="str">
            <v>IFFC</v>
          </cell>
          <cell r="L1959" t="str">
            <v>Commissioners</v>
          </cell>
          <cell r="M1959" t="str">
            <v>IFFC</v>
          </cell>
          <cell r="N1959" t="str">
            <v>IFFC</v>
          </cell>
          <cell r="O1959" t="str">
            <v>Application</v>
          </cell>
          <cell r="Q1959" t="str">
            <v>Check with</v>
          </cell>
        </row>
        <row r="1960">
          <cell r="B1960" t="str">
            <v>#</v>
          </cell>
          <cell r="C1960" t="str">
            <v>Applicant</v>
          </cell>
          <cell r="D1960" t="str">
            <v>Project</v>
          </cell>
          <cell r="E1960" t="str">
            <v>PD</v>
          </cell>
          <cell r="F1960" t="str">
            <v>need</v>
          </cell>
          <cell r="G1960">
            <v>42541</v>
          </cell>
          <cell r="H1960" t="str">
            <v>Analyst</v>
          </cell>
          <cell r="I1960" t="str">
            <v xml:space="preserve">HSA </v>
          </cell>
          <cell r="J1960" t="str">
            <v>DCOPN</v>
          </cell>
          <cell r="K1960" t="str">
            <v>Scheduled</v>
          </cell>
          <cell r="L1960" t="str">
            <v>Decision</v>
          </cell>
          <cell r="M1960" t="str">
            <v>Location</v>
          </cell>
          <cell r="N1960" t="str">
            <v>Time</v>
          </cell>
          <cell r="O1960" t="str">
            <v>Received</v>
          </cell>
          <cell r="P1960" t="str">
            <v>LOI Date</v>
          </cell>
          <cell r="Q1960" t="str">
            <v>Application</v>
          </cell>
          <cell r="R1960" t="str">
            <v>Filed</v>
          </cell>
        </row>
        <row r="1961">
          <cell r="B1961">
            <v>8223</v>
          </cell>
          <cell r="C1961" t="str">
            <v>Mary Washington Hospital, Inc.</v>
          </cell>
          <cell r="D1961" t="str">
            <v>Add 14 Psychiatric Beds at Snowden at Fredericksburg</v>
          </cell>
          <cell r="E1961">
            <v>16</v>
          </cell>
          <cell r="H1961" t="str">
            <v>Bartley</v>
          </cell>
          <cell r="I1961" t="str">
            <v xml:space="preserve"> </v>
          </cell>
          <cell r="J1961" t="str">
            <v>approve</v>
          </cell>
          <cell r="K1961">
            <v>42552</v>
          </cell>
          <cell r="L1961">
            <v>4518</v>
          </cell>
          <cell r="M1961" t="str">
            <v>BR 2</v>
          </cell>
          <cell r="N1961">
            <v>0.41666666666666669</v>
          </cell>
          <cell r="O1961">
            <v>42430</v>
          </cell>
          <cell r="P1961">
            <v>42389</v>
          </cell>
          <cell r="Q1961">
            <v>1000</v>
          </cell>
          <cell r="R1961"/>
          <cell r="U1961">
            <v>0</v>
          </cell>
        </row>
        <row r="1962">
          <cell r="C1962"/>
          <cell r="D1962"/>
          <cell r="E1962"/>
          <cell r="K1962" t="str">
            <v xml:space="preserve"> </v>
          </cell>
          <cell r="L1962"/>
          <cell r="O1962">
            <v>0</v>
          </cell>
          <cell r="P1962">
            <v>0</v>
          </cell>
          <cell r="Q1962">
            <v>0</v>
          </cell>
          <cell r="R1962"/>
          <cell r="U1962">
            <v>0</v>
          </cell>
        </row>
        <row r="1964">
          <cell r="B1964" t="str">
            <v>May 2016 Cycle</v>
          </cell>
          <cell r="D1964" t="str">
            <v>Diagnostic Imaging and Nursing Facilities</v>
          </cell>
          <cell r="E1964" t="str">
            <v>D/G</v>
          </cell>
          <cell r="F1964" t="str">
            <v>Rpt Due</v>
          </cell>
          <cell r="G1964">
            <v>42570</v>
          </cell>
          <cell r="I1964" t="str">
            <v>Recommendation</v>
          </cell>
          <cell r="K1964" t="str">
            <v>IFFC</v>
          </cell>
          <cell r="L1964" t="str">
            <v>Commissioners</v>
          </cell>
          <cell r="M1964" t="str">
            <v>IFFC</v>
          </cell>
          <cell r="O1964" t="str">
            <v>Application</v>
          </cell>
          <cell r="Q1964" t="str">
            <v>Check with</v>
          </cell>
          <cell r="S1964" t="str">
            <v>Previous</v>
          </cell>
        </row>
        <row r="1965">
          <cell r="B1965" t="str">
            <v>#</v>
          </cell>
          <cell r="C1965" t="str">
            <v>Applicant</v>
          </cell>
          <cell r="D1965" t="str">
            <v>Project</v>
          </cell>
          <cell r="E1965" t="str">
            <v>PD</v>
          </cell>
          <cell r="G1965">
            <v>42570</v>
          </cell>
          <cell r="H1965" t="str">
            <v>Analyst</v>
          </cell>
          <cell r="I1965" t="str">
            <v xml:space="preserve">HSA </v>
          </cell>
          <cell r="J1965" t="str">
            <v>DCOPN</v>
          </cell>
          <cell r="K1965" t="str">
            <v>Scheduled</v>
          </cell>
          <cell r="L1965" t="str">
            <v>Decision</v>
          </cell>
          <cell r="M1965" t="str">
            <v>Location</v>
          </cell>
          <cell r="N1965" t="str">
            <v>Time</v>
          </cell>
          <cell r="O1965" t="str">
            <v>Received</v>
          </cell>
          <cell r="P1965" t="str">
            <v>LOI Date</v>
          </cell>
          <cell r="Q1965" t="str">
            <v>Application</v>
          </cell>
          <cell r="S1965" t="str">
            <v>Conditions</v>
          </cell>
          <cell r="T1965" t="str">
            <v>old loi</v>
          </cell>
        </row>
        <row r="1966">
          <cell r="B1966">
            <v>8192</v>
          </cell>
          <cell r="C1966" t="str">
            <v>Reston Hospital Center, LLC</v>
          </cell>
          <cell r="D1966" t="str">
            <v>Establish a Specialized Center for CT Imaging (relocate and replace an existing CT)</v>
          </cell>
          <cell r="E1966">
            <v>8</v>
          </cell>
          <cell r="H1966" t="str">
            <v>Bartley</v>
          </cell>
          <cell r="I1966" t="str">
            <v>deny</v>
          </cell>
          <cell r="J1966" t="str">
            <v>deny</v>
          </cell>
          <cell r="K1966" t="str">
            <v>8/5/2016    8/31/16  10/28/16</v>
          </cell>
          <cell r="L1966">
            <v>4554</v>
          </cell>
          <cell r="M1966" t="str">
            <v>BR1</v>
          </cell>
          <cell r="N1966">
            <v>0.4375</v>
          </cell>
          <cell r="O1966">
            <v>42460</v>
          </cell>
          <cell r="P1966">
            <v>42244</v>
          </cell>
          <cell r="Q1966">
            <v>10531</v>
          </cell>
          <cell r="R1966"/>
          <cell r="U1966">
            <v>0</v>
          </cell>
        </row>
        <row r="1967">
          <cell r="B1967">
            <v>8234</v>
          </cell>
          <cell r="C1967" t="str">
            <v>Potomac Hospital Corporation of Prince William d/b/a Sentara Northern Virginia Medical Center</v>
          </cell>
          <cell r="D1967" t="str">
            <v>Introduce PET/CT Imaging at an Existing Medical Care Facility (mobile site at Sentara Northern Virginia Medical Center)</v>
          </cell>
          <cell r="E1967">
            <v>8</v>
          </cell>
          <cell r="H1967" t="str">
            <v>Bartley</v>
          </cell>
          <cell r="I1967" t="str">
            <v>approve</v>
          </cell>
          <cell r="J1967" t="str">
            <v>deny</v>
          </cell>
          <cell r="K1967">
            <v>42587</v>
          </cell>
          <cell r="L1967" t="str">
            <v>Withdrawn</v>
          </cell>
          <cell r="M1967" t="str">
            <v>BR1</v>
          </cell>
          <cell r="N1967">
            <v>4.1666666666666664E-2</v>
          </cell>
          <cell r="O1967">
            <v>42460</v>
          </cell>
          <cell r="P1967">
            <v>42430</v>
          </cell>
          <cell r="Q1967">
            <v>1056.81</v>
          </cell>
          <cell r="R1967"/>
          <cell r="U1967">
            <v>0</v>
          </cell>
        </row>
        <row r="1968">
          <cell r="B1968">
            <v>8226</v>
          </cell>
          <cell r="C1968" t="str">
            <v>Centra Health, Inc.</v>
          </cell>
          <cell r="D1968" t="str">
            <v>Introduce PET/CT Services at Centra Lynchburg General Hospital (one fixed unit)</v>
          </cell>
          <cell r="E1968">
            <v>11</v>
          </cell>
          <cell r="H1968" t="str">
            <v>Bartley</v>
          </cell>
          <cell r="I1968" t="str">
            <v xml:space="preserve"> </v>
          </cell>
          <cell r="J1968" t="str">
            <v>approve</v>
          </cell>
          <cell r="K1968">
            <v>42586</v>
          </cell>
          <cell r="L1968">
            <v>4520</v>
          </cell>
          <cell r="M1968" t="str">
            <v>BR3</v>
          </cell>
          <cell r="N1968">
            <v>0.39583333333333331</v>
          </cell>
          <cell r="O1968">
            <v>42460</v>
          </cell>
          <cell r="P1968">
            <v>42416</v>
          </cell>
          <cell r="Q1968">
            <v>20000</v>
          </cell>
          <cell r="R1968"/>
          <cell r="U1968">
            <v>0</v>
          </cell>
        </row>
        <row r="1969">
          <cell r="B1969">
            <v>8233</v>
          </cell>
          <cell r="C1969" t="str">
            <v>Blue Ridge Ear, Nose, Throat &amp; Plastic Surgery, Inc.</v>
          </cell>
          <cell r="D1969" t="str">
            <v xml:space="preserve">Establish a Specialized Center for CT Imaging </v>
          </cell>
          <cell r="E1969">
            <v>11</v>
          </cell>
          <cell r="H1969" t="str">
            <v>Bartley</v>
          </cell>
          <cell r="I1969" t="str">
            <v xml:space="preserve"> </v>
          </cell>
          <cell r="J1969" t="str">
            <v>approve</v>
          </cell>
          <cell r="K1969">
            <v>42586</v>
          </cell>
          <cell r="L1969">
            <v>4521</v>
          </cell>
          <cell r="M1969" t="str">
            <v>BR3</v>
          </cell>
          <cell r="N1969">
            <v>4.1666666666666664E-2</v>
          </cell>
          <cell r="O1969">
            <v>42459</v>
          </cell>
          <cell r="P1969">
            <v>42429</v>
          </cell>
          <cell r="Q1969">
            <v>2026.27</v>
          </cell>
          <cell r="R1969"/>
          <cell r="U1969">
            <v>0</v>
          </cell>
        </row>
        <row r="1970">
          <cell r="B1970">
            <v>8236</v>
          </cell>
          <cell r="C1970" t="str">
            <v>Westminster-Canterbury of Lynchburg, Inc.</v>
          </cell>
          <cell r="D1970" t="str">
            <v xml:space="preserve">On Site Replacement of 80 Nursing Home beds and Renovation of a 25 bed Wing </v>
          </cell>
          <cell r="E1970">
            <v>11</v>
          </cell>
          <cell r="H1970" t="str">
            <v>Boswell</v>
          </cell>
          <cell r="I1970" t="str">
            <v xml:space="preserve"> </v>
          </cell>
          <cell r="J1970" t="str">
            <v>approve</v>
          </cell>
          <cell r="K1970">
            <v>42583</v>
          </cell>
          <cell r="L1970">
            <v>4527</v>
          </cell>
          <cell r="M1970" t="str">
            <v>BR 1</v>
          </cell>
          <cell r="N1970">
            <v>4.1666666666666664E-2</v>
          </cell>
          <cell r="O1970">
            <v>42460</v>
          </cell>
          <cell r="P1970">
            <v>42430</v>
          </cell>
          <cell r="Q1970">
            <v>20000</v>
          </cell>
          <cell r="R1970"/>
          <cell r="U1970">
            <v>0</v>
          </cell>
        </row>
        <row r="1971">
          <cell r="B1971">
            <v>8228</v>
          </cell>
          <cell r="C1971" t="str">
            <v>Williamsburg Landing, Inc.</v>
          </cell>
          <cell r="D1971" t="str">
            <v>Add 15 Nursing Home Beds (CCRC)</v>
          </cell>
          <cell r="E1971">
            <v>21</v>
          </cell>
          <cell r="H1971" t="str">
            <v>Boswell</v>
          </cell>
          <cell r="I1971" t="str">
            <v xml:space="preserve"> </v>
          </cell>
          <cell r="J1971" t="str">
            <v>approve</v>
          </cell>
          <cell r="K1971">
            <v>42590</v>
          </cell>
          <cell r="L1971">
            <v>4526</v>
          </cell>
          <cell r="M1971" t="str">
            <v>BR 1</v>
          </cell>
          <cell r="N1971">
            <v>4.1666666666666664E-2</v>
          </cell>
          <cell r="O1971">
            <v>42460</v>
          </cell>
          <cell r="P1971">
            <v>42423</v>
          </cell>
          <cell r="Q1971">
            <v>20000</v>
          </cell>
          <cell r="R1971"/>
          <cell r="U1971">
            <v>0</v>
          </cell>
        </row>
        <row r="1972">
          <cell r="B1972">
            <v>8225</v>
          </cell>
          <cell r="C1972" t="str">
            <v>Medical Facilities of America XIX, LP, dba Pulaski Health and Rehabilitation Center, LLC</v>
          </cell>
          <cell r="D1972" t="str">
            <v>Add 12 Nursing Home Beds</v>
          </cell>
          <cell r="E1972">
            <v>4</v>
          </cell>
          <cell r="H1972" t="str">
            <v>Cage</v>
          </cell>
          <cell r="I1972" t="str">
            <v xml:space="preserve"> </v>
          </cell>
          <cell r="J1972" t="str">
            <v>approve</v>
          </cell>
          <cell r="L1972">
            <v>4543</v>
          </cell>
          <cell r="O1972">
            <v>42374</v>
          </cell>
          <cell r="P1972">
            <v>42398</v>
          </cell>
          <cell r="Q1972">
            <v>10325</v>
          </cell>
          <cell r="R1972"/>
          <cell r="U1972">
            <v>0</v>
          </cell>
        </row>
        <row r="1973">
          <cell r="B1973">
            <v>8200</v>
          </cell>
          <cell r="C1973" t="str">
            <v>Riverside Hospital, Inc. d/b/a Riverside Regional Medical Center</v>
          </cell>
          <cell r="D1973" t="str">
            <v>Add one MRI Scanner</v>
          </cell>
          <cell r="E1973">
            <v>21</v>
          </cell>
          <cell r="H1973" t="str">
            <v>Crowder</v>
          </cell>
          <cell r="I1973" t="str">
            <v xml:space="preserve"> </v>
          </cell>
          <cell r="J1973" t="str">
            <v>approve</v>
          </cell>
          <cell r="K1973">
            <v>42583</v>
          </cell>
          <cell r="L1973">
            <v>4522</v>
          </cell>
          <cell r="M1973" t="str">
            <v>BR 1</v>
          </cell>
          <cell r="N1973">
            <v>0.375</v>
          </cell>
          <cell r="O1973">
            <v>42457</v>
          </cell>
          <cell r="P1973">
            <v>42303</v>
          </cell>
          <cell r="Q1973">
            <v>18101.349999999999</v>
          </cell>
          <cell r="R1973"/>
          <cell r="U1973">
            <v>0</v>
          </cell>
        </row>
        <row r="1974">
          <cell r="B1974">
            <v>8227</v>
          </cell>
          <cell r="C1974" t="str">
            <v>Sentara Hospitals d/b/a Sentara Norfolk General Hospital</v>
          </cell>
          <cell r="D1974" t="str">
            <v>Add an Intraoperative MRI Scanner</v>
          </cell>
          <cell r="E1974">
            <v>20</v>
          </cell>
          <cell r="H1974" t="str">
            <v>Crowder</v>
          </cell>
          <cell r="I1974" t="str">
            <v xml:space="preserve"> </v>
          </cell>
          <cell r="J1974" t="str">
            <v>approve</v>
          </cell>
          <cell r="K1974">
            <v>42590</v>
          </cell>
          <cell r="L1974">
            <v>4523</v>
          </cell>
          <cell r="M1974" t="str">
            <v>BR 1</v>
          </cell>
          <cell r="N1974">
            <v>0.375</v>
          </cell>
          <cell r="O1974">
            <v>42458</v>
          </cell>
          <cell r="P1974">
            <v>42417</v>
          </cell>
          <cell r="Q1974">
            <v>20000</v>
          </cell>
          <cell r="R1974"/>
          <cell r="U1974">
            <v>0</v>
          </cell>
        </row>
        <row r="1975">
          <cell r="B1975">
            <v>8230</v>
          </cell>
          <cell r="C1975" t="str">
            <v>VCU Health System</v>
          </cell>
          <cell r="D1975" t="str">
            <v>Add one MRI unit at the Children's Hospital of Richmond Pavilion on the MCV Hospitals Campus</v>
          </cell>
          <cell r="E1975">
            <v>15</v>
          </cell>
          <cell r="H1975" t="str">
            <v>Crowder</v>
          </cell>
          <cell r="I1975" t="str">
            <v xml:space="preserve"> </v>
          </cell>
          <cell r="J1975" t="str">
            <v>approve</v>
          </cell>
          <cell r="K1975">
            <v>42585</v>
          </cell>
          <cell r="L1975">
            <v>4525</v>
          </cell>
          <cell r="M1975" t="str">
            <v>BR 3</v>
          </cell>
          <cell r="N1975">
            <v>0.375</v>
          </cell>
          <cell r="O1975">
            <v>42460</v>
          </cell>
          <cell r="P1975">
            <v>42426</v>
          </cell>
          <cell r="Q1975">
            <v>20000</v>
          </cell>
          <cell r="R1975"/>
          <cell r="U1975">
            <v>0</v>
          </cell>
        </row>
        <row r="1976">
          <cell r="B1976">
            <v>8229</v>
          </cell>
          <cell r="C1976" t="str">
            <v>Hampton Roads Otolaryngology Associates, PLLC</v>
          </cell>
          <cell r="D1976" t="str">
            <v>Establish a Specialized Center for CT Imaging (relocate within PD)</v>
          </cell>
          <cell r="E1976">
            <v>21</v>
          </cell>
          <cell r="H1976" t="str">
            <v>Crowder</v>
          </cell>
          <cell r="I1976" t="str">
            <v xml:space="preserve"> </v>
          </cell>
          <cell r="J1976" t="str">
            <v>approve</v>
          </cell>
          <cell r="K1976">
            <v>42580</v>
          </cell>
          <cell r="L1976">
            <v>4524</v>
          </cell>
          <cell r="M1976" t="str">
            <v>BR 1</v>
          </cell>
          <cell r="N1976">
            <v>0.375</v>
          </cell>
          <cell r="O1976">
            <v>42460</v>
          </cell>
          <cell r="P1976">
            <v>42426</v>
          </cell>
          <cell r="Q1976">
            <v>1300</v>
          </cell>
          <cell r="R1976"/>
          <cell r="U1976">
            <v>0</v>
          </cell>
        </row>
        <row r="1978">
          <cell r="B1978" t="str">
            <v>June 2016 Cycle</v>
          </cell>
          <cell r="D1978" t="str">
            <v>Rehab Services</v>
          </cell>
          <cell r="E1978" t="str">
            <v>E</v>
          </cell>
          <cell r="F1978" t="str">
            <v>Rpt Due</v>
          </cell>
          <cell r="G1978">
            <v>42601</v>
          </cell>
          <cell r="I1978" t="str">
            <v>Recommendation</v>
          </cell>
          <cell r="K1978" t="str">
            <v>IFFC</v>
          </cell>
          <cell r="L1978" t="str">
            <v>Commissioners</v>
          </cell>
          <cell r="M1978" t="str">
            <v>IFFC</v>
          </cell>
          <cell r="N1978" t="str">
            <v>IFFC</v>
          </cell>
          <cell r="O1978" t="str">
            <v>Application</v>
          </cell>
          <cell r="Q1978" t="str">
            <v>Check with</v>
          </cell>
        </row>
        <row r="1979">
          <cell r="B1979" t="str">
            <v>#</v>
          </cell>
          <cell r="C1979" t="str">
            <v>Applicant</v>
          </cell>
          <cell r="D1979" t="str">
            <v>Project</v>
          </cell>
          <cell r="E1979" t="str">
            <v>PD</v>
          </cell>
          <cell r="F1979" t="str">
            <v xml:space="preserve">  </v>
          </cell>
          <cell r="G1979">
            <v>42601</v>
          </cell>
          <cell r="H1979" t="str">
            <v>Analyst</v>
          </cell>
          <cell r="I1979" t="str">
            <v xml:space="preserve">HSA </v>
          </cell>
          <cell r="J1979" t="str">
            <v>DCOPN</v>
          </cell>
          <cell r="K1979" t="str">
            <v>Scheduled</v>
          </cell>
          <cell r="L1979" t="str">
            <v>Decision</v>
          </cell>
          <cell r="M1979" t="str">
            <v>Location</v>
          </cell>
          <cell r="N1979" t="str">
            <v>Time</v>
          </cell>
          <cell r="O1979" t="str">
            <v>Received</v>
          </cell>
          <cell r="P1979" t="str">
            <v>LOI Date</v>
          </cell>
          <cell r="Q1979" t="str">
            <v>Application</v>
          </cell>
          <cell r="T1979" t="str">
            <v>Previous Conditions</v>
          </cell>
        </row>
        <row r="1980">
          <cell r="B1980">
            <v>8237</v>
          </cell>
          <cell r="C1980" t="str">
            <v>HealthSouth Rehabilitation Hospital of Fredericksburg, LLC</v>
          </cell>
          <cell r="D1980" t="str">
            <v xml:space="preserve">Add six Medical Rehabilitation Beds </v>
          </cell>
          <cell r="E1980">
            <v>16</v>
          </cell>
          <cell r="H1980" t="str">
            <v>Crowder</v>
          </cell>
          <cell r="I1980" t="str">
            <v xml:space="preserve"> </v>
          </cell>
          <cell r="J1980" t="str">
            <v>approve</v>
          </cell>
          <cell r="K1980">
            <v>42614</v>
          </cell>
          <cell r="L1980">
            <v>4528</v>
          </cell>
          <cell r="M1980" t="str">
            <v>BR 1</v>
          </cell>
          <cell r="N1980">
            <v>0.41666666666666669</v>
          </cell>
          <cell r="O1980">
            <v>42492</v>
          </cell>
          <cell r="P1980">
            <v>42459</v>
          </cell>
          <cell r="Q1980">
            <v>20000</v>
          </cell>
          <cell r="R1980"/>
          <cell r="U1980">
            <v>0</v>
          </cell>
        </row>
        <row r="1981">
          <cell r="C1981"/>
          <cell r="D1981"/>
          <cell r="E1981"/>
          <cell r="I1981" t="str">
            <v xml:space="preserve"> </v>
          </cell>
          <cell r="J1981" t="str">
            <v xml:space="preserve"> </v>
          </cell>
          <cell r="L1981"/>
          <cell r="O1981">
            <v>0</v>
          </cell>
          <cell r="P1981">
            <v>0</v>
          </cell>
          <cell r="Q1981">
            <v>0</v>
          </cell>
          <cell r="R1981"/>
          <cell r="U1981">
            <v>0</v>
          </cell>
        </row>
        <row r="1983">
          <cell r="B1983" t="str">
            <v>July 2016 Cycle</v>
          </cell>
          <cell r="D1983" t="str">
            <v>Radiation/Gamma Knife/Cancer Care Center</v>
          </cell>
          <cell r="E1983" t="str">
            <v>F/G</v>
          </cell>
          <cell r="F1983" t="str">
            <v>Rpt Due</v>
          </cell>
          <cell r="G1983">
            <v>42632</v>
          </cell>
          <cell r="I1983" t="str">
            <v>Recommendation</v>
          </cell>
          <cell r="K1983" t="str">
            <v>IFFC</v>
          </cell>
          <cell r="L1983" t="str">
            <v>Commissioners</v>
          </cell>
          <cell r="M1983" t="str">
            <v>IFFC</v>
          </cell>
          <cell r="N1983" t="str">
            <v>IFFC</v>
          </cell>
          <cell r="O1983" t="str">
            <v>Application</v>
          </cell>
          <cell r="Q1983" t="str">
            <v>Check with</v>
          </cell>
        </row>
        <row r="1984">
          <cell r="C1984" t="str">
            <v>Applicant</v>
          </cell>
          <cell r="D1984" t="str">
            <v>Lithotripsy/Nursing Facility</v>
          </cell>
          <cell r="E1984" t="str">
            <v>PD</v>
          </cell>
          <cell r="G1984">
            <v>42632</v>
          </cell>
          <cell r="H1984" t="str">
            <v>Analyst</v>
          </cell>
          <cell r="I1984" t="str">
            <v xml:space="preserve">HSA </v>
          </cell>
          <cell r="J1984" t="str">
            <v>DCOPN</v>
          </cell>
          <cell r="K1984" t="str">
            <v>Scheduled</v>
          </cell>
          <cell r="L1984" t="str">
            <v>Decision</v>
          </cell>
          <cell r="M1984" t="str">
            <v>Location</v>
          </cell>
          <cell r="N1984" t="str">
            <v>Time</v>
          </cell>
          <cell r="O1984" t="str">
            <v>Received</v>
          </cell>
          <cell r="P1984" t="str">
            <v>LOI Date</v>
          </cell>
          <cell r="Q1984" t="str">
            <v>Application</v>
          </cell>
        </row>
        <row r="1985">
          <cell r="B1985">
            <v>8238</v>
          </cell>
          <cell r="C1985" t="str">
            <v>Roanoke H &amp; R RE, LLLP</v>
          </cell>
          <cell r="D1985" t="str">
            <v>Establish a 180-bed Nursing Home in Roanoke County</v>
          </cell>
          <cell r="E1985">
            <v>5</v>
          </cell>
          <cell r="H1985" t="str">
            <v>Crowder</v>
          </cell>
          <cell r="I1985" t="str">
            <v xml:space="preserve"> </v>
          </cell>
          <cell r="J1985" t="str">
            <v xml:space="preserve"> </v>
          </cell>
          <cell r="K1985" t="str">
            <v>in</v>
          </cell>
          <cell r="L1985" t="str">
            <v>indefinite delay</v>
          </cell>
          <cell r="O1985">
            <v>42521</v>
          </cell>
          <cell r="P1985">
            <v>42465</v>
          </cell>
          <cell r="Q1985">
            <v>20000</v>
          </cell>
          <cell r="R1985"/>
          <cell r="U1985">
            <v>0</v>
          </cell>
        </row>
        <row r="1986">
          <cell r="B1986">
            <v>8239</v>
          </cell>
          <cell r="C1986" t="str">
            <v>Northern Virginia Community Hospital, LLC</v>
          </cell>
          <cell r="D1986" t="str">
            <v>Introduce Lithotripsy Services at StoneSprings Medical Center (Mobile  Site)</v>
          </cell>
          <cell r="E1986">
            <v>8</v>
          </cell>
          <cell r="G1986" t="str">
            <v>Competing</v>
          </cell>
          <cell r="H1986" t="str">
            <v>Bartley</v>
          </cell>
          <cell r="I1986" t="str">
            <v>approve</v>
          </cell>
          <cell r="J1986" t="str">
            <v>approve</v>
          </cell>
          <cell r="K1986">
            <v>42641</v>
          </cell>
          <cell r="L1986">
            <v>4529</v>
          </cell>
          <cell r="M1986" t="str">
            <v>BR 1</v>
          </cell>
          <cell r="N1986">
            <v>0.41666666666666669</v>
          </cell>
          <cell r="O1986">
            <v>42521</v>
          </cell>
          <cell r="P1986">
            <v>42482</v>
          </cell>
          <cell r="Q1986">
            <v>1000</v>
          </cell>
          <cell r="R1986"/>
          <cell r="U1986">
            <v>0</v>
          </cell>
        </row>
        <row r="1987">
          <cell r="B1987">
            <v>8241</v>
          </cell>
          <cell r="C1987" t="str">
            <v>Loudoun Hospital Center and Inova Loudoun Hospital Lithotripsy Joint Venture, LLC</v>
          </cell>
          <cell r="D1987" t="str">
            <v>Introduce Lithotripsy Services at Loudoun Hospital Center (Mobile  Site)</v>
          </cell>
          <cell r="E1987">
            <v>8</v>
          </cell>
          <cell r="H1987" t="str">
            <v>Bartley</v>
          </cell>
          <cell r="I1987" t="str">
            <v>approve</v>
          </cell>
          <cell r="J1987" t="str">
            <v>approve</v>
          </cell>
          <cell r="K1987">
            <v>42641</v>
          </cell>
          <cell r="L1987">
            <v>4530</v>
          </cell>
          <cell r="M1987" t="str">
            <v>BR 1</v>
          </cell>
          <cell r="N1987">
            <v>0.41666666666666669</v>
          </cell>
          <cell r="O1987">
            <v>42517</v>
          </cell>
          <cell r="P1987">
            <v>42488</v>
          </cell>
          <cell r="Q1987">
            <v>1000</v>
          </cell>
          <cell r="R1987"/>
          <cell r="U1987">
            <v>0</v>
          </cell>
        </row>
        <row r="1988">
          <cell r="B1988">
            <v>8240</v>
          </cell>
          <cell r="C1988" t="str">
            <v>Maryview Hospital, d/b/a Bon Secours-Maryview Medical Center</v>
          </cell>
          <cell r="D1988" t="str">
            <v>Introduce SRS and SRT</v>
          </cell>
          <cell r="E1988">
            <v>20</v>
          </cell>
          <cell r="G1988" t="str">
            <v>Competing</v>
          </cell>
          <cell r="H1988" t="str">
            <v>Crowder</v>
          </cell>
          <cell r="I1988" t="str">
            <v xml:space="preserve"> </v>
          </cell>
          <cell r="J1988" t="str">
            <v>deny</v>
          </cell>
          <cell r="K1988" t="str">
            <v>10/5/2016  12/15/16</v>
          </cell>
          <cell r="L1988">
            <v>4556</v>
          </cell>
          <cell r="M1988" t="str">
            <v>SCC - A</v>
          </cell>
          <cell r="N1988">
            <v>0.41666666666666669</v>
          </cell>
          <cell r="O1988">
            <v>42517</v>
          </cell>
          <cell r="P1988">
            <v>42488</v>
          </cell>
          <cell r="Q1988">
            <v>12216.17</v>
          </cell>
          <cell r="R1988"/>
          <cell r="U1988">
            <v>0</v>
          </cell>
        </row>
        <row r="1989">
          <cell r="B1989">
            <v>8250</v>
          </cell>
          <cell r="C1989" t="str">
            <v>Sentara Hospitals d/b/a Sentara Obici Hospital</v>
          </cell>
          <cell r="D1989" t="str">
            <v>Introduce SRS and SRT</v>
          </cell>
          <cell r="E1989">
            <v>20</v>
          </cell>
          <cell r="H1989" t="str">
            <v>Crowder</v>
          </cell>
          <cell r="I1989" t="str">
            <v xml:space="preserve"> </v>
          </cell>
          <cell r="J1989" t="str">
            <v>approve</v>
          </cell>
          <cell r="K1989">
            <v>42648</v>
          </cell>
          <cell r="L1989">
            <v>4534</v>
          </cell>
          <cell r="M1989" t="str">
            <v>BR 1</v>
          </cell>
          <cell r="N1989">
            <v>0.41666666666666669</v>
          </cell>
          <cell r="O1989">
            <v>42517</v>
          </cell>
          <cell r="P1989">
            <v>42499</v>
          </cell>
          <cell r="Q1989">
            <v>6847.91</v>
          </cell>
          <cell r="R1989"/>
          <cell r="U1989">
            <v>0</v>
          </cell>
        </row>
        <row r="1990">
          <cell r="B1990">
            <v>8242</v>
          </cell>
          <cell r="C1990" t="str">
            <v>Brandermill Woods Retirement Community</v>
          </cell>
          <cell r="D1990" t="str">
            <v>Add 22 Nursing Home Beds (CCRC)</v>
          </cell>
          <cell r="E1990">
            <v>15</v>
          </cell>
          <cell r="H1990" t="str">
            <v>Bartley</v>
          </cell>
          <cell r="I1990" t="str">
            <v xml:space="preserve"> </v>
          </cell>
          <cell r="J1990" t="str">
            <v>approve</v>
          </cell>
          <cell r="K1990">
            <v>42642</v>
          </cell>
          <cell r="L1990">
            <v>4531</v>
          </cell>
          <cell r="M1990" t="str">
            <v>BR 1</v>
          </cell>
          <cell r="N1990">
            <v>0.41666666666666669</v>
          </cell>
          <cell r="O1990">
            <v>42521</v>
          </cell>
          <cell r="P1990">
            <v>42488</v>
          </cell>
          <cell r="Q1990">
            <v>20000</v>
          </cell>
          <cell r="R1990"/>
          <cell r="U1990">
            <v>0</v>
          </cell>
        </row>
        <row r="1991">
          <cell r="B1991">
            <v>8243</v>
          </cell>
          <cell r="C1991" t="str">
            <v>Virginia Hospital Center Arlington Health System d/b/a Virginia Hospital Center</v>
          </cell>
          <cell r="D1991" t="str">
            <v>Establish a Specialized Center for Radiation Therapy (Relocate a linear accelerator from the hospital)</v>
          </cell>
          <cell r="E1991">
            <v>8</v>
          </cell>
          <cell r="F1991" t="str">
            <v>received after COB on due date</v>
          </cell>
          <cell r="H1991" t="str">
            <v>Bartley</v>
          </cell>
          <cell r="I1991" t="str">
            <v xml:space="preserve"> </v>
          </cell>
          <cell r="J1991" t="str">
            <v xml:space="preserve"> </v>
          </cell>
          <cell r="K1991" t="str">
            <v>in</v>
          </cell>
          <cell r="L1991" t="str">
            <v>review in Jan 2017 cycle</v>
          </cell>
          <cell r="O1991">
            <v>42521</v>
          </cell>
          <cell r="P1991">
            <v>42492</v>
          </cell>
          <cell r="Q1991">
            <v>0</v>
          </cell>
          <cell r="R1991"/>
          <cell r="U1991">
            <v>0</v>
          </cell>
        </row>
        <row r="1993">
          <cell r="B1993" t="str">
            <v>August 2016 Cycle</v>
          </cell>
          <cell r="D1993" t="str">
            <v>Hospitals/Beds/NICUs/Ob/Capital Expenditures</v>
          </cell>
          <cell r="E1993" t="str">
            <v>A</v>
          </cell>
          <cell r="F1993" t="str">
            <v>Rpt Due</v>
          </cell>
          <cell r="G1993">
            <v>42662</v>
          </cell>
          <cell r="I1993" t="str">
            <v>Recommendation</v>
          </cell>
          <cell r="K1993" t="str">
            <v>IFFC</v>
          </cell>
          <cell r="L1993" t="str">
            <v>Commissioners</v>
          </cell>
          <cell r="M1993" t="str">
            <v>IFFC</v>
          </cell>
          <cell r="N1993" t="str">
            <v>IFFC</v>
          </cell>
          <cell r="O1993" t="str">
            <v>Application</v>
          </cell>
          <cell r="Q1993" t="str">
            <v>Check with</v>
          </cell>
        </row>
        <row r="1994">
          <cell r="C1994" t="str">
            <v>Applicant</v>
          </cell>
          <cell r="D1994" t="str">
            <v>Project</v>
          </cell>
          <cell r="E1994" t="str">
            <v>PD</v>
          </cell>
          <cell r="G1994">
            <v>42662</v>
          </cell>
          <cell r="H1994" t="str">
            <v>Analyst</v>
          </cell>
          <cell r="I1994" t="str">
            <v xml:space="preserve">HSA </v>
          </cell>
          <cell r="J1994" t="str">
            <v>DCOPN</v>
          </cell>
          <cell r="K1994" t="str">
            <v>Scheduled</v>
          </cell>
          <cell r="L1994" t="str">
            <v>Decision</v>
          </cell>
          <cell r="M1994" t="str">
            <v>Location</v>
          </cell>
          <cell r="N1994" t="str">
            <v>Time</v>
          </cell>
          <cell r="O1994" t="str">
            <v>Received</v>
          </cell>
          <cell r="P1994" t="str">
            <v>LOI Date</v>
          </cell>
          <cell r="Q1994" t="str">
            <v>Application</v>
          </cell>
          <cell r="T1994" t="str">
            <v>Previous Conditions</v>
          </cell>
        </row>
        <row r="1995">
          <cell r="B1995">
            <v>8202</v>
          </cell>
          <cell r="C1995" t="str">
            <v>Capital Hospice</v>
          </cell>
          <cell r="D1995" t="str">
            <v>Increase Hospice from 14 to 21 beds</v>
          </cell>
          <cell r="E1995">
            <v>8</v>
          </cell>
          <cell r="H1995" t="str">
            <v>Crowder</v>
          </cell>
          <cell r="I1995" t="str">
            <v>approve</v>
          </cell>
          <cell r="J1995" t="str">
            <v>approve</v>
          </cell>
          <cell r="K1995">
            <v>42681</v>
          </cell>
          <cell r="L1995">
            <v>4538</v>
          </cell>
          <cell r="M1995" t="str">
            <v>BR 1</v>
          </cell>
          <cell r="N1995">
            <v>0.41666666666666669</v>
          </cell>
          <cell r="O1995">
            <v>42373</v>
          </cell>
          <cell r="P1995">
            <v>42306</v>
          </cell>
          <cell r="Q1995">
            <v>20000</v>
          </cell>
          <cell r="R1995"/>
          <cell r="U1995">
            <v>0</v>
          </cell>
        </row>
        <row r="1996">
          <cell r="B1996">
            <v>8251</v>
          </cell>
          <cell r="C1996" t="str">
            <v>Sentara Princess Anne Hospital</v>
          </cell>
          <cell r="D1996" t="str">
            <v>Add 20 Acute Care Beds (Med/Surg)</v>
          </cell>
          <cell r="E1996">
            <v>20</v>
          </cell>
          <cell r="H1996" t="str">
            <v>Crowder</v>
          </cell>
          <cell r="J1996" t="str">
            <v>approve</v>
          </cell>
          <cell r="K1996">
            <v>42682</v>
          </cell>
          <cell r="L1996">
            <v>4539</v>
          </cell>
          <cell r="M1996" t="str">
            <v>BR 4</v>
          </cell>
          <cell r="N1996">
            <v>0.41666666666666669</v>
          </cell>
          <cell r="O1996">
            <v>42551</v>
          </cell>
          <cell r="P1996">
            <v>42517</v>
          </cell>
          <cell r="Q1996">
            <v>20000</v>
          </cell>
          <cell r="R1996"/>
          <cell r="U1996">
            <v>0</v>
          </cell>
        </row>
        <row r="1997">
          <cell r="B1997">
            <v>8252</v>
          </cell>
          <cell r="C1997" t="str">
            <v>Novant Health UVA Health System Haymarket Medical Center</v>
          </cell>
          <cell r="D1997" t="str">
            <v>Introduce Intermediate Level Neonatal Special Care Services</v>
          </cell>
          <cell r="E1997">
            <v>8</v>
          </cell>
          <cell r="G1997" t="str">
            <v>Competing</v>
          </cell>
          <cell r="H1997" t="str">
            <v>Bartley</v>
          </cell>
          <cell r="I1997" t="str">
            <v>approve</v>
          </cell>
          <cell r="J1997" t="str">
            <v>approve</v>
          </cell>
          <cell r="K1997">
            <v>42674</v>
          </cell>
          <cell r="L1997">
            <v>4536</v>
          </cell>
          <cell r="M1997" t="str">
            <v>BR 1</v>
          </cell>
          <cell r="N1997">
            <v>0.41666666666666669</v>
          </cell>
          <cell r="O1997">
            <v>42552</v>
          </cell>
          <cell r="P1997">
            <v>42522</v>
          </cell>
          <cell r="Q1997">
            <v>1000</v>
          </cell>
          <cell r="R1997"/>
          <cell r="U1997">
            <v>0</v>
          </cell>
        </row>
        <row r="1998">
          <cell r="B1998">
            <v>8253</v>
          </cell>
          <cell r="C1998" t="str">
            <v>Northern Virginia Community Hospital, LLC</v>
          </cell>
          <cell r="D1998" t="str">
            <v>Introduce Intermediate Level Neonatal Special Care Services at StoneSprings Medical Center</v>
          </cell>
          <cell r="E1998">
            <v>8</v>
          </cell>
          <cell r="H1998" t="str">
            <v>Bartley</v>
          </cell>
          <cell r="I1998" t="str">
            <v>approve</v>
          </cell>
          <cell r="J1998" t="str">
            <v>approve</v>
          </cell>
          <cell r="K1998">
            <v>42674</v>
          </cell>
          <cell r="L1998">
            <v>4537</v>
          </cell>
          <cell r="M1998" t="str">
            <v>BR 1</v>
          </cell>
          <cell r="N1998">
            <v>0.41666666666666669</v>
          </cell>
          <cell r="O1998">
            <v>42552</v>
          </cell>
          <cell r="P1998">
            <v>42534</v>
          </cell>
          <cell r="Q1998">
            <v>20000</v>
          </cell>
          <cell r="R1998"/>
          <cell r="U1998">
            <v>0</v>
          </cell>
        </row>
        <row r="1999">
          <cell r="C1999"/>
          <cell r="D1999"/>
          <cell r="E1999"/>
          <cell r="I1999" t="str">
            <v xml:space="preserve"> </v>
          </cell>
          <cell r="J1999" t="str">
            <v xml:space="preserve"> </v>
          </cell>
          <cell r="K1999" t="str">
            <v xml:space="preserve"> </v>
          </cell>
          <cell r="L1999"/>
          <cell r="O1999">
            <v>0</v>
          </cell>
          <cell r="P1999">
            <v>0</v>
          </cell>
          <cell r="Q1999">
            <v>0</v>
          </cell>
          <cell r="R1999"/>
          <cell r="U1999">
            <v>0</v>
          </cell>
        </row>
        <row r="2001">
          <cell r="B2001" t="str">
            <v>September 2016 Cycle</v>
          </cell>
          <cell r="D2001" t="str">
            <v>OSHs/ORs/Cath Labs/Transplant/Nursing Facility</v>
          </cell>
          <cell r="E2001" t="str">
            <v>B/G</v>
          </cell>
          <cell r="F2001" t="str">
            <v>Rpt Due</v>
          </cell>
          <cell r="G2001">
            <v>42695</v>
          </cell>
          <cell r="I2001" t="str">
            <v>Recommendation</v>
          </cell>
          <cell r="K2001" t="str">
            <v>IFFC</v>
          </cell>
          <cell r="L2001" t="str">
            <v>Commissioners</v>
          </cell>
          <cell r="M2001" t="str">
            <v>IFFC</v>
          </cell>
          <cell r="N2001" t="str">
            <v>IFFC</v>
          </cell>
          <cell r="O2001" t="str">
            <v>Application</v>
          </cell>
          <cell r="Q2001" t="str">
            <v>Check with</v>
          </cell>
        </row>
        <row r="2002">
          <cell r="C2002" t="str">
            <v>Applicant</v>
          </cell>
          <cell r="D2002" t="str">
            <v>Project</v>
          </cell>
          <cell r="E2002" t="str">
            <v>PD</v>
          </cell>
          <cell r="G2002">
            <v>42695</v>
          </cell>
          <cell r="H2002" t="str">
            <v>Analyst</v>
          </cell>
          <cell r="I2002" t="str">
            <v xml:space="preserve">HSA </v>
          </cell>
          <cell r="J2002" t="str">
            <v>DCOPN</v>
          </cell>
          <cell r="K2002" t="str">
            <v>Scheduled</v>
          </cell>
          <cell r="L2002" t="str">
            <v>Decision</v>
          </cell>
          <cell r="M2002" t="str">
            <v>Location</v>
          </cell>
          <cell r="N2002" t="str">
            <v>Time</v>
          </cell>
          <cell r="O2002" t="str">
            <v>Received</v>
          </cell>
          <cell r="P2002" t="str">
            <v>LOI Date</v>
          </cell>
          <cell r="Q2002" t="str">
            <v>Application</v>
          </cell>
          <cell r="R2002"/>
        </row>
        <row r="2003">
          <cell r="B2003">
            <v>8254</v>
          </cell>
          <cell r="C2003" t="str">
            <v>Kaiser Foundation Health Plan of the Mid-Atlantic States, Inc.</v>
          </cell>
          <cell r="D2003" t="str">
            <v>Add one (7th) Operating Room at Kaiser Permanente Tysons Corner Surgery Center</v>
          </cell>
          <cell r="E2003">
            <v>8</v>
          </cell>
          <cell r="H2003" t="str">
            <v>Bartley</v>
          </cell>
          <cell r="I2003" t="str">
            <v>approve</v>
          </cell>
          <cell r="J2003" t="str">
            <v>approve</v>
          </cell>
          <cell r="K2003">
            <v>42703</v>
          </cell>
          <cell r="L2003">
            <v>4540</v>
          </cell>
          <cell r="M2003" t="str">
            <v>TR 2</v>
          </cell>
          <cell r="N2003">
            <v>0.39583333333333331</v>
          </cell>
          <cell r="O2003">
            <v>42583</v>
          </cell>
          <cell r="P2003">
            <v>42552</v>
          </cell>
          <cell r="Q2003">
            <v>20000</v>
          </cell>
          <cell r="R2003"/>
          <cell r="U2003" t="str">
            <v>y</v>
          </cell>
        </row>
        <row r="2004">
          <cell r="B2004">
            <v>8257</v>
          </cell>
          <cell r="C2004" t="str">
            <v>Inova Health Care Services</v>
          </cell>
          <cell r="D2004" t="str">
            <v>Add ten (10) General Purpose Operating Rooms at Inova Fairfax Hospital</v>
          </cell>
          <cell r="E2004">
            <v>8</v>
          </cell>
          <cell r="G2004" t="str">
            <v>Competing</v>
          </cell>
          <cell r="H2004" t="str">
            <v>Bartley</v>
          </cell>
          <cell r="I2004" t="str">
            <v>approve</v>
          </cell>
          <cell r="J2004" t="str">
            <v>approve</v>
          </cell>
          <cell r="K2004">
            <v>42703</v>
          </cell>
          <cell r="L2004">
            <v>4541</v>
          </cell>
          <cell r="M2004" t="str">
            <v>TR 2</v>
          </cell>
          <cell r="N2004">
            <v>0.39583333333333331</v>
          </cell>
          <cell r="O2004">
            <v>42580</v>
          </cell>
          <cell r="P2004">
            <v>42544</v>
          </cell>
          <cell r="Q2004">
            <v>20000</v>
          </cell>
          <cell r="R2004"/>
          <cell r="U2004">
            <v>0</v>
          </cell>
        </row>
        <row r="2005">
          <cell r="B2005">
            <v>8258</v>
          </cell>
          <cell r="C2005" t="str">
            <v>StoneSprings Surgicenter, LLC</v>
          </cell>
          <cell r="D2005" t="str">
            <v>Establish an Outpatient Surgical Hospital with one Operating Room</v>
          </cell>
          <cell r="E2005">
            <v>8</v>
          </cell>
          <cell r="H2005" t="str">
            <v>Bartley</v>
          </cell>
          <cell r="I2005" t="str">
            <v>approve</v>
          </cell>
          <cell r="J2005" t="str">
            <v>approve</v>
          </cell>
          <cell r="K2005">
            <v>42703</v>
          </cell>
          <cell r="L2005">
            <v>4542</v>
          </cell>
          <cell r="M2005" t="str">
            <v>TR 2</v>
          </cell>
          <cell r="N2005">
            <v>0.39583333333333331</v>
          </cell>
          <cell r="O2005">
            <v>42583</v>
          </cell>
          <cell r="P2005">
            <v>42562</v>
          </cell>
          <cell r="Q2005">
            <v>20000</v>
          </cell>
          <cell r="R2005"/>
          <cell r="U2005">
            <v>0</v>
          </cell>
        </row>
        <row r="2006">
          <cell r="B2006">
            <v>8225</v>
          </cell>
          <cell r="C2006" t="str">
            <v>Medical Facilities of America XIX, LP, dba Pulaski Health and Rehabilitation Center, LLC</v>
          </cell>
          <cell r="D2006" t="str">
            <v>Add 12 Nursing Home Beds</v>
          </cell>
          <cell r="E2006">
            <v>4</v>
          </cell>
          <cell r="H2006" t="str">
            <v>Cage</v>
          </cell>
          <cell r="I2006" t="str">
            <v xml:space="preserve"> </v>
          </cell>
          <cell r="J2006" t="str">
            <v>approve</v>
          </cell>
          <cell r="K2006">
            <v>42711</v>
          </cell>
          <cell r="M2006" t="str">
            <v>TR 1 A, B &amp; C</v>
          </cell>
          <cell r="N2006">
            <v>0.41666666666666669</v>
          </cell>
          <cell r="O2006">
            <v>42374</v>
          </cell>
          <cell r="P2006">
            <v>42398</v>
          </cell>
          <cell r="Q2006">
            <v>10325</v>
          </cell>
          <cell r="R2006"/>
          <cell r="U2006">
            <v>0</v>
          </cell>
        </row>
        <row r="2008">
          <cell r="B2008" t="str">
            <v>October 2016 Cycle</v>
          </cell>
          <cell r="D2008" t="str">
            <v>Psych and Substance Abuse Services</v>
          </cell>
          <cell r="E2008" t="str">
            <v>C</v>
          </cell>
          <cell r="F2008" t="str">
            <v>Rpt Due</v>
          </cell>
          <cell r="G2008">
            <v>42723</v>
          </cell>
          <cell r="I2008" t="str">
            <v>Recommendation</v>
          </cell>
          <cell r="K2008" t="str">
            <v>IFFC</v>
          </cell>
          <cell r="L2008" t="str">
            <v>Commissioners</v>
          </cell>
          <cell r="M2008" t="str">
            <v>IFFC</v>
          </cell>
          <cell r="O2008" t="str">
            <v>Application</v>
          </cell>
          <cell r="Q2008" t="str">
            <v>Check with</v>
          </cell>
        </row>
        <row r="2009">
          <cell r="C2009" t="str">
            <v>Applicant</v>
          </cell>
          <cell r="E2009" t="str">
            <v>PD</v>
          </cell>
          <cell r="G2009">
            <v>42723</v>
          </cell>
          <cell r="H2009" t="str">
            <v>Analyst</v>
          </cell>
          <cell r="I2009" t="str">
            <v xml:space="preserve">HSA </v>
          </cell>
          <cell r="J2009" t="str">
            <v>DCOPN</v>
          </cell>
          <cell r="K2009" t="str">
            <v>Scheduled</v>
          </cell>
          <cell r="L2009" t="str">
            <v>Decision</v>
          </cell>
          <cell r="M2009" t="str">
            <v>Location</v>
          </cell>
          <cell r="N2009" t="str">
            <v>Time</v>
          </cell>
          <cell r="O2009" t="str">
            <v>Received</v>
          </cell>
          <cell r="P2009" t="str">
            <v>LOI Date</v>
          </cell>
          <cell r="Q2009" t="str">
            <v>Application</v>
          </cell>
          <cell r="R2009"/>
        </row>
        <row r="2010">
          <cell r="B2010">
            <v>8260</v>
          </cell>
          <cell r="C2010" t="str">
            <v>Harbor Point Behavioral Health Center, Inc., d/b/a Kempsville Behavioral Health Center</v>
          </cell>
          <cell r="D2010" t="str">
            <v>Add 24 Acute Psychiatric Beds (Child and Adolescent)</v>
          </cell>
          <cell r="E2010">
            <v>20</v>
          </cell>
          <cell r="H2010" t="str">
            <v>Crowder</v>
          </cell>
          <cell r="J2010" t="str">
            <v>approve</v>
          </cell>
          <cell r="K2010">
            <v>42740</v>
          </cell>
          <cell r="L2010">
            <v>4557</v>
          </cell>
          <cell r="M2010" t="str">
            <v>BR 2</v>
          </cell>
          <cell r="N2010">
            <v>0.41666666666666669</v>
          </cell>
          <cell r="O2010">
            <v>42613</v>
          </cell>
          <cell r="P2010">
            <v>42583</v>
          </cell>
          <cell r="Q2010">
            <v>13196.54</v>
          </cell>
          <cell r="R2010"/>
          <cell r="U2010">
            <v>0</v>
          </cell>
        </row>
        <row r="2011">
          <cell r="B2011">
            <v>8259</v>
          </cell>
          <cell r="C2011" t="str">
            <v>Inova Health Care Services</v>
          </cell>
          <cell r="D2011" t="str">
            <v>Add 22 Psychiatric Beds (7 Adult and 15 Adolescent) and 7 Substance Abuse Disorder Treatment Beds.</v>
          </cell>
          <cell r="E2011">
            <v>8</v>
          </cell>
          <cell r="H2011" t="str">
            <v>Bartley</v>
          </cell>
          <cell r="I2011" t="str">
            <v>approve</v>
          </cell>
          <cell r="J2011" t="str">
            <v>approve</v>
          </cell>
          <cell r="K2011">
            <v>42375</v>
          </cell>
          <cell r="L2011">
            <v>4545</v>
          </cell>
          <cell r="M2011" t="str">
            <v>BR 1</v>
          </cell>
          <cell r="N2011">
            <v>0.41666666666666669</v>
          </cell>
          <cell r="O2011">
            <v>42613</v>
          </cell>
          <cell r="P2011">
            <v>42579</v>
          </cell>
          <cell r="Q2011">
            <v>20000</v>
          </cell>
          <cell r="R2011"/>
          <cell r="U2011">
            <v>0</v>
          </cell>
        </row>
        <row r="2012">
          <cell r="C2012"/>
          <cell r="D2012"/>
          <cell r="E2012"/>
          <cell r="K2012" t="str">
            <v xml:space="preserve"> </v>
          </cell>
          <cell r="L2012"/>
          <cell r="O2012">
            <v>0</v>
          </cell>
          <cell r="P2012">
            <v>0</v>
          </cell>
          <cell r="Q2012">
            <v>0</v>
          </cell>
          <cell r="R2012"/>
          <cell r="U2012">
            <v>0</v>
          </cell>
        </row>
        <row r="2014">
          <cell r="B2014" t="str">
            <v>November 2016 Cycle</v>
          </cell>
          <cell r="D2014" t="str">
            <v>Diagnostic Imaging and Nursing Facilities</v>
          </cell>
          <cell r="E2014" t="str">
            <v>D/G</v>
          </cell>
          <cell r="F2014" t="str">
            <v>Rpt Due</v>
          </cell>
          <cell r="G2014">
            <v>42754</v>
          </cell>
          <cell r="I2014" t="str">
            <v>Recommendation</v>
          </cell>
          <cell r="K2014" t="str">
            <v>IFFC</v>
          </cell>
          <cell r="L2014" t="str">
            <v>Commissioners</v>
          </cell>
          <cell r="M2014" t="str">
            <v>IFFC</v>
          </cell>
          <cell r="O2014" t="str">
            <v>Application</v>
          </cell>
          <cell r="Q2014" t="str">
            <v>Check with</v>
          </cell>
          <cell r="S2014" t="str">
            <v>Previous</v>
          </cell>
        </row>
        <row r="2015">
          <cell r="B2015" t="str">
            <v>#</v>
          </cell>
          <cell r="C2015" t="str">
            <v>Applicant</v>
          </cell>
          <cell r="D2015" t="str">
            <v>Project</v>
          </cell>
          <cell r="E2015" t="str">
            <v>PD</v>
          </cell>
          <cell r="G2015">
            <v>42754</v>
          </cell>
          <cell r="H2015" t="str">
            <v>Analyst</v>
          </cell>
          <cell r="I2015" t="str">
            <v xml:space="preserve">HSA </v>
          </cell>
          <cell r="J2015" t="str">
            <v>DCOPN</v>
          </cell>
          <cell r="K2015" t="str">
            <v>Scheduled</v>
          </cell>
          <cell r="L2015" t="str">
            <v>Decision</v>
          </cell>
          <cell r="M2015" t="str">
            <v>Location</v>
          </cell>
          <cell r="N2015" t="str">
            <v>Time</v>
          </cell>
          <cell r="O2015" t="str">
            <v>Received</v>
          </cell>
          <cell r="P2015" t="str">
            <v>LOI Date</v>
          </cell>
          <cell r="Q2015" t="str">
            <v>Application</v>
          </cell>
          <cell r="S2015" t="str">
            <v>Conditions</v>
          </cell>
          <cell r="T2015" t="str">
            <v>old loi</v>
          </cell>
        </row>
        <row r="2016">
          <cell r="B2016">
            <v>8160</v>
          </cell>
          <cell r="C2016" t="str">
            <v>Inova Health Care Services</v>
          </cell>
          <cell r="D2016" t="str">
            <v>Add one CT at Inova Fairfax Hospital</v>
          </cell>
          <cell r="E2016">
            <v>8</v>
          </cell>
          <cell r="H2016" t="str">
            <v>Bartley</v>
          </cell>
          <cell r="I2016" t="str">
            <v>approve</v>
          </cell>
          <cell r="J2016" t="str">
            <v>approve</v>
          </cell>
          <cell r="K2016" t="str">
            <v>in</v>
          </cell>
          <cell r="L2016" t="str">
            <v>defer to November 2016 cycle</v>
          </cell>
          <cell r="O2016">
            <v>42094</v>
          </cell>
          <cell r="P2016">
            <v>42065</v>
          </cell>
          <cell r="Q2016">
            <v>0</v>
          </cell>
          <cell r="R2016"/>
          <cell r="U2016">
            <v>0</v>
          </cell>
        </row>
        <row r="2017">
          <cell r="B2017">
            <v>8211</v>
          </cell>
          <cell r="C2017" t="str">
            <v>Virginia Hospital Center Arlington Health System d/b/a Virginia Hospital Center</v>
          </cell>
          <cell r="D2017" t="str">
            <v>Add one Magnetic Resonance Imager</v>
          </cell>
          <cell r="E2017">
            <v>8</v>
          </cell>
          <cell r="H2017" t="str">
            <v>Bartley</v>
          </cell>
          <cell r="I2017" t="str">
            <v>approve</v>
          </cell>
          <cell r="J2017" t="str">
            <v>approve</v>
          </cell>
          <cell r="K2017">
            <v>42766</v>
          </cell>
          <cell r="L2017">
            <v>4547</v>
          </cell>
          <cell r="M2017" t="str">
            <v>BR 1</v>
          </cell>
          <cell r="N2017">
            <v>0.39583333333333331</v>
          </cell>
          <cell r="O2017">
            <v>42643</v>
          </cell>
          <cell r="P2017">
            <v>42310</v>
          </cell>
          <cell r="Q2017">
            <v>20000</v>
          </cell>
          <cell r="R2017"/>
          <cell r="U2017">
            <v>0</v>
          </cell>
        </row>
        <row r="2018">
          <cell r="B2018">
            <v>8256</v>
          </cell>
          <cell r="C2018" t="str">
            <v>Virginia Baptist Homes, Inc.</v>
          </cell>
          <cell r="D2018" t="str">
            <v xml:space="preserve">On Site Replacement of 47 Nursing Home beds and Capital Expenditure in excess of the Threshold </v>
          </cell>
          <cell r="E2018">
            <v>9</v>
          </cell>
          <cell r="H2018" t="str">
            <v>Cage</v>
          </cell>
          <cell r="J2018" t="str">
            <v>approve</v>
          </cell>
          <cell r="K2018">
            <v>42772</v>
          </cell>
          <cell r="L2018">
            <v>4552</v>
          </cell>
          <cell r="M2018" t="str">
            <v>BR 1</v>
          </cell>
          <cell r="N2018">
            <v>0.41666666666666669</v>
          </cell>
          <cell r="O2018">
            <v>42643</v>
          </cell>
          <cell r="P2018">
            <v>42557</v>
          </cell>
          <cell r="Q2018">
            <v>20000</v>
          </cell>
          <cell r="R2018"/>
          <cell r="U2018">
            <v>0</v>
          </cell>
        </row>
        <row r="2019">
          <cell r="B2019">
            <v>8262</v>
          </cell>
          <cell r="C2019" t="str">
            <v>Riverside Doctors Hospital of Williamsburg</v>
          </cell>
          <cell r="D2019" t="str">
            <v>Add one MRI Scanner (Relocate from Riverside Diagnostic Center Williamsburg)</v>
          </cell>
          <cell r="E2019">
            <v>21</v>
          </cell>
          <cell r="H2019" t="str">
            <v>Crowder</v>
          </cell>
          <cell r="J2019" t="str">
            <v>approve</v>
          </cell>
          <cell r="K2019">
            <v>42773</v>
          </cell>
          <cell r="L2019">
            <v>4549</v>
          </cell>
          <cell r="M2019" t="str">
            <v>BR 1</v>
          </cell>
          <cell r="N2019">
            <v>0.41666666666666669</v>
          </cell>
          <cell r="O2019">
            <v>42642</v>
          </cell>
          <cell r="P2019">
            <v>42594</v>
          </cell>
          <cell r="Q2019">
            <v>20000</v>
          </cell>
          <cell r="R2019"/>
          <cell r="U2019">
            <v>0</v>
          </cell>
        </row>
        <row r="2020">
          <cell r="B2020">
            <v>8263</v>
          </cell>
          <cell r="C2020" t="str">
            <v>VCU Health System</v>
          </cell>
          <cell r="D2020" t="str">
            <v xml:space="preserve">Add a CT Simulator at the Massey Cancer 
Center at Hanover Medical Park
</v>
          </cell>
          <cell r="E2020">
            <v>15</v>
          </cell>
          <cell r="H2020" t="str">
            <v>Bartley</v>
          </cell>
          <cell r="J2020" t="str">
            <v>approve</v>
          </cell>
          <cell r="K2020">
            <v>42765</v>
          </cell>
          <cell r="L2020">
            <v>4546</v>
          </cell>
          <cell r="M2020" t="str">
            <v>BR 1</v>
          </cell>
          <cell r="N2020">
            <v>0.41666666666666669</v>
          </cell>
          <cell r="O2020">
            <v>42643</v>
          </cell>
          <cell r="P2020">
            <v>42607</v>
          </cell>
          <cell r="Q2020">
            <v>6783.68</v>
          </cell>
          <cell r="R2020"/>
          <cell r="U2020">
            <v>0</v>
          </cell>
        </row>
        <row r="2021">
          <cell r="B2021">
            <v>8264</v>
          </cell>
          <cell r="C2021" t="str">
            <v>Inova Health Care Services</v>
          </cell>
          <cell r="D2021" t="str">
            <v>Add  an Intraoperative CT Scanner at Inova Fair Oaks Hospital</v>
          </cell>
          <cell r="E2021">
            <v>8</v>
          </cell>
          <cell r="H2021" t="str">
            <v>Bartley</v>
          </cell>
          <cell r="J2021" t="str">
            <v>approve</v>
          </cell>
          <cell r="K2021">
            <v>42766</v>
          </cell>
          <cell r="L2021" t="str">
            <v>Defer to cycle beginning May 10, 2017</v>
          </cell>
          <cell r="M2021" t="str">
            <v>BR 1</v>
          </cell>
          <cell r="N2021">
            <v>0.39583333333333331</v>
          </cell>
          <cell r="O2021">
            <v>42646</v>
          </cell>
          <cell r="P2021">
            <v>42608</v>
          </cell>
          <cell r="Q2021">
            <v>16619.78</v>
          </cell>
          <cell r="R2021"/>
          <cell r="U2021">
            <v>0</v>
          </cell>
        </row>
        <row r="2022">
          <cell r="B2022">
            <v>8212</v>
          </cell>
          <cell r="C2022" t="str">
            <v>Virginia Hospital Center Arlington Health System d/b/a Virginia Hospital Center</v>
          </cell>
          <cell r="D2022" t="str">
            <v>Add one CT Scanner</v>
          </cell>
          <cell r="E2022">
            <v>8</v>
          </cell>
          <cell r="H2022" t="str">
            <v>Bartley</v>
          </cell>
          <cell r="I2022" t="str">
            <v>approve</v>
          </cell>
          <cell r="J2022" t="str">
            <v>approve</v>
          </cell>
          <cell r="K2022">
            <v>42766</v>
          </cell>
          <cell r="L2022">
            <v>4548</v>
          </cell>
          <cell r="M2022" t="str">
            <v>BR 1</v>
          </cell>
          <cell r="N2022">
            <v>0.39583333333333331</v>
          </cell>
          <cell r="O2022">
            <v>42643</v>
          </cell>
          <cell r="P2022">
            <v>42310</v>
          </cell>
          <cell r="Q2022">
            <v>20000</v>
          </cell>
          <cell r="R2022"/>
          <cell r="U2022">
            <v>0</v>
          </cell>
        </row>
        <row r="2023">
          <cell r="B2023">
            <v>8265</v>
          </cell>
          <cell r="C2023" t="str">
            <v>University of Virginia Medical Center</v>
          </cell>
          <cell r="D2023" t="str">
            <v>Add one CT Scanner at the Education Resource Center on the UVA Campus</v>
          </cell>
          <cell r="E2023">
            <v>10</v>
          </cell>
          <cell r="G2023" t="str">
            <v>Competing</v>
          </cell>
          <cell r="H2023" t="str">
            <v>Crowder</v>
          </cell>
          <cell r="J2023" t="str">
            <v>approve</v>
          </cell>
          <cell r="K2023">
            <v>42773</v>
          </cell>
          <cell r="L2023">
            <v>4550</v>
          </cell>
          <cell r="M2023" t="str">
            <v>BR 2</v>
          </cell>
          <cell r="N2023">
            <v>0.41666666666666669</v>
          </cell>
          <cell r="O2023">
            <v>42643</v>
          </cell>
          <cell r="P2023">
            <v>42613</v>
          </cell>
          <cell r="Q2023">
            <v>20000</v>
          </cell>
          <cell r="R2023"/>
          <cell r="U2023">
            <v>0</v>
          </cell>
        </row>
        <row r="2024">
          <cell r="B2024">
            <v>8270</v>
          </cell>
          <cell r="C2024" t="str">
            <v>Martha Jefferson Hospital d/b/a Sentara Martha Jefferson Hospital</v>
          </cell>
          <cell r="D2024" t="str">
            <v xml:space="preserve">Establish a Specialized Center for CT Imaging </v>
          </cell>
          <cell r="E2024">
            <v>10</v>
          </cell>
          <cell r="H2024" t="str">
            <v>Crowder</v>
          </cell>
          <cell r="J2024" t="str">
            <v>approve</v>
          </cell>
          <cell r="K2024">
            <v>42773</v>
          </cell>
          <cell r="L2024">
            <v>4551</v>
          </cell>
          <cell r="M2024" t="str">
            <v>BR 2</v>
          </cell>
          <cell r="N2024">
            <v>0.41666666666666669</v>
          </cell>
          <cell r="O2024">
            <v>42646</v>
          </cell>
          <cell r="P2024">
            <v>42625</v>
          </cell>
          <cell r="Q2024">
            <v>18340</v>
          </cell>
          <cell r="R2024"/>
          <cell r="U2024">
            <v>0</v>
          </cell>
        </row>
        <row r="2025">
          <cell r="B2025">
            <v>8266</v>
          </cell>
          <cell r="C2025" t="str">
            <v>Our Lady of Hope Health Center, Inc.</v>
          </cell>
          <cell r="D2025" t="str">
            <v>Add 15 Nursing Home Beds (Relocate from Beth Sholom of Richmond)</v>
          </cell>
          <cell r="E2025">
            <v>15</v>
          </cell>
          <cell r="H2025" t="str">
            <v>Cage</v>
          </cell>
          <cell r="J2025" t="str">
            <v>approve</v>
          </cell>
          <cell r="K2025">
            <v>42768</v>
          </cell>
          <cell r="L2025">
            <v>4553</v>
          </cell>
          <cell r="M2025" t="str">
            <v>TR 1</v>
          </cell>
          <cell r="N2025">
            <v>0.41666666666666669</v>
          </cell>
          <cell r="O2025">
            <v>42646</v>
          </cell>
          <cell r="P2025">
            <v>42613</v>
          </cell>
          <cell r="Q2025">
            <v>20000</v>
          </cell>
          <cell r="R2025"/>
          <cell r="U2025">
            <v>0</v>
          </cell>
        </row>
        <row r="2026">
          <cell r="B2026">
            <v>8267</v>
          </cell>
          <cell r="C2026" t="str">
            <v>Spotsylvania Medical Center, Inc., d/b/a Spotsylvania Regional Medical Center</v>
          </cell>
          <cell r="D2026" t="str">
            <v xml:space="preserve">Establish a Specialized Center for CT Imaging </v>
          </cell>
          <cell r="E2026">
            <v>16</v>
          </cell>
          <cell r="G2026" t="str">
            <v>Competing</v>
          </cell>
          <cell r="H2026" t="str">
            <v>Crowder</v>
          </cell>
          <cell r="J2026" t="str">
            <v>approve</v>
          </cell>
          <cell r="K2026">
            <v>42767</v>
          </cell>
          <cell r="L2026">
            <v>4561</v>
          </cell>
          <cell r="M2026" t="str">
            <v>BR 4</v>
          </cell>
          <cell r="N2026">
            <v>0.41666666666666669</v>
          </cell>
          <cell r="O2026">
            <v>42646</v>
          </cell>
          <cell r="P2026">
            <v>42614</v>
          </cell>
          <cell r="Q2026">
            <v>8210</v>
          </cell>
          <cell r="R2026"/>
          <cell r="U2026">
            <v>0</v>
          </cell>
        </row>
        <row r="2027">
          <cell r="B2027">
            <v>8269</v>
          </cell>
          <cell r="C2027" t="str">
            <v>Stafford Hospital, LLC</v>
          </cell>
          <cell r="D2027" t="str">
            <v>Add  one CT Scanner</v>
          </cell>
          <cell r="E2027">
            <v>16</v>
          </cell>
          <cell r="H2027" t="str">
            <v>Crowder</v>
          </cell>
          <cell r="J2027" t="str">
            <v>approve</v>
          </cell>
          <cell r="K2027">
            <v>42767</v>
          </cell>
          <cell r="L2027">
            <v>4562</v>
          </cell>
          <cell r="M2027" t="str">
            <v>BR 4</v>
          </cell>
          <cell r="N2027">
            <v>0.41666666666666669</v>
          </cell>
          <cell r="O2027">
            <v>42646</v>
          </cell>
          <cell r="P2027">
            <v>42622</v>
          </cell>
          <cell r="Q2027">
            <v>10434</v>
          </cell>
          <cell r="R2027"/>
          <cell r="U2027">
            <v>0</v>
          </cell>
        </row>
        <row r="2029">
          <cell r="B2029" t="str">
            <v>December 2016 Cycle</v>
          </cell>
          <cell r="D2029" t="str">
            <v>Rehab Services</v>
          </cell>
          <cell r="E2029" t="str">
            <v>E</v>
          </cell>
          <cell r="F2029" t="str">
            <v>Rpt Due</v>
          </cell>
          <cell r="G2029">
            <v>42786</v>
          </cell>
          <cell r="I2029" t="str">
            <v>Recommendation</v>
          </cell>
          <cell r="K2029" t="str">
            <v>IFFC</v>
          </cell>
          <cell r="L2029" t="str">
            <v>Commissioners</v>
          </cell>
          <cell r="M2029" t="str">
            <v>IFFC</v>
          </cell>
          <cell r="N2029" t="str">
            <v>IFFC</v>
          </cell>
          <cell r="O2029" t="str">
            <v>Application</v>
          </cell>
          <cell r="Q2029" t="str">
            <v>Check with</v>
          </cell>
        </row>
        <row r="2030">
          <cell r="B2030" t="str">
            <v>#</v>
          </cell>
          <cell r="C2030" t="str">
            <v>Applicant</v>
          </cell>
          <cell r="D2030" t="str">
            <v>Project</v>
          </cell>
          <cell r="E2030" t="str">
            <v>PD</v>
          </cell>
          <cell r="F2030" t="str">
            <v xml:space="preserve">  </v>
          </cell>
          <cell r="G2030">
            <v>42786</v>
          </cell>
          <cell r="H2030" t="str">
            <v>Analyst</v>
          </cell>
          <cell r="I2030" t="str">
            <v xml:space="preserve">HSA </v>
          </cell>
          <cell r="J2030" t="str">
            <v>DCOPN</v>
          </cell>
          <cell r="K2030" t="str">
            <v>Scheduled</v>
          </cell>
          <cell r="L2030" t="str">
            <v>Decision</v>
          </cell>
          <cell r="M2030" t="str">
            <v>Location</v>
          </cell>
          <cell r="N2030" t="str">
            <v>Time</v>
          </cell>
          <cell r="O2030" t="str">
            <v>Received</v>
          </cell>
          <cell r="P2030" t="str">
            <v>LOI Date</v>
          </cell>
          <cell r="Q2030" t="str">
            <v>Application</v>
          </cell>
          <cell r="T2030" t="str">
            <v>Previous Conditions</v>
          </cell>
        </row>
        <row r="2031">
          <cell r="B2031">
            <v>8271</v>
          </cell>
          <cell r="C2031" t="str">
            <v>Rehab JV, LLC dba Sheltering Arms Rehab Institute</v>
          </cell>
          <cell r="D2031" t="str">
            <v>Establish a 114-bed Medical Rehabilitation Hospital through the Relocation of Existing Medical Rehabilitation Beds</v>
          </cell>
          <cell r="E2031">
            <v>15</v>
          </cell>
          <cell r="H2031" t="str">
            <v>Crowder</v>
          </cell>
          <cell r="J2031" t="str">
            <v>approve</v>
          </cell>
          <cell r="K2031">
            <v>42796</v>
          </cell>
          <cell r="L2031">
            <v>4555</v>
          </cell>
          <cell r="M2031" t="str">
            <v>BR 1</v>
          </cell>
          <cell r="N2031">
            <v>0.41666666666666669</v>
          </cell>
          <cell r="O2031">
            <v>42674</v>
          </cell>
          <cell r="P2031">
            <v>42636</v>
          </cell>
          <cell r="Q2031">
            <v>20000</v>
          </cell>
          <cell r="R2031"/>
          <cell r="U2031">
            <v>0</v>
          </cell>
        </row>
        <row r="2033">
          <cell r="B2033" t="str">
            <v>January 2017 Cycle</v>
          </cell>
          <cell r="D2033" t="str">
            <v>Radiation/Gamma Knife/Cancer Care Center</v>
          </cell>
          <cell r="E2033" t="str">
            <v>F/G</v>
          </cell>
          <cell r="F2033" t="str">
            <v>Rpt Due</v>
          </cell>
          <cell r="G2033">
            <v>42815</v>
          </cell>
          <cell r="I2033" t="str">
            <v>Recommendation</v>
          </cell>
          <cell r="K2033" t="str">
            <v>IFFC</v>
          </cell>
          <cell r="L2033" t="str">
            <v>Commissioners</v>
          </cell>
          <cell r="M2033" t="str">
            <v>IFFC</v>
          </cell>
          <cell r="N2033" t="str">
            <v>IFFC</v>
          </cell>
          <cell r="O2033" t="str">
            <v>Application</v>
          </cell>
          <cell r="Q2033" t="str">
            <v>Check with</v>
          </cell>
        </row>
        <row r="2034">
          <cell r="C2034" t="str">
            <v>Applicant</v>
          </cell>
          <cell r="D2034" t="str">
            <v>Lithotripsy/Nursing Facility</v>
          </cell>
          <cell r="E2034" t="str">
            <v>PD</v>
          </cell>
          <cell r="F2034" t="str">
            <v xml:space="preserve">  </v>
          </cell>
          <cell r="G2034">
            <v>42815</v>
          </cell>
          <cell r="H2034" t="str">
            <v>Analyst</v>
          </cell>
          <cell r="I2034" t="str">
            <v xml:space="preserve">HSA </v>
          </cell>
          <cell r="J2034" t="str">
            <v>DCOPN</v>
          </cell>
          <cell r="K2034" t="str">
            <v>Scheduled</v>
          </cell>
          <cell r="L2034" t="str">
            <v>Decision</v>
          </cell>
          <cell r="M2034" t="str">
            <v>Location</v>
          </cell>
          <cell r="N2034" t="str">
            <v>Time</v>
          </cell>
          <cell r="O2034" t="str">
            <v>Received</v>
          </cell>
          <cell r="P2034" t="str">
            <v>LOI Date</v>
          </cell>
          <cell r="Q2034" t="str">
            <v>Application</v>
          </cell>
        </row>
        <row r="2035">
          <cell r="B2035">
            <v>8272</v>
          </cell>
          <cell r="C2035" t="str">
            <v>Augusta Health Care, Inc. d/b/a Augusta Health</v>
          </cell>
          <cell r="D2035" t="str">
            <v>Introduce SRS and SRT</v>
          </cell>
          <cell r="E2035">
            <v>6</v>
          </cell>
          <cell r="G2035" t="str">
            <v>Competing</v>
          </cell>
          <cell r="H2035" t="str">
            <v>Crowder</v>
          </cell>
          <cell r="J2035" t="str">
            <v>approve</v>
          </cell>
          <cell r="K2035">
            <v>42830</v>
          </cell>
          <cell r="L2035">
            <v>4558</v>
          </cell>
          <cell r="M2035" t="str">
            <v>BR 2</v>
          </cell>
          <cell r="N2035">
            <v>0.41666666666666669</v>
          </cell>
          <cell r="O2035">
            <v>42704</v>
          </cell>
          <cell r="P2035">
            <v>42661</v>
          </cell>
          <cell r="Q2035">
            <v>1133.54</v>
          </cell>
          <cell r="R2035"/>
          <cell r="U2035">
            <v>0</v>
          </cell>
        </row>
        <row r="2036">
          <cell r="B2036">
            <v>8274</v>
          </cell>
          <cell r="C2036" t="str">
            <v>Sentara RMH Medical Center</v>
          </cell>
          <cell r="D2036" t="str">
            <v>Introduce Stereotactic Radiosurgery Services</v>
          </cell>
          <cell r="E2036">
            <v>6</v>
          </cell>
          <cell r="H2036" t="str">
            <v>Crowder</v>
          </cell>
          <cell r="J2036" t="str">
            <v>approve</v>
          </cell>
          <cell r="K2036">
            <v>42830</v>
          </cell>
          <cell r="L2036">
            <v>4559</v>
          </cell>
          <cell r="M2036" t="str">
            <v>BR 2</v>
          </cell>
          <cell r="N2036">
            <v>0.41666666666666669</v>
          </cell>
          <cell r="O2036">
            <v>42703</v>
          </cell>
          <cell r="P2036">
            <v>42675</v>
          </cell>
          <cell r="Q2036">
            <v>1000</v>
          </cell>
          <cell r="R2036"/>
          <cell r="U2036">
            <v>0</v>
          </cell>
        </row>
        <row r="2037">
          <cell r="B2037">
            <v>8273</v>
          </cell>
          <cell r="C2037" t="str">
            <v>Inova Health Care Services</v>
          </cell>
          <cell r="D2037" t="str">
            <v>Introduce Proton Beam Therapy Services at Inova Fairfax Hospital (one cyclotron with two treatment gantries)</v>
          </cell>
          <cell r="E2037">
            <v>8</v>
          </cell>
          <cell r="H2037" t="str">
            <v>Bartley</v>
          </cell>
          <cell r="I2037" t="str">
            <v>approve</v>
          </cell>
          <cell r="J2037" t="str">
            <v>approve</v>
          </cell>
          <cell r="K2037">
            <v>42825</v>
          </cell>
          <cell r="L2037">
            <v>4569</v>
          </cell>
          <cell r="M2037" t="str">
            <v>BR 1</v>
          </cell>
          <cell r="N2037">
            <v>0.39583333333333331</v>
          </cell>
          <cell r="O2037">
            <v>42705</v>
          </cell>
          <cell r="P2037">
            <v>42664</v>
          </cell>
          <cell r="Q2037">
            <v>20000</v>
          </cell>
          <cell r="R2037"/>
          <cell r="U2037">
            <v>0</v>
          </cell>
        </row>
        <row r="2038">
          <cell r="B2038">
            <v>8275</v>
          </cell>
          <cell r="C2038" t="str">
            <v>Winchester Medical Center</v>
          </cell>
          <cell r="D2038" t="str">
            <v>Add one Linear Accelerator (third)</v>
          </cell>
          <cell r="E2038">
            <v>7</v>
          </cell>
          <cell r="H2038" t="str">
            <v>Bartley</v>
          </cell>
          <cell r="J2038" t="str">
            <v>approve</v>
          </cell>
          <cell r="K2038">
            <v>42828</v>
          </cell>
          <cell r="L2038">
            <v>4560</v>
          </cell>
          <cell r="M2038" t="str">
            <v>BR 1</v>
          </cell>
          <cell r="N2038">
            <v>0.41666666666666669</v>
          </cell>
          <cell r="O2038">
            <v>42705</v>
          </cell>
          <cell r="P2038">
            <v>42674</v>
          </cell>
          <cell r="Q2038">
            <v>1000</v>
          </cell>
          <cell r="R2038"/>
          <cell r="U2038">
            <v>0</v>
          </cell>
        </row>
        <row r="2040">
          <cell r="B2040" t="str">
            <v>February 2017 Cycle</v>
          </cell>
          <cell r="D2040" t="str">
            <v>Hospitals/Beds/NICUs/Ob/Capital Expenditures</v>
          </cell>
          <cell r="E2040" t="str">
            <v>A</v>
          </cell>
          <cell r="F2040" t="str">
            <v>Rpt Due</v>
          </cell>
          <cell r="G2040">
            <v>42846</v>
          </cell>
          <cell r="I2040" t="str">
            <v>Recommendation</v>
          </cell>
          <cell r="K2040" t="str">
            <v>IFFC</v>
          </cell>
          <cell r="L2040" t="str">
            <v>Commissioners</v>
          </cell>
          <cell r="M2040" t="str">
            <v>IFFC</v>
          </cell>
          <cell r="N2040" t="str">
            <v>IFFC</v>
          </cell>
          <cell r="O2040" t="str">
            <v>Application</v>
          </cell>
          <cell r="Q2040" t="str">
            <v>Check with</v>
          </cell>
        </row>
        <row r="2041">
          <cell r="B2041" t="str">
            <v>#</v>
          </cell>
          <cell r="C2041" t="str">
            <v>Applicant</v>
          </cell>
          <cell r="D2041" t="str">
            <v>Project</v>
          </cell>
          <cell r="E2041" t="str">
            <v>PD</v>
          </cell>
          <cell r="F2041" t="str">
            <v xml:space="preserve">  </v>
          </cell>
          <cell r="G2041">
            <v>42846</v>
          </cell>
          <cell r="H2041" t="str">
            <v>Analyst</v>
          </cell>
          <cell r="I2041" t="str">
            <v xml:space="preserve">HSA </v>
          </cell>
          <cell r="J2041" t="str">
            <v>DCOPN</v>
          </cell>
          <cell r="K2041" t="str">
            <v>Scheduled</v>
          </cell>
          <cell r="L2041" t="str">
            <v>Decision</v>
          </cell>
          <cell r="M2041" t="str">
            <v>Location</v>
          </cell>
          <cell r="N2041" t="str">
            <v>Time</v>
          </cell>
          <cell r="O2041" t="str">
            <v>Received</v>
          </cell>
          <cell r="P2041" t="str">
            <v>LOI Date</v>
          </cell>
          <cell r="Q2041" t="str">
            <v>Application</v>
          </cell>
          <cell r="T2041" t="str">
            <v>Previous Conditions</v>
          </cell>
        </row>
        <row r="2042">
          <cell r="B2042">
            <v>8276</v>
          </cell>
          <cell r="C2042" t="str">
            <v>Virginia Hospital Center Arlington Health System d/b/a Virginia Hospital Center</v>
          </cell>
          <cell r="D2042" t="str">
            <v>Add 100 Acute Care Beds (Reduced to 44)</v>
          </cell>
          <cell r="E2042">
            <v>8</v>
          </cell>
          <cell r="G2042" t="str">
            <v>Competing</v>
          </cell>
          <cell r="H2042" t="str">
            <v>Bartley</v>
          </cell>
          <cell r="I2042" t="str">
            <v>approve</v>
          </cell>
          <cell r="J2042" t="str">
            <v>approve</v>
          </cell>
          <cell r="K2042">
            <v>42864</v>
          </cell>
          <cell r="L2042">
            <v>4563</v>
          </cell>
          <cell r="M2042" t="str">
            <v>BR 2</v>
          </cell>
          <cell r="N2042">
            <v>0.39583333333333331</v>
          </cell>
          <cell r="O2042">
            <v>42733</v>
          </cell>
          <cell r="P2042">
            <v>42705</v>
          </cell>
          <cell r="Q2042">
            <v>20000</v>
          </cell>
          <cell r="R2042"/>
          <cell r="U2042">
            <v>0</v>
          </cell>
        </row>
        <row r="2043">
          <cell r="B2043">
            <v>8277</v>
          </cell>
          <cell r="C2043" t="str">
            <v>Inova Health Care Services</v>
          </cell>
          <cell r="D2043" t="str">
            <v>Add 48 Acute Care Beds at Inova Fairfax Hospital (Reduced to 24)</v>
          </cell>
          <cell r="E2043">
            <v>8</v>
          </cell>
          <cell r="H2043" t="str">
            <v>Bartley</v>
          </cell>
          <cell r="I2043" t="str">
            <v>approve</v>
          </cell>
          <cell r="J2043" t="str">
            <v>approve</v>
          </cell>
          <cell r="K2043">
            <v>42864</v>
          </cell>
          <cell r="L2043">
            <v>4564</v>
          </cell>
          <cell r="M2043" t="str">
            <v>BR 2</v>
          </cell>
          <cell r="N2043">
            <v>0.39583333333333331</v>
          </cell>
          <cell r="O2043">
            <v>42738</v>
          </cell>
          <cell r="P2043">
            <v>42712</v>
          </cell>
          <cell r="Q2043">
            <v>20000</v>
          </cell>
          <cell r="R2043"/>
          <cell r="U2043">
            <v>0</v>
          </cell>
        </row>
        <row r="2045">
          <cell r="B2045" t="str">
            <v>March 2017 Cycle</v>
          </cell>
          <cell r="D2045" t="str">
            <v>OSHs/ORs/Cath Labs/Transplant/Nursing Facility</v>
          </cell>
          <cell r="E2045" t="str">
            <v>B/G</v>
          </cell>
          <cell r="F2045" t="str">
            <v>Rpt Due</v>
          </cell>
          <cell r="G2045">
            <v>42874</v>
          </cell>
          <cell r="I2045" t="str">
            <v>Recommendation</v>
          </cell>
          <cell r="K2045" t="str">
            <v>IFFC</v>
          </cell>
          <cell r="L2045" t="str">
            <v>Commissioners</v>
          </cell>
          <cell r="M2045" t="str">
            <v>IFFC</v>
          </cell>
          <cell r="N2045" t="str">
            <v>IFFC</v>
          </cell>
          <cell r="O2045" t="str">
            <v>Application</v>
          </cell>
          <cell r="Q2045" t="str">
            <v>Check with</v>
          </cell>
        </row>
        <row r="2046">
          <cell r="B2046" t="str">
            <v>#</v>
          </cell>
          <cell r="C2046" t="str">
            <v>Applicant</v>
          </cell>
          <cell r="D2046" t="str">
            <v>Project</v>
          </cell>
          <cell r="E2046" t="str">
            <v>PD</v>
          </cell>
          <cell r="G2046">
            <v>42874</v>
          </cell>
          <cell r="H2046" t="str">
            <v>Analyst</v>
          </cell>
          <cell r="I2046" t="str">
            <v xml:space="preserve">HSA </v>
          </cell>
          <cell r="J2046" t="str">
            <v>DCOPN</v>
          </cell>
          <cell r="K2046" t="str">
            <v>Scheduled</v>
          </cell>
          <cell r="L2046" t="str">
            <v>Decision</v>
          </cell>
          <cell r="M2046" t="str">
            <v>Location</v>
          </cell>
          <cell r="N2046" t="str">
            <v>Time</v>
          </cell>
          <cell r="O2046" t="str">
            <v>Received</v>
          </cell>
          <cell r="P2046" t="str">
            <v>LOI Date</v>
          </cell>
          <cell r="Q2046" t="str">
            <v>Application</v>
          </cell>
        </row>
        <row r="2047">
          <cell r="B2047">
            <v>8278</v>
          </cell>
          <cell r="C2047" t="str">
            <v>Children's Hospital of the King's Daughters</v>
          </cell>
          <cell r="D2047" t="str">
            <v>Add one OR at the CHKD Health and Surgery Center at Concert Drive</v>
          </cell>
          <cell r="E2047">
            <v>20</v>
          </cell>
          <cell r="G2047" t="str">
            <v>Competing</v>
          </cell>
          <cell r="H2047" t="str">
            <v>Crowder</v>
          </cell>
          <cell r="J2047" t="str">
            <v>approve</v>
          </cell>
          <cell r="K2047">
            <v>42887</v>
          </cell>
          <cell r="L2047">
            <v>4567</v>
          </cell>
          <cell r="M2047" t="str">
            <v>BR 4</v>
          </cell>
          <cell r="N2047">
            <v>0.41666666666666669</v>
          </cell>
          <cell r="O2047">
            <v>42765</v>
          </cell>
          <cell r="P2047">
            <v>42723</v>
          </cell>
          <cell r="Q2047">
            <v>17538.64</v>
          </cell>
          <cell r="R2047"/>
          <cell r="U2047">
            <v>0</v>
          </cell>
        </row>
        <row r="2048">
          <cell r="B2048">
            <v>8280</v>
          </cell>
          <cell r="C2048" t="str">
            <v>Center for Visual Surgical Excellence, LLC</v>
          </cell>
          <cell r="D2048" t="str">
            <v>Establish an Outpatient Surgical Hospital with one OR</v>
          </cell>
          <cell r="E2048">
            <v>20</v>
          </cell>
          <cell r="H2048" t="str">
            <v>Crowder</v>
          </cell>
          <cell r="J2048" t="str">
            <v>approve</v>
          </cell>
          <cell r="K2048">
            <v>42901</v>
          </cell>
          <cell r="L2048">
            <v>4576</v>
          </cell>
          <cell r="M2048" t="str">
            <v>BR 2</v>
          </cell>
          <cell r="N2048">
            <v>0.39583333333333331</v>
          </cell>
          <cell r="O2048">
            <v>42765</v>
          </cell>
          <cell r="P2048">
            <v>42724</v>
          </cell>
          <cell r="Q2048">
            <v>20000</v>
          </cell>
          <cell r="R2048">
            <v>42997</v>
          </cell>
          <cell r="U2048">
            <v>0</v>
          </cell>
        </row>
        <row r="2049">
          <cell r="B2049">
            <v>8279</v>
          </cell>
          <cell r="C2049" t="str">
            <v>Warren Memorial Hospital</v>
          </cell>
          <cell r="D2049" t="str">
            <v>Introduce Cardiac Catheterization Services (1 Cath Lab)</v>
          </cell>
          <cell r="E2049">
            <v>7</v>
          </cell>
          <cell r="H2049" t="str">
            <v>Bartley</v>
          </cell>
          <cell r="J2049" t="str">
            <v>approve</v>
          </cell>
          <cell r="K2049">
            <v>42885</v>
          </cell>
          <cell r="L2049">
            <v>4565</v>
          </cell>
          <cell r="M2049" t="str">
            <v>BR 2</v>
          </cell>
          <cell r="N2049">
            <v>0.41666666666666669</v>
          </cell>
          <cell r="O2049">
            <v>42765</v>
          </cell>
          <cell r="P2049">
            <v>42724</v>
          </cell>
          <cell r="Q2049">
            <v>20000</v>
          </cell>
          <cell r="R2049"/>
          <cell r="U2049">
            <v>0</v>
          </cell>
        </row>
        <row r="2050">
          <cell r="B2050">
            <v>8281</v>
          </cell>
          <cell r="C2050" t="str">
            <v>Healthqare Services, LLC</v>
          </cell>
          <cell r="D2050" t="str">
            <v>Establish an Outpatient Surgical Hospital with two ORs</v>
          </cell>
          <cell r="E2050">
            <v>8</v>
          </cell>
          <cell r="H2050" t="str">
            <v>Bartley</v>
          </cell>
          <cell r="K2050" t="str">
            <v>in</v>
          </cell>
          <cell r="L2050">
            <v>4587</v>
          </cell>
          <cell r="O2050">
            <v>42765</v>
          </cell>
          <cell r="P2050">
            <v>42724</v>
          </cell>
          <cell r="Q2050">
            <v>20000</v>
          </cell>
          <cell r="R2050"/>
          <cell r="U2050">
            <v>0</v>
          </cell>
        </row>
        <row r="2051">
          <cell r="B2051">
            <v>8283</v>
          </cell>
          <cell r="C2051" t="str">
            <v>Sentara Northern Virginia Medical Center</v>
          </cell>
          <cell r="D2051" t="str">
            <v>Add one Cardiac Catheterization Laboratory</v>
          </cell>
          <cell r="E2051">
            <v>8</v>
          </cell>
          <cell r="H2051" t="str">
            <v>Bartley</v>
          </cell>
          <cell r="I2051" t="str">
            <v>approve</v>
          </cell>
          <cell r="J2051" t="str">
            <v>approve</v>
          </cell>
          <cell r="K2051">
            <v>42891</v>
          </cell>
          <cell r="L2051">
            <v>4566</v>
          </cell>
          <cell r="M2051" t="str">
            <v>BR 1</v>
          </cell>
          <cell r="N2051">
            <v>0.41666666666666669</v>
          </cell>
          <cell r="O2051">
            <v>42765</v>
          </cell>
          <cell r="P2051">
            <v>42726</v>
          </cell>
          <cell r="Q2051">
            <v>20000</v>
          </cell>
          <cell r="R2051"/>
          <cell r="U2051">
            <v>0</v>
          </cell>
        </row>
        <row r="2052">
          <cell r="B2052">
            <v>8282</v>
          </cell>
          <cell r="C2052" t="str">
            <v>American Access Care of Richmond, LLC</v>
          </cell>
          <cell r="D2052" t="str">
            <v>Establish an Outpatient Surgical Hospital with two ORs</v>
          </cell>
          <cell r="E2052">
            <v>15</v>
          </cell>
          <cell r="G2052" t="str">
            <v>Competing</v>
          </cell>
          <cell r="H2052" t="str">
            <v>Crowder</v>
          </cell>
          <cell r="J2052" t="str">
            <v>approve</v>
          </cell>
          <cell r="K2052">
            <v>42888</v>
          </cell>
          <cell r="L2052">
            <v>4570</v>
          </cell>
          <cell r="M2052" t="str">
            <v>BR 3</v>
          </cell>
          <cell r="N2052">
            <v>0.41666666666666669</v>
          </cell>
          <cell r="O2052">
            <v>42765</v>
          </cell>
          <cell r="P2052">
            <v>42725</v>
          </cell>
          <cell r="Q2052">
            <v>11834.24</v>
          </cell>
          <cell r="R2052"/>
          <cell r="U2052">
            <v>0</v>
          </cell>
        </row>
        <row r="2053">
          <cell r="B2053">
            <v>8284</v>
          </cell>
          <cell r="C2053" t="str">
            <v>Med Atlantic, Inc.</v>
          </cell>
          <cell r="D2053" t="str">
            <v>Add one Operating Room (by relocating from existing facility within PD 15)</v>
          </cell>
          <cell r="E2053">
            <v>15</v>
          </cell>
          <cell r="H2053" t="str">
            <v>Crowder</v>
          </cell>
          <cell r="J2053" t="str">
            <v>approve</v>
          </cell>
          <cell r="K2053">
            <v>42888</v>
          </cell>
          <cell r="L2053">
            <v>4568</v>
          </cell>
          <cell r="M2053" t="str">
            <v>BR 3</v>
          </cell>
          <cell r="N2053">
            <v>0.41666666666666669</v>
          </cell>
          <cell r="O2053">
            <v>42765</v>
          </cell>
          <cell r="P2053">
            <v>42732</v>
          </cell>
          <cell r="Q2053">
            <v>1000</v>
          </cell>
          <cell r="R2053"/>
          <cell r="U2053">
            <v>0</v>
          </cell>
        </row>
        <row r="2055">
          <cell r="B2055" t="str">
            <v>April 2015 Cycle</v>
          </cell>
          <cell r="D2055" t="str">
            <v>Psych and Substance Abuse Services</v>
          </cell>
          <cell r="E2055" t="str">
            <v>C</v>
          </cell>
          <cell r="F2055" t="str">
            <v>Rpt Due</v>
          </cell>
          <cell r="G2055">
            <v>42905</v>
          </cell>
          <cell r="I2055" t="str">
            <v>Recommendation</v>
          </cell>
          <cell r="K2055" t="str">
            <v>IFFC</v>
          </cell>
          <cell r="L2055" t="str">
            <v>Commissioners</v>
          </cell>
          <cell r="M2055" t="str">
            <v>IFFC</v>
          </cell>
          <cell r="N2055" t="str">
            <v>IFFC</v>
          </cell>
          <cell r="O2055" t="str">
            <v>Application</v>
          </cell>
          <cell r="Q2055" t="str">
            <v>Check with</v>
          </cell>
        </row>
        <row r="2056">
          <cell r="B2056" t="str">
            <v>#</v>
          </cell>
          <cell r="C2056" t="str">
            <v>Applicant</v>
          </cell>
          <cell r="D2056" t="str">
            <v>Project</v>
          </cell>
          <cell r="E2056" t="str">
            <v>PD</v>
          </cell>
          <cell r="F2056" t="str">
            <v>need</v>
          </cell>
          <cell r="G2056">
            <v>42905</v>
          </cell>
          <cell r="H2056" t="str">
            <v>Analyst</v>
          </cell>
          <cell r="I2056" t="str">
            <v xml:space="preserve">HSA </v>
          </cell>
          <cell r="J2056" t="str">
            <v>DCOPN</v>
          </cell>
          <cell r="K2056" t="str">
            <v>Scheduled</v>
          </cell>
          <cell r="L2056" t="str">
            <v>Decision</v>
          </cell>
          <cell r="M2056" t="str">
            <v>Location</v>
          </cell>
          <cell r="N2056" t="str">
            <v>Time</v>
          </cell>
          <cell r="O2056" t="str">
            <v>Received</v>
          </cell>
          <cell r="P2056" t="str">
            <v>LOI Date</v>
          </cell>
          <cell r="Q2056" t="str">
            <v>Application</v>
          </cell>
          <cell r="R2056" t="str">
            <v>Filed</v>
          </cell>
        </row>
        <row r="2057">
          <cell r="C2057" t="str">
            <v>none</v>
          </cell>
          <cell r="D2057"/>
          <cell r="E2057"/>
          <cell r="K2057" t="str">
            <v xml:space="preserve"> </v>
          </cell>
          <cell r="L2057"/>
          <cell r="O2057">
            <v>0</v>
          </cell>
          <cell r="P2057">
            <v>0</v>
          </cell>
          <cell r="Q2057">
            <v>0</v>
          </cell>
          <cell r="R2057"/>
          <cell r="U2057">
            <v>0</v>
          </cell>
        </row>
        <row r="2059">
          <cell r="B2059" t="str">
            <v>May 2017 Cycle</v>
          </cell>
          <cell r="D2059" t="str">
            <v>Diagnostic Imaging and Nursing Facilities</v>
          </cell>
          <cell r="E2059" t="str">
            <v>D/G</v>
          </cell>
          <cell r="F2059" t="str">
            <v>Rpt Due</v>
          </cell>
          <cell r="G2059">
            <v>42935</v>
          </cell>
          <cell r="I2059" t="str">
            <v>Recommendation</v>
          </cell>
          <cell r="K2059" t="str">
            <v>IFFC</v>
          </cell>
          <cell r="L2059" t="str">
            <v>Commissioners</v>
          </cell>
          <cell r="M2059" t="str">
            <v>IFFC</v>
          </cell>
          <cell r="O2059" t="str">
            <v>Application</v>
          </cell>
          <cell r="Q2059" t="str">
            <v>Check with</v>
          </cell>
          <cell r="S2059" t="str">
            <v>Previous</v>
          </cell>
        </row>
        <row r="2060">
          <cell r="B2060" t="str">
            <v>#</v>
          </cell>
          <cell r="C2060" t="str">
            <v>Applicant</v>
          </cell>
          <cell r="D2060" t="str">
            <v>Project</v>
          </cell>
          <cell r="E2060" t="str">
            <v>PD</v>
          </cell>
          <cell r="G2060">
            <v>42935</v>
          </cell>
          <cell r="H2060" t="str">
            <v>Analyst</v>
          </cell>
          <cell r="I2060" t="str">
            <v xml:space="preserve">HSA </v>
          </cell>
          <cell r="J2060" t="str">
            <v>DCOPN</v>
          </cell>
          <cell r="K2060" t="str">
            <v>Scheduled</v>
          </cell>
          <cell r="L2060" t="str">
            <v>Decision</v>
          </cell>
          <cell r="M2060" t="str">
            <v>Location</v>
          </cell>
          <cell r="N2060" t="str">
            <v>Time</v>
          </cell>
          <cell r="O2060" t="str">
            <v>Received</v>
          </cell>
          <cell r="P2060" t="str">
            <v>LOI Date</v>
          </cell>
          <cell r="Q2060" t="str">
            <v>Application</v>
          </cell>
          <cell r="S2060" t="str">
            <v>Conditions</v>
          </cell>
          <cell r="T2060" t="str">
            <v>old loi</v>
          </cell>
        </row>
        <row r="2061">
          <cell r="B2061">
            <v>8287</v>
          </cell>
          <cell r="C2061" t="str">
            <v>Inova Health Care Services</v>
          </cell>
          <cell r="D2061" t="str">
            <v xml:space="preserve">Introduce MRI Services at Inova Lorton HealthPlex (1 MRI scanner) as an Expansion of the Inova Mount Vernon Hospital MRI Service </v>
          </cell>
          <cell r="E2061">
            <v>8</v>
          </cell>
          <cell r="G2061" t="str">
            <v>Competing</v>
          </cell>
          <cell r="H2061" t="str">
            <v>Bartley</v>
          </cell>
          <cell r="I2061" t="str">
            <v>approve</v>
          </cell>
          <cell r="J2061" t="str">
            <v>approve</v>
          </cell>
          <cell r="K2061">
            <v>42950</v>
          </cell>
          <cell r="L2061">
            <v>4571</v>
          </cell>
          <cell r="M2061" t="str">
            <v>BR 1</v>
          </cell>
          <cell r="N2061">
            <v>0.41666666666666669</v>
          </cell>
          <cell r="O2061">
            <v>42825</v>
          </cell>
          <cell r="P2061">
            <v>42789</v>
          </cell>
          <cell r="Q2061">
            <v>20000</v>
          </cell>
          <cell r="R2061"/>
          <cell r="U2061">
            <v>0</v>
          </cell>
        </row>
        <row r="2062">
          <cell r="B2062">
            <v>8288</v>
          </cell>
          <cell r="C2062" t="str">
            <v>Inova Health Care Services</v>
          </cell>
          <cell r="D2062" t="str">
            <v>Expand Inova Fairfax Hospital's (IFH) CT and MRI services by adding one (1) CT Scanner and one (1) MRI Scanner on the campus of IFH</v>
          </cell>
          <cell r="E2062">
            <v>8</v>
          </cell>
          <cell r="H2062" t="str">
            <v>Bartley</v>
          </cell>
          <cell r="I2062" t="str">
            <v>approve</v>
          </cell>
          <cell r="J2062" t="str">
            <v>approve</v>
          </cell>
          <cell r="K2062">
            <v>42950</v>
          </cell>
          <cell r="L2062">
            <v>4572</v>
          </cell>
          <cell r="M2062" t="str">
            <v>BR 1</v>
          </cell>
          <cell r="N2062">
            <v>0.41666666666666669</v>
          </cell>
          <cell r="O2062">
            <v>42825</v>
          </cell>
          <cell r="P2062">
            <v>42789</v>
          </cell>
          <cell r="Q2062">
            <v>20000</v>
          </cell>
          <cell r="R2062"/>
          <cell r="U2062">
            <v>0</v>
          </cell>
        </row>
        <row r="2063">
          <cell r="B2063">
            <v>8290</v>
          </cell>
          <cell r="C2063" t="str">
            <v>Carilion Medical Center d/b/a Carilion Roanoke Memorial  Hospital and Carilion Roanoke Community Hospital</v>
          </cell>
          <cell r="D2063" t="str">
            <v>Add one MRI Unit</v>
          </cell>
          <cell r="E2063">
            <v>5</v>
          </cell>
          <cell r="H2063" t="str">
            <v>Cage</v>
          </cell>
          <cell r="J2063" t="str">
            <v>approve</v>
          </cell>
          <cell r="K2063">
            <v>42951</v>
          </cell>
          <cell r="L2063">
            <v>4573</v>
          </cell>
          <cell r="M2063" t="str">
            <v>BR 1</v>
          </cell>
          <cell r="N2063">
            <v>0.41666666666666669</v>
          </cell>
          <cell r="O2063">
            <v>42822</v>
          </cell>
          <cell r="P2063">
            <v>42793</v>
          </cell>
          <cell r="Q2063">
            <v>20000</v>
          </cell>
          <cell r="R2063"/>
          <cell r="U2063">
            <v>0</v>
          </cell>
        </row>
        <row r="2064">
          <cell r="B2064">
            <v>8293</v>
          </cell>
          <cell r="C2064" t="str">
            <v>Centra Health, Inc.</v>
          </cell>
          <cell r="D2064" t="str">
            <v>Replace the Mobile MRI Site at Centra Gretna Medical Center with a Fixed MRI Unit</v>
          </cell>
          <cell r="E2064">
            <v>12</v>
          </cell>
          <cell r="H2064" t="str">
            <v>Bartley</v>
          </cell>
          <cell r="J2064" t="str">
            <v>deny</v>
          </cell>
          <cell r="K2064" t="str">
            <v>8/8/2017 9/26/17</v>
          </cell>
          <cell r="L2064">
            <v>4578</v>
          </cell>
          <cell r="M2064" t="str">
            <v>TR 2</v>
          </cell>
          <cell r="N2064">
            <v>0.41666666666666669</v>
          </cell>
          <cell r="O2064">
            <v>42825</v>
          </cell>
          <cell r="P2064">
            <v>42795</v>
          </cell>
          <cell r="Q2064">
            <v>20000</v>
          </cell>
          <cell r="R2064"/>
          <cell r="U2064">
            <v>0</v>
          </cell>
        </row>
        <row r="2065">
          <cell r="B2065">
            <v>8294</v>
          </cell>
          <cell r="C2065" t="str">
            <v>Tidewater Physicians Multispecialty Group</v>
          </cell>
          <cell r="D2065" t="str">
            <v>Replace the Existing Mobile CT Service at 5424 Discovery Park Blvd, Williamsburg with a Fixed CT Scanner</v>
          </cell>
          <cell r="E2065">
            <v>21</v>
          </cell>
          <cell r="H2065" t="str">
            <v>Cage</v>
          </cell>
          <cell r="J2065" t="str">
            <v>approve</v>
          </cell>
          <cell r="K2065">
            <v>42947</v>
          </cell>
          <cell r="L2065">
            <v>4574</v>
          </cell>
          <cell r="M2065" t="str">
            <v>BR 1</v>
          </cell>
          <cell r="N2065">
            <v>0.41666666666666669</v>
          </cell>
          <cell r="O2065">
            <v>42825</v>
          </cell>
          <cell r="P2065">
            <v>42795</v>
          </cell>
          <cell r="Q2065">
            <v>8467</v>
          </cell>
          <cell r="R2065"/>
          <cell r="U2065">
            <v>0</v>
          </cell>
        </row>
        <row r="2066">
          <cell r="B2066">
            <v>8295</v>
          </cell>
          <cell r="C2066" t="str">
            <v>Tidewater Physicians Multispecialty Group</v>
          </cell>
          <cell r="D2066" t="str">
            <v>Replace the Existing Mobile MRI Service at 860 Omni Blvd. Newport News with a Fixed MRI Scanner</v>
          </cell>
          <cell r="E2066">
            <v>21</v>
          </cell>
          <cell r="H2066" t="str">
            <v>Cage</v>
          </cell>
          <cell r="J2066" t="str">
            <v>approve</v>
          </cell>
          <cell r="K2066">
            <v>42947</v>
          </cell>
          <cell r="L2066">
            <v>4575</v>
          </cell>
          <cell r="M2066" t="str">
            <v>BR 1</v>
          </cell>
          <cell r="N2066">
            <v>4.1666666666666664E-2</v>
          </cell>
          <cell r="O2066">
            <v>42825</v>
          </cell>
          <cell r="P2066">
            <v>42795</v>
          </cell>
          <cell r="Q2066">
            <v>17133</v>
          </cell>
          <cell r="R2066"/>
          <cell r="U2066">
            <v>0</v>
          </cell>
        </row>
        <row r="2068">
          <cell r="B2068" t="str">
            <v>June 2017 Cycle</v>
          </cell>
          <cell r="D2068" t="str">
            <v>Rehab Services</v>
          </cell>
          <cell r="E2068" t="str">
            <v>E</v>
          </cell>
          <cell r="F2068" t="str">
            <v>Rpt Due</v>
          </cell>
          <cell r="G2068">
            <v>42968</v>
          </cell>
          <cell r="I2068" t="str">
            <v>Recommendation</v>
          </cell>
          <cell r="K2068" t="str">
            <v>IFFC</v>
          </cell>
          <cell r="L2068" t="str">
            <v>Commissioners</v>
          </cell>
          <cell r="M2068" t="str">
            <v>IFFC</v>
          </cell>
          <cell r="N2068" t="str">
            <v>IFFC</v>
          </cell>
          <cell r="O2068" t="str">
            <v>Application</v>
          </cell>
          <cell r="Q2068" t="str">
            <v>Check with</v>
          </cell>
        </row>
        <row r="2069">
          <cell r="B2069" t="str">
            <v>#</v>
          </cell>
          <cell r="C2069" t="str">
            <v>Applicant</v>
          </cell>
          <cell r="D2069" t="str">
            <v>Project</v>
          </cell>
          <cell r="E2069" t="str">
            <v>PD</v>
          </cell>
          <cell r="F2069" t="str">
            <v xml:space="preserve">  </v>
          </cell>
          <cell r="G2069">
            <v>42968</v>
          </cell>
          <cell r="H2069" t="str">
            <v>Analyst</v>
          </cell>
          <cell r="I2069" t="str">
            <v xml:space="preserve">HSA </v>
          </cell>
          <cell r="J2069" t="str">
            <v>DCOPN</v>
          </cell>
          <cell r="K2069" t="str">
            <v>Scheduled</v>
          </cell>
          <cell r="L2069" t="str">
            <v>Decision</v>
          </cell>
          <cell r="M2069" t="str">
            <v>Location</v>
          </cell>
          <cell r="N2069" t="str">
            <v>Time</v>
          </cell>
          <cell r="O2069" t="str">
            <v>Received</v>
          </cell>
          <cell r="P2069" t="str">
            <v>LOI Date</v>
          </cell>
          <cell r="Q2069" t="str">
            <v>Application</v>
          </cell>
          <cell r="T2069" t="str">
            <v>Previous Conditions</v>
          </cell>
        </row>
        <row r="2070">
          <cell r="C2070" t="str">
            <v>none</v>
          </cell>
          <cell r="D2070"/>
          <cell r="E2070"/>
          <cell r="I2070" t="str">
            <v xml:space="preserve"> </v>
          </cell>
          <cell r="L2070"/>
          <cell r="O2070">
            <v>0</v>
          </cell>
          <cell r="P2070">
            <v>0</v>
          </cell>
          <cell r="Q2070">
            <v>0</v>
          </cell>
          <cell r="R2070"/>
          <cell r="U2070">
            <v>0</v>
          </cell>
        </row>
        <row r="2072">
          <cell r="B2072" t="str">
            <v>July 2017 Cycle</v>
          </cell>
          <cell r="D2072" t="str">
            <v>Radiation/Gamma Knife/Cancer Care Center</v>
          </cell>
          <cell r="E2072" t="str">
            <v>F/G</v>
          </cell>
          <cell r="F2072" t="str">
            <v>Rpt Due</v>
          </cell>
          <cell r="G2072">
            <v>42996</v>
          </cell>
          <cell r="I2072" t="str">
            <v>Recommendation</v>
          </cell>
          <cell r="K2072" t="str">
            <v>IFFC</v>
          </cell>
          <cell r="L2072" t="str">
            <v>Commissioners</v>
          </cell>
          <cell r="M2072" t="str">
            <v>IFFC</v>
          </cell>
          <cell r="N2072" t="str">
            <v>IFFC</v>
          </cell>
          <cell r="O2072" t="str">
            <v>Application</v>
          </cell>
          <cell r="Q2072" t="str">
            <v>Check with</v>
          </cell>
        </row>
        <row r="2073">
          <cell r="C2073" t="str">
            <v>Applicant</v>
          </cell>
          <cell r="D2073" t="str">
            <v>Lithotripsy/Nursing Facility</v>
          </cell>
          <cell r="E2073" t="str">
            <v>PD</v>
          </cell>
          <cell r="G2073">
            <v>42996</v>
          </cell>
          <cell r="H2073" t="str">
            <v>Analyst</v>
          </cell>
          <cell r="I2073" t="str">
            <v xml:space="preserve">HSA </v>
          </cell>
          <cell r="J2073" t="str">
            <v>DCOPN</v>
          </cell>
          <cell r="K2073" t="str">
            <v>Scheduled</v>
          </cell>
          <cell r="L2073" t="str">
            <v>Decision</v>
          </cell>
          <cell r="M2073" t="str">
            <v>Location</v>
          </cell>
          <cell r="N2073" t="str">
            <v>Time</v>
          </cell>
          <cell r="O2073" t="str">
            <v>Received</v>
          </cell>
          <cell r="P2073" t="str">
            <v>LOI Date</v>
          </cell>
          <cell r="Q2073" t="str">
            <v>Application</v>
          </cell>
        </row>
        <row r="2074">
          <cell r="B2074">
            <v>8296</v>
          </cell>
          <cell r="C2074" t="str">
            <v>Winchester Medical Center</v>
          </cell>
          <cell r="D2074" t="str">
            <v>Introduce High Dose Rate Afterloader Brachytherapy Services</v>
          </cell>
          <cell r="E2074">
            <v>7</v>
          </cell>
          <cell r="H2074" t="str">
            <v>Bartley</v>
          </cell>
          <cell r="I2074" t="str">
            <v xml:space="preserve"> </v>
          </cell>
          <cell r="J2074" t="str">
            <v xml:space="preserve"> </v>
          </cell>
          <cell r="K2074">
            <v>43006</v>
          </cell>
          <cell r="L2074">
            <v>4577</v>
          </cell>
          <cell r="M2074" t="str">
            <v>TR 2</v>
          </cell>
          <cell r="N2074">
            <v>0.41666666666666669</v>
          </cell>
          <cell r="O2074">
            <v>42886</v>
          </cell>
          <cell r="P2074">
            <v>42853</v>
          </cell>
          <cell r="Q2074">
            <v>2350</v>
          </cell>
          <cell r="R2074"/>
          <cell r="U2074">
            <v>0</v>
          </cell>
        </row>
        <row r="2075">
          <cell r="B2075">
            <v>8297</v>
          </cell>
          <cell r="C2075" t="str">
            <v>Virginia Hospital Center Arlington Health System d/b/a Virginia Hospital Center</v>
          </cell>
          <cell r="D2075" t="str">
            <v>Introduce Stereotactic Radiosurgery Services (Replace a linear accelerator with one capable of performing SRS.)</v>
          </cell>
          <cell r="E2075">
            <v>8</v>
          </cell>
          <cell r="H2075" t="str">
            <v>Bartley</v>
          </cell>
          <cell r="K2075" t="str">
            <v>10/4/2017  12/15/2017</v>
          </cell>
          <cell r="L2075">
            <v>4589</v>
          </cell>
          <cell r="M2075" t="str">
            <v>TR 1</v>
          </cell>
          <cell r="N2075">
            <v>0.41666666666666669</v>
          </cell>
          <cell r="O2075">
            <v>42886</v>
          </cell>
          <cell r="P2075">
            <v>42853</v>
          </cell>
          <cell r="Q2075">
            <v>5406.28</v>
          </cell>
          <cell r="R2075"/>
          <cell r="U2075">
            <v>0</v>
          </cell>
        </row>
        <row r="2077">
          <cell r="B2077" t="str">
            <v>August 2017 Cycle</v>
          </cell>
          <cell r="D2077" t="str">
            <v>Hospitals/Beds/NICUs/Ob/Capital Expenditures</v>
          </cell>
          <cell r="E2077" t="str">
            <v>A</v>
          </cell>
          <cell r="F2077" t="str">
            <v>Rpt Due</v>
          </cell>
          <cell r="G2077">
            <v>43027</v>
          </cell>
          <cell r="I2077" t="str">
            <v>Recommendation</v>
          </cell>
          <cell r="K2077" t="str">
            <v>IFFC</v>
          </cell>
          <cell r="L2077" t="str">
            <v>Commissioners</v>
          </cell>
          <cell r="M2077" t="str">
            <v>IFFC</v>
          </cell>
          <cell r="N2077" t="str">
            <v>IFFC</v>
          </cell>
          <cell r="O2077" t="str">
            <v>Application</v>
          </cell>
          <cell r="Q2077" t="str">
            <v>Check with</v>
          </cell>
        </row>
        <row r="2078">
          <cell r="C2078" t="str">
            <v>Applicant</v>
          </cell>
          <cell r="D2078" t="str">
            <v>Project</v>
          </cell>
          <cell r="E2078" t="str">
            <v>PD</v>
          </cell>
          <cell r="G2078">
            <v>43027</v>
          </cell>
          <cell r="H2078" t="str">
            <v>Analyst</v>
          </cell>
          <cell r="I2078" t="str">
            <v xml:space="preserve">HSA </v>
          </cell>
          <cell r="J2078" t="str">
            <v>DCOPN</v>
          </cell>
          <cell r="K2078" t="str">
            <v>Scheduled</v>
          </cell>
          <cell r="L2078" t="str">
            <v>Decision</v>
          </cell>
          <cell r="M2078" t="str">
            <v>Location</v>
          </cell>
          <cell r="N2078" t="str">
            <v>Time</v>
          </cell>
          <cell r="O2078" t="str">
            <v>Received</v>
          </cell>
          <cell r="P2078" t="str">
            <v>LOI Date</v>
          </cell>
          <cell r="Q2078" t="str">
            <v>Application</v>
          </cell>
          <cell r="T2078" t="str">
            <v>Previous Conditions</v>
          </cell>
        </row>
        <row r="2079">
          <cell r="B2079">
            <v>8298</v>
          </cell>
          <cell r="C2079" t="str">
            <v>Fauquier Medical Center, LLC d/b/a Fauquier Hospital</v>
          </cell>
          <cell r="D2079" t="str">
            <v>Introduce Specialty Neonatal Special Care Services</v>
          </cell>
          <cell r="E2079">
            <v>9</v>
          </cell>
          <cell r="F2079">
            <v>43021</v>
          </cell>
          <cell r="H2079" t="str">
            <v>Bartley</v>
          </cell>
          <cell r="K2079">
            <v>43040</v>
          </cell>
          <cell r="L2079" t="str">
            <v>delayed to 2/10/18 cycle pending variance</v>
          </cell>
          <cell r="M2079" t="str">
            <v>BR 3</v>
          </cell>
          <cell r="N2079">
            <v>0.41666666666666669</v>
          </cell>
          <cell r="O2079">
            <v>42916</v>
          </cell>
          <cell r="P2079">
            <v>42877</v>
          </cell>
          <cell r="Q2079">
            <v>1500</v>
          </cell>
          <cell r="R2079"/>
          <cell r="U2079">
            <v>0</v>
          </cell>
        </row>
        <row r="2081">
          <cell r="B2081" t="str">
            <v>September 2017 Cycle</v>
          </cell>
          <cell r="D2081" t="str">
            <v>OSHs/ORs/Cath Labs/Transplant/Nursing Facility</v>
          </cell>
          <cell r="E2081" t="str">
            <v>B/G</v>
          </cell>
          <cell r="F2081" t="str">
            <v>Rpt Due</v>
          </cell>
          <cell r="G2081">
            <v>43059</v>
          </cell>
          <cell r="I2081" t="str">
            <v>Recommendation</v>
          </cell>
          <cell r="K2081" t="str">
            <v>IFFC</v>
          </cell>
          <cell r="L2081" t="str">
            <v>Commissioners</v>
          </cell>
          <cell r="M2081" t="str">
            <v>IFFC</v>
          </cell>
          <cell r="N2081" t="str">
            <v>IFFC</v>
          </cell>
          <cell r="O2081" t="str">
            <v>Application</v>
          </cell>
          <cell r="Q2081" t="str">
            <v>Check with</v>
          </cell>
        </row>
        <row r="2082">
          <cell r="C2082" t="str">
            <v>Applicant</v>
          </cell>
          <cell r="D2082" t="str">
            <v>Project</v>
          </cell>
          <cell r="E2082" t="str">
            <v>PD</v>
          </cell>
          <cell r="G2082">
            <v>43059</v>
          </cell>
          <cell r="H2082" t="str">
            <v>Analyst</v>
          </cell>
          <cell r="I2082" t="str">
            <v xml:space="preserve">HSA </v>
          </cell>
          <cell r="J2082" t="str">
            <v>DCOPN</v>
          </cell>
          <cell r="K2082" t="str">
            <v>Scheduled</v>
          </cell>
          <cell r="L2082" t="str">
            <v>Decision</v>
          </cell>
          <cell r="M2082" t="str">
            <v>Location</v>
          </cell>
          <cell r="N2082" t="str">
            <v>Time</v>
          </cell>
          <cell r="O2082" t="str">
            <v>Received</v>
          </cell>
          <cell r="P2082" t="str">
            <v>LOI Date</v>
          </cell>
          <cell r="Q2082" t="str">
            <v>Application</v>
          </cell>
          <cell r="R2082"/>
        </row>
        <row r="2083">
          <cell r="B2083">
            <v>8281</v>
          </cell>
          <cell r="C2083" t="str">
            <v>Healthqare Services, LLC</v>
          </cell>
          <cell r="D2083" t="str">
            <v>Establish an Outpatient Surgical Hospital with two ORs</v>
          </cell>
          <cell r="E2083">
            <v>8</v>
          </cell>
          <cell r="F2083" t="str">
            <v>hsanv</v>
          </cell>
          <cell r="H2083" t="str">
            <v>Bartley</v>
          </cell>
          <cell r="K2083" t="str">
            <v>11/30/2017  12/20/2017</v>
          </cell>
          <cell r="L2083">
            <v>4587</v>
          </cell>
          <cell r="M2083" t="str">
            <v>BR 3</v>
          </cell>
          <cell r="N2083">
            <v>0.41666666666666669</v>
          </cell>
          <cell r="O2083">
            <v>42765</v>
          </cell>
          <cell r="P2083">
            <v>42724</v>
          </cell>
          <cell r="Q2083">
            <v>20000</v>
          </cell>
          <cell r="R2083"/>
          <cell r="U2083">
            <v>0</v>
          </cell>
        </row>
        <row r="2084">
          <cell r="B2084">
            <v>8299</v>
          </cell>
          <cell r="C2084" t="str">
            <v>Fauquier Medical Center, LLC d/b/a Fauquier Hospital</v>
          </cell>
          <cell r="D2084" t="str">
            <v>Introduce Cardiac Catheterization Services (1 Cath Lab)</v>
          </cell>
          <cell r="E2084">
            <v>9</v>
          </cell>
          <cell r="F2084">
            <v>43048</v>
          </cell>
          <cell r="H2084" t="str">
            <v>Bartley</v>
          </cell>
          <cell r="K2084">
            <v>43070</v>
          </cell>
          <cell r="L2084">
            <v>4586</v>
          </cell>
          <cell r="M2084" t="str">
            <v>BR 3</v>
          </cell>
          <cell r="N2084">
            <v>0.41666666666666669</v>
          </cell>
          <cell r="O2084">
            <v>42948</v>
          </cell>
          <cell r="P2084">
            <v>42908</v>
          </cell>
          <cell r="Q2084">
            <v>15230</v>
          </cell>
          <cell r="R2084"/>
          <cell r="U2084">
            <v>0</v>
          </cell>
        </row>
        <row r="2085">
          <cell r="B2085">
            <v>8300</v>
          </cell>
          <cell r="C2085" t="str">
            <v>Chesapeake Regional Medical Center</v>
          </cell>
          <cell r="D2085" t="str">
            <v>Introduce Open Heart Surgery Services and the addition of Cardiac Catheterization Equipment in the Open Heart Surgery Operating Room.</v>
          </cell>
          <cell r="E2085">
            <v>20</v>
          </cell>
          <cell r="F2085" t="str">
            <v>ph done</v>
          </cell>
          <cell r="G2085" t="str">
            <v>Competing</v>
          </cell>
          <cell r="H2085" t="str">
            <v>Cage</v>
          </cell>
          <cell r="K2085">
            <v>43076</v>
          </cell>
          <cell r="L2085" t="str">
            <v>Denied</v>
          </cell>
          <cell r="M2085" t="str">
            <v>TR 1</v>
          </cell>
          <cell r="N2085">
            <v>0.41666666666666669</v>
          </cell>
          <cell r="O2085">
            <v>42948</v>
          </cell>
          <cell r="P2085">
            <v>42909</v>
          </cell>
          <cell r="Q2085">
            <v>20000</v>
          </cell>
          <cell r="R2085">
            <v>43103</v>
          </cell>
          <cell r="U2085">
            <v>0</v>
          </cell>
        </row>
        <row r="2086">
          <cell r="B2086">
            <v>8309</v>
          </cell>
          <cell r="C2086" t="str">
            <v>Sentara Virginia Beach General Hospital</v>
          </cell>
          <cell r="D2086" t="str">
            <v>Add Cardiac Catheterization Equipment in the Open Heart Surgery Operating Room</v>
          </cell>
          <cell r="E2086">
            <v>20</v>
          </cell>
          <cell r="F2086" t="str">
            <v>ph done</v>
          </cell>
          <cell r="H2086" t="str">
            <v>Cage</v>
          </cell>
          <cell r="K2086">
            <v>43076</v>
          </cell>
          <cell r="L2086">
            <v>4583</v>
          </cell>
          <cell r="M2086" t="str">
            <v>TR 1</v>
          </cell>
          <cell r="N2086">
            <v>0.41666666666666669</v>
          </cell>
          <cell r="O2086">
            <v>42944</v>
          </cell>
          <cell r="P2086">
            <v>42921</v>
          </cell>
          <cell r="Q2086">
            <v>20000</v>
          </cell>
          <cell r="R2086"/>
          <cell r="U2086">
            <v>0</v>
          </cell>
        </row>
        <row r="2087">
          <cell r="B2087">
            <v>8302</v>
          </cell>
          <cell r="C2087" t="str">
            <v>Virginia Health Services, Inc.</v>
          </cell>
          <cell r="D2087" t="str">
            <v>Establish a 60-bed Nursing Home (Relocate 60 beds from PD 17 and PD 18)</v>
          </cell>
          <cell r="E2087">
            <v>21</v>
          </cell>
          <cell r="F2087">
            <v>43052</v>
          </cell>
          <cell r="H2087" t="str">
            <v>Boswell</v>
          </cell>
          <cell r="K2087">
            <v>43070</v>
          </cell>
          <cell r="L2087">
            <v>4584</v>
          </cell>
          <cell r="M2087" t="str">
            <v>BR 3</v>
          </cell>
          <cell r="N2087">
            <v>4.1666666666666664E-2</v>
          </cell>
          <cell r="O2087">
            <v>42948</v>
          </cell>
          <cell r="P2087">
            <v>42915</v>
          </cell>
          <cell r="Q2087">
            <v>20000</v>
          </cell>
          <cell r="R2087"/>
          <cell r="U2087">
            <v>0</v>
          </cell>
        </row>
        <row r="2088">
          <cell r="B2088">
            <v>8303</v>
          </cell>
          <cell r="C2088" t="str">
            <v>Riverside Doctors Hospital of Williamsburg</v>
          </cell>
          <cell r="D2088" t="str">
            <v>Add one General Purpose Operating Room</v>
          </cell>
          <cell r="E2088">
            <v>21</v>
          </cell>
          <cell r="F2088" t="str">
            <v>ph done</v>
          </cell>
          <cell r="G2088" t="str">
            <v>Competing</v>
          </cell>
          <cell r="H2088" t="str">
            <v>Cage</v>
          </cell>
          <cell r="K2088">
            <v>43068</v>
          </cell>
          <cell r="L2088">
            <v>4580</v>
          </cell>
          <cell r="M2088" t="str">
            <v>TR 2</v>
          </cell>
          <cell r="N2088">
            <v>0.41666666666666669</v>
          </cell>
          <cell r="O2088">
            <v>42944</v>
          </cell>
          <cell r="P2088">
            <v>42915</v>
          </cell>
          <cell r="Q2088">
            <v>13643.74</v>
          </cell>
          <cell r="R2088"/>
          <cell r="U2088">
            <v>0</v>
          </cell>
        </row>
        <row r="2089">
          <cell r="B2089">
            <v>8310</v>
          </cell>
          <cell r="C2089" t="str">
            <v>Sentara Williamsburg Regional Medical Center</v>
          </cell>
          <cell r="D2089" t="str">
            <v>Add one General Purpose Operating Room</v>
          </cell>
          <cell r="E2089">
            <v>21</v>
          </cell>
          <cell r="F2089" t="str">
            <v>ph done</v>
          </cell>
          <cell r="H2089" t="str">
            <v>Cage</v>
          </cell>
          <cell r="K2089">
            <v>43068</v>
          </cell>
          <cell r="L2089">
            <v>4581</v>
          </cell>
          <cell r="M2089" t="str">
            <v>TR 2</v>
          </cell>
          <cell r="N2089">
            <v>0.41666666666666669</v>
          </cell>
          <cell r="O2089">
            <v>42944</v>
          </cell>
          <cell r="P2089">
            <v>42921</v>
          </cell>
          <cell r="Q2089">
            <v>7820.38</v>
          </cell>
          <cell r="R2089"/>
          <cell r="U2089">
            <v>0</v>
          </cell>
        </row>
        <row r="2090">
          <cell r="B2090">
            <v>8304</v>
          </cell>
          <cell r="C2090" t="str">
            <v>Roanoke Valley Center for Sight, L.L.C.</v>
          </cell>
          <cell r="D2090" t="str">
            <v>Establish an Outpatient Surgical Hospital with one Operating Room</v>
          </cell>
          <cell r="E2090">
            <v>12</v>
          </cell>
          <cell r="F2090">
            <v>43045</v>
          </cell>
          <cell r="G2090" t="str">
            <v>ad sent and approved</v>
          </cell>
          <cell r="H2090" t="str">
            <v>Boswell</v>
          </cell>
          <cell r="K2090">
            <v>43069</v>
          </cell>
          <cell r="L2090">
            <v>4585</v>
          </cell>
          <cell r="M2090" t="str">
            <v>BR 3</v>
          </cell>
          <cell r="N2090">
            <v>4.1666666666666664E-2</v>
          </cell>
          <cell r="O2090">
            <v>42942</v>
          </cell>
          <cell r="P2090">
            <v>42916</v>
          </cell>
          <cell r="Q2090">
            <v>12688.44</v>
          </cell>
          <cell r="R2090"/>
          <cell r="U2090">
            <v>0</v>
          </cell>
        </row>
        <row r="2091">
          <cell r="B2091">
            <v>8305</v>
          </cell>
          <cell r="C2091" t="str">
            <v>University of Virginia Medical Center</v>
          </cell>
          <cell r="D2091" t="str">
            <v>Establish an Outpatient Surgical Hospital with four (4) General Purpose Operating Rooms</v>
          </cell>
          <cell r="E2091">
            <v>10</v>
          </cell>
          <cell r="F2091" t="str">
            <v>TC Nov 1 / 1 to 5</v>
          </cell>
          <cell r="G2091" t="str">
            <v>ad sent and approved</v>
          </cell>
          <cell r="H2091" t="str">
            <v>Bartley</v>
          </cell>
          <cell r="K2091">
            <v>43073</v>
          </cell>
          <cell r="L2091">
            <v>4588</v>
          </cell>
          <cell r="M2091" t="str">
            <v>BR 3</v>
          </cell>
          <cell r="N2091">
            <v>0.41666666666666669</v>
          </cell>
          <cell r="O2091">
            <v>42942</v>
          </cell>
          <cell r="P2091">
            <v>42916</v>
          </cell>
          <cell r="Q2091">
            <v>20000</v>
          </cell>
          <cell r="R2091"/>
          <cell r="U2091">
            <v>0</v>
          </cell>
        </row>
        <row r="2092">
          <cell r="B2092">
            <v>8306</v>
          </cell>
          <cell r="C2092" t="str">
            <v>Reston Hospital Center, LLC</v>
          </cell>
          <cell r="D2092" t="str">
            <v>Introduce Open Heart Surgery Services</v>
          </cell>
          <cell r="E2092">
            <v>8</v>
          </cell>
          <cell r="F2092" t="str">
            <v>hsanv</v>
          </cell>
          <cell r="H2092" t="str">
            <v>Bartley</v>
          </cell>
          <cell r="K2092">
            <v>43077</v>
          </cell>
          <cell r="L2092"/>
          <cell r="M2092" t="str">
            <v>BR 2</v>
          </cell>
          <cell r="N2092">
            <v>0.41666666666666669</v>
          </cell>
          <cell r="O2092">
            <v>42948</v>
          </cell>
          <cell r="P2092">
            <v>42916</v>
          </cell>
          <cell r="Q2092">
            <v>20000</v>
          </cell>
          <cell r="R2092"/>
          <cell r="U2092">
            <v>0</v>
          </cell>
        </row>
        <row r="2093">
          <cell r="B2093">
            <v>8307</v>
          </cell>
          <cell r="C2093" t="str">
            <v>Sentara Hospitals d/b/a Sentara Leigh Hospital</v>
          </cell>
          <cell r="D2093" t="str">
            <v>Add two (2) General Purpose ORs</v>
          </cell>
          <cell r="E2093">
            <v>20</v>
          </cell>
          <cell r="F2093" t="str">
            <v>ph done</v>
          </cell>
          <cell r="H2093" t="str">
            <v>Cage</v>
          </cell>
          <cell r="K2093">
            <v>43074</v>
          </cell>
          <cell r="L2093">
            <v>4579</v>
          </cell>
          <cell r="O2093">
            <v>42944</v>
          </cell>
          <cell r="P2093">
            <v>42921</v>
          </cell>
          <cell r="Q2093">
            <v>20000</v>
          </cell>
          <cell r="R2093"/>
          <cell r="U2093">
            <v>0</v>
          </cell>
        </row>
        <row r="2094">
          <cell r="B2094">
            <v>8308</v>
          </cell>
          <cell r="C2094" t="str">
            <v>The Glebe</v>
          </cell>
          <cell r="D2094" t="str">
            <v>Add 10 Nursing Home Beds (CCRC)</v>
          </cell>
          <cell r="E2094">
            <v>5</v>
          </cell>
          <cell r="F2094" t="str">
            <v>nov 3 TC</v>
          </cell>
          <cell r="G2094" t="str">
            <v>ad sent and approved</v>
          </cell>
          <cell r="H2094" t="str">
            <v>Boswell</v>
          </cell>
          <cell r="K2094">
            <v>43077</v>
          </cell>
          <cell r="L2094">
            <v>4582</v>
          </cell>
          <cell r="M2094" t="str">
            <v>BR 2</v>
          </cell>
          <cell r="N2094">
            <v>4.1666666666666664E-2</v>
          </cell>
          <cell r="O2094">
            <v>42948</v>
          </cell>
          <cell r="P2094">
            <v>42921</v>
          </cell>
          <cell r="Q2094">
            <v>5000</v>
          </cell>
          <cell r="R2094"/>
          <cell r="U2094">
            <v>0</v>
          </cell>
        </row>
        <row r="2096">
          <cell r="B2096" t="str">
            <v>October 2017 Cycle</v>
          </cell>
          <cell r="D2096" t="str">
            <v>Psych and Substance Abuse Services</v>
          </cell>
          <cell r="E2096" t="str">
            <v>C</v>
          </cell>
          <cell r="F2096" t="str">
            <v>Rpt Due</v>
          </cell>
          <cell r="G2096">
            <v>43088</v>
          </cell>
          <cell r="I2096" t="str">
            <v>Recommendation</v>
          </cell>
          <cell r="K2096" t="str">
            <v>IFFC</v>
          </cell>
          <cell r="L2096" t="str">
            <v>Commissioners</v>
          </cell>
          <cell r="M2096" t="str">
            <v>IFFC</v>
          </cell>
          <cell r="O2096" t="str">
            <v>Application</v>
          </cell>
          <cell r="Q2096" t="str">
            <v>Check with</v>
          </cell>
        </row>
        <row r="2097">
          <cell r="C2097" t="str">
            <v>Applicant</v>
          </cell>
          <cell r="E2097" t="str">
            <v>PD</v>
          </cell>
          <cell r="G2097">
            <v>43088</v>
          </cell>
          <cell r="H2097" t="str">
            <v>Analyst</v>
          </cell>
          <cell r="I2097" t="str">
            <v xml:space="preserve">HSA </v>
          </cell>
          <cell r="J2097" t="str">
            <v>DCOPN</v>
          </cell>
          <cell r="K2097" t="str">
            <v>Scheduled</v>
          </cell>
          <cell r="L2097" t="str">
            <v>Decision</v>
          </cell>
          <cell r="M2097" t="str">
            <v>Location</v>
          </cell>
          <cell r="N2097" t="str">
            <v>Time</v>
          </cell>
          <cell r="O2097" t="str">
            <v>Received</v>
          </cell>
          <cell r="P2097" t="str">
            <v>LOI Date</v>
          </cell>
          <cell r="Q2097" t="str">
            <v>Application</v>
          </cell>
          <cell r="R2097"/>
        </row>
        <row r="2098">
          <cell r="C2098" t="str">
            <v>none</v>
          </cell>
          <cell r="D2098"/>
          <cell r="E2098"/>
          <cell r="L2098"/>
          <cell r="O2098">
            <v>0</v>
          </cell>
          <cell r="P2098">
            <v>0</v>
          </cell>
          <cell r="Q2098">
            <v>0</v>
          </cell>
          <cell r="R2098"/>
          <cell r="U2098">
            <v>0</v>
          </cell>
        </row>
        <row r="2100">
          <cell r="B2100" t="str">
            <v>November 2017 Cycle</v>
          </cell>
          <cell r="D2100" t="str">
            <v>Diagnostic Imaging and Nursing Facilities</v>
          </cell>
          <cell r="E2100" t="str">
            <v>D/G</v>
          </cell>
          <cell r="F2100" t="str">
            <v>Rpt Due</v>
          </cell>
          <cell r="G2100">
            <v>43119</v>
          </cell>
          <cell r="I2100" t="str">
            <v>Recommendation</v>
          </cell>
          <cell r="K2100" t="str">
            <v>IFFC</v>
          </cell>
          <cell r="L2100" t="str">
            <v>Commissioners</v>
          </cell>
          <cell r="M2100" t="str">
            <v>IFFC</v>
          </cell>
          <cell r="O2100" t="str">
            <v>Application</v>
          </cell>
          <cell r="Q2100" t="str">
            <v>Check with</v>
          </cell>
          <cell r="S2100" t="str">
            <v>Previous</v>
          </cell>
        </row>
        <row r="2101">
          <cell r="B2101" t="str">
            <v>#</v>
          </cell>
          <cell r="C2101" t="str">
            <v>Applicant</v>
          </cell>
          <cell r="D2101" t="str">
            <v>Project</v>
          </cell>
          <cell r="E2101" t="str">
            <v>PD</v>
          </cell>
          <cell r="G2101">
            <v>43119</v>
          </cell>
          <cell r="H2101" t="str">
            <v>Analyst</v>
          </cell>
          <cell r="I2101" t="str">
            <v xml:space="preserve">HSA </v>
          </cell>
          <cell r="J2101" t="str">
            <v>DCOPN</v>
          </cell>
          <cell r="K2101" t="str">
            <v>Scheduled</v>
          </cell>
          <cell r="L2101" t="str">
            <v>Decision</v>
          </cell>
          <cell r="M2101" t="str">
            <v>Location</v>
          </cell>
          <cell r="N2101" t="str">
            <v>Time</v>
          </cell>
          <cell r="O2101" t="str">
            <v>Received</v>
          </cell>
          <cell r="P2101" t="str">
            <v>LOI Date</v>
          </cell>
          <cell r="Q2101" t="str">
            <v>Application</v>
          </cell>
          <cell r="S2101" t="str">
            <v>Conditions</v>
          </cell>
          <cell r="T2101" t="str">
            <v>old loi</v>
          </cell>
        </row>
        <row r="2102">
          <cell r="B2102">
            <v>8321</v>
          </cell>
          <cell r="C2102" t="str">
            <v>Winchester Medical Center</v>
          </cell>
          <cell r="D2102" t="str">
            <v>Add one CT Scanner</v>
          </cell>
          <cell r="E2102">
            <v>7</v>
          </cell>
          <cell r="H2102" t="str">
            <v>Mannino</v>
          </cell>
          <cell r="J2102" t="str">
            <v>approve</v>
          </cell>
          <cell r="K2102">
            <v>43131</v>
          </cell>
          <cell r="L2102">
            <v>4594</v>
          </cell>
          <cell r="M2102" t="str">
            <v>SCC</v>
          </cell>
          <cell r="O2102">
            <v>43007</v>
          </cell>
          <cell r="P2102">
            <v>42979</v>
          </cell>
          <cell r="Q2102">
            <v>9422.64</v>
          </cell>
          <cell r="R2102"/>
          <cell r="U2102">
            <v>0</v>
          </cell>
          <cell r="V2102" t="str">
            <v>Cage</v>
          </cell>
        </row>
        <row r="2103">
          <cell r="B2103">
            <v>8313</v>
          </cell>
          <cell r="C2103" t="str">
            <v>Fairfax ENT &amp; Facial Plastic Surgery, P.C.</v>
          </cell>
          <cell r="D2103" t="str">
            <v>Establish a Specialized Center for CT Imaging</v>
          </cell>
          <cell r="E2103">
            <v>8</v>
          </cell>
          <cell r="G2103" t="str">
            <v>Competing</v>
          </cell>
          <cell r="H2103" t="str">
            <v>Mannino</v>
          </cell>
          <cell r="J2103" t="str">
            <v>approve</v>
          </cell>
          <cell r="K2103">
            <v>43130</v>
          </cell>
          <cell r="L2103">
            <v>4595</v>
          </cell>
          <cell r="M2103" t="str">
            <v>BR4</v>
          </cell>
          <cell r="N2103">
            <v>0.41666666666666669</v>
          </cell>
          <cell r="O2103">
            <v>43006</v>
          </cell>
          <cell r="P2103">
            <v>42964</v>
          </cell>
          <cell r="Q2103">
            <v>3350</v>
          </cell>
          <cell r="R2103"/>
          <cell r="U2103">
            <v>0</v>
          </cell>
          <cell r="V2103" t="str">
            <v>Boswell</v>
          </cell>
        </row>
        <row r="2104">
          <cell r="B2104">
            <v>8319</v>
          </cell>
          <cell r="C2104" t="str">
            <v>Insight Health Corp.</v>
          </cell>
          <cell r="D2104" t="str">
            <v>Add one CT Scanner</v>
          </cell>
          <cell r="E2104">
            <v>8</v>
          </cell>
          <cell r="H2104" t="str">
            <v>Mannino</v>
          </cell>
          <cell r="J2104" t="str">
            <v>deny</v>
          </cell>
          <cell r="K2104">
            <v>43130</v>
          </cell>
          <cell r="L2104" t="str">
            <v>Denied</v>
          </cell>
          <cell r="M2104" t="str">
            <v>BR4</v>
          </cell>
          <cell r="N2104">
            <v>0.41666666666666669</v>
          </cell>
          <cell r="O2104">
            <v>43010</v>
          </cell>
          <cell r="P2104">
            <v>42976</v>
          </cell>
          <cell r="Q2104">
            <v>7318</v>
          </cell>
          <cell r="R2104"/>
          <cell r="U2104">
            <v>0</v>
          </cell>
          <cell r="V2104" t="str">
            <v>Boswell</v>
          </cell>
        </row>
        <row r="2105">
          <cell r="B2105">
            <v>8317</v>
          </cell>
          <cell r="C2105" t="str">
            <v>Inova Health Care Services</v>
          </cell>
          <cell r="D2105" t="str">
            <v>Establish a Specialized Center for MRI Imaging (Relocate one MRI unit within PD 8)</v>
          </cell>
          <cell r="E2105">
            <v>8</v>
          </cell>
          <cell r="H2105" t="str">
            <v>Mannino</v>
          </cell>
          <cell r="J2105" t="str">
            <v>approve</v>
          </cell>
          <cell r="K2105">
            <v>43132</v>
          </cell>
          <cell r="L2105">
            <v>4593</v>
          </cell>
          <cell r="M2105" t="str">
            <v>SCC</v>
          </cell>
          <cell r="O2105">
            <v>43010</v>
          </cell>
          <cell r="P2105">
            <v>42978</v>
          </cell>
          <cell r="Q2105">
            <v>12309.99</v>
          </cell>
          <cell r="R2105"/>
          <cell r="U2105">
            <v>0</v>
          </cell>
          <cell r="V2105" t="str">
            <v>Boswell</v>
          </cell>
        </row>
        <row r="2106">
          <cell r="B2106">
            <v>8327</v>
          </cell>
          <cell r="C2106" t="str">
            <v>Sentara Northern Virginia Medical Center</v>
          </cell>
          <cell r="D2106" t="str">
            <v>Introduce PET/CT Imaging (Mobile Sites)</v>
          </cell>
          <cell r="E2106">
            <v>8</v>
          </cell>
          <cell r="H2106" t="str">
            <v>Mannino</v>
          </cell>
          <cell r="J2106" t="str">
            <v>approve</v>
          </cell>
          <cell r="K2106">
            <v>43137</v>
          </cell>
          <cell r="L2106" t="str">
            <v>Report Delayed</v>
          </cell>
          <cell r="M2106" t="str">
            <v>SCC</v>
          </cell>
          <cell r="O2106">
            <v>43010</v>
          </cell>
          <cell r="P2106">
            <v>42979</v>
          </cell>
          <cell r="Q2106">
            <v>1000</v>
          </cell>
          <cell r="R2106"/>
          <cell r="U2106">
            <v>0</v>
          </cell>
          <cell r="V2106" t="str">
            <v>Boswell</v>
          </cell>
        </row>
        <row r="2107">
          <cell r="B2107">
            <v>8318</v>
          </cell>
          <cell r="C2107" t="str">
            <v>VCU Health Community Memorial Hospital</v>
          </cell>
          <cell r="D2107" t="str">
            <v>Add one Fixed CT Simulator for Radiation Therapy Treatment Planning</v>
          </cell>
          <cell r="E2107">
            <v>13</v>
          </cell>
          <cell r="H2107" t="str">
            <v>Cage</v>
          </cell>
          <cell r="J2107" t="str">
            <v>approve</v>
          </cell>
          <cell r="K2107">
            <v>43138</v>
          </cell>
          <cell r="L2107">
            <v>4591</v>
          </cell>
          <cell r="M2107" t="str">
            <v>SCC</v>
          </cell>
          <cell r="O2107">
            <v>43000</v>
          </cell>
          <cell r="P2107">
            <v>42978</v>
          </cell>
          <cell r="Q2107">
            <v>10388</v>
          </cell>
          <cell r="R2107"/>
          <cell r="U2107">
            <v>0</v>
          </cell>
          <cell r="V2107" t="str">
            <v>Cage</v>
          </cell>
        </row>
        <row r="2108">
          <cell r="B2108">
            <v>8315</v>
          </cell>
          <cell r="C2108" t="str">
            <v>Virginia Cardiovascular Specialists, PC</v>
          </cell>
          <cell r="D2108" t="str">
            <v>Introduce PET Scanning Services</v>
          </cell>
          <cell r="E2108">
            <v>15</v>
          </cell>
          <cell r="H2108" t="str">
            <v>Cage</v>
          </cell>
          <cell r="J2108" t="str">
            <v>approve</v>
          </cell>
          <cell r="K2108">
            <v>43129</v>
          </cell>
          <cell r="L2108">
            <v>4590</v>
          </cell>
          <cell r="M2108" t="str">
            <v>SCC</v>
          </cell>
          <cell r="O2108">
            <v>43010</v>
          </cell>
          <cell r="P2108">
            <v>42976</v>
          </cell>
          <cell r="Q2108">
            <v>5452.5</v>
          </cell>
          <cell r="R2108"/>
          <cell r="U2108">
            <v>0</v>
          </cell>
          <cell r="V2108" t="str">
            <v>Cage</v>
          </cell>
        </row>
        <row r="2109">
          <cell r="B2109">
            <v>8322</v>
          </cell>
          <cell r="C2109" t="str">
            <v>Richmond Eye &amp; Ear Healthcare Alliance, Inc. d/b/a MEDARVA Healthcare</v>
          </cell>
          <cell r="D2109" t="str">
            <v>Establish a Specialized Center for CT and MRI Imaging</v>
          </cell>
          <cell r="E2109">
            <v>15</v>
          </cell>
          <cell r="H2109" t="str">
            <v>Cage</v>
          </cell>
          <cell r="J2109" t="str">
            <v>deny</v>
          </cell>
          <cell r="K2109">
            <v>43136</v>
          </cell>
          <cell r="L2109">
            <v>4612</v>
          </cell>
          <cell r="M2109" t="str">
            <v>BR 2</v>
          </cell>
          <cell r="N2109">
            <v>0.41666666666666669</v>
          </cell>
          <cell r="O2109">
            <v>43010</v>
          </cell>
          <cell r="P2109">
            <v>42979</v>
          </cell>
          <cell r="Q2109">
            <v>20000</v>
          </cell>
          <cell r="R2109"/>
          <cell r="U2109">
            <v>0</v>
          </cell>
          <cell r="V2109" t="str">
            <v>Cage</v>
          </cell>
        </row>
        <row r="2110">
          <cell r="B2110">
            <v>8323</v>
          </cell>
          <cell r="C2110" t="str">
            <v>VCU Health System</v>
          </cell>
          <cell r="D2110" t="str">
            <v>Establish a Specialized Center for CT Imaging</v>
          </cell>
          <cell r="E2110">
            <v>15</v>
          </cell>
          <cell r="H2110" t="str">
            <v>Cage</v>
          </cell>
          <cell r="J2110" t="str">
            <v>approve</v>
          </cell>
          <cell r="K2110">
            <v>43136</v>
          </cell>
          <cell r="L2110">
            <v>4598</v>
          </cell>
          <cell r="M2110" t="str">
            <v>BR 2</v>
          </cell>
          <cell r="N2110">
            <v>0.41666666666666669</v>
          </cell>
          <cell r="O2110">
            <v>43010</v>
          </cell>
          <cell r="P2110">
            <v>42979</v>
          </cell>
          <cell r="Q2110">
            <v>12456.48</v>
          </cell>
          <cell r="R2110"/>
          <cell r="U2110">
            <v>0</v>
          </cell>
          <cell r="V2110" t="str">
            <v>Cage</v>
          </cell>
        </row>
        <row r="2111">
          <cell r="B2111">
            <v>8324</v>
          </cell>
          <cell r="C2111" t="str">
            <v xml:space="preserve">Bon Secours-St. Francis Medical Center, Inc. </v>
          </cell>
          <cell r="D2111" t="str">
            <v>The Expansion of the Hospital’s CT Service through the Establishment of a Specialized Center for CT Imaging</v>
          </cell>
          <cell r="E2111">
            <v>15</v>
          </cell>
          <cell r="G2111" t="str">
            <v>Competing</v>
          </cell>
          <cell r="H2111" t="str">
            <v>Cage</v>
          </cell>
          <cell r="J2111" t="str">
            <v>deny</v>
          </cell>
          <cell r="K2111">
            <v>43136</v>
          </cell>
          <cell r="L2111" t="str">
            <v>Denied</v>
          </cell>
          <cell r="M2111" t="str">
            <v>BR 2</v>
          </cell>
          <cell r="N2111">
            <v>0.41666666666666669</v>
          </cell>
          <cell r="O2111">
            <v>43007</v>
          </cell>
          <cell r="P2111">
            <v>42979</v>
          </cell>
          <cell r="Q2111">
            <v>20000</v>
          </cell>
          <cell r="R2111"/>
          <cell r="U2111">
            <v>0</v>
          </cell>
          <cell r="V2111" t="str">
            <v>Cage</v>
          </cell>
        </row>
        <row r="2112">
          <cell r="B2112">
            <v>8325</v>
          </cell>
          <cell r="C2112" t="str">
            <v>Bon Secours St. Mary’s Hospital of Richmond, Inc.</v>
          </cell>
          <cell r="D2112" t="str">
            <v>The Expansion of the Hospital’s CT Service through the Establishment of a Specialized Center for CT Imaging</v>
          </cell>
          <cell r="E2112">
            <v>15</v>
          </cell>
          <cell r="H2112" t="str">
            <v>Cage</v>
          </cell>
          <cell r="J2112" t="str">
            <v>deny</v>
          </cell>
          <cell r="K2112">
            <v>43136</v>
          </cell>
          <cell r="L2112" t="str">
            <v>Denied</v>
          </cell>
          <cell r="M2112" t="str">
            <v>BR 2</v>
          </cell>
          <cell r="N2112">
            <v>0.41666666666666669</v>
          </cell>
          <cell r="O2112">
            <v>43007</v>
          </cell>
          <cell r="P2112">
            <v>42979</v>
          </cell>
          <cell r="Q2112">
            <v>20000</v>
          </cell>
          <cell r="R2112"/>
          <cell r="U2112">
            <v>0</v>
          </cell>
          <cell r="V2112" t="str">
            <v>Cage</v>
          </cell>
        </row>
        <row r="2113">
          <cell r="B2113">
            <v>8338</v>
          </cell>
          <cell r="C2113" t="str">
            <v>VCU Health System</v>
          </cell>
          <cell r="D2113" t="str">
            <v>Establish a Specialized Center for CT and MRI Imaging</v>
          </cell>
          <cell r="E2113">
            <v>15</v>
          </cell>
          <cell r="H2113" t="str">
            <v>Cage</v>
          </cell>
          <cell r="J2113" t="str">
            <v>deny</v>
          </cell>
          <cell r="K2113">
            <v>43136</v>
          </cell>
          <cell r="L2113">
            <v>4613</v>
          </cell>
          <cell r="M2113" t="str">
            <v>BR 2</v>
          </cell>
          <cell r="N2113">
            <v>0.41666666666666669</v>
          </cell>
          <cell r="O2113">
            <v>43010</v>
          </cell>
          <cell r="P2113">
            <v>42986</v>
          </cell>
          <cell r="Q2113">
            <v>20000</v>
          </cell>
          <cell r="R2113"/>
          <cell r="U2113" t="str">
            <v>y</v>
          </cell>
          <cell r="V2113" t="str">
            <v>Cage</v>
          </cell>
        </row>
        <row r="2114">
          <cell r="B2114">
            <v>8336</v>
          </cell>
          <cell r="C2114" t="str">
            <v>Westminister-Canterbury of the Blue Ridge</v>
          </cell>
          <cell r="D2114" t="str">
            <v>Transfer up to 19 beds from PD 15 (add 12 approved)</v>
          </cell>
          <cell r="E2114">
            <v>10</v>
          </cell>
          <cell r="G2114" t="str">
            <v>Competing</v>
          </cell>
          <cell r="H2114" t="str">
            <v>Clement</v>
          </cell>
          <cell r="J2114" t="str">
            <v>deny</v>
          </cell>
          <cell r="K2114">
            <v>42768</v>
          </cell>
          <cell r="L2114">
            <v>4623</v>
          </cell>
          <cell r="M2114" t="str">
            <v>BR 3</v>
          </cell>
          <cell r="N2114">
            <v>0.41666666666666669</v>
          </cell>
          <cell r="O2114">
            <v>43010</v>
          </cell>
          <cell r="P2114">
            <v>42979</v>
          </cell>
          <cell r="Q2114">
            <v>10360</v>
          </cell>
          <cell r="R2114">
            <v>43298</v>
          </cell>
          <cell r="U2114" t="str">
            <v>y</v>
          </cell>
          <cell r="V2114" t="str">
            <v>Clement</v>
          </cell>
        </row>
        <row r="2115">
          <cell r="B2115">
            <v>8337</v>
          </cell>
          <cell r="C2115" t="str">
            <v>Medical Facilities of America LXXVI (76) Limited Partnership</v>
          </cell>
          <cell r="D2115" t="str">
            <v>Addition of 15 Nursing Home Beds</v>
          </cell>
          <cell r="E2115">
            <v>10</v>
          </cell>
          <cell r="H2115" t="str">
            <v>Clement</v>
          </cell>
          <cell r="J2115" t="str">
            <v>deny</v>
          </cell>
          <cell r="K2115">
            <v>42768</v>
          </cell>
          <cell r="L2115">
            <v>4624</v>
          </cell>
          <cell r="M2115" t="str">
            <v>BR 3</v>
          </cell>
          <cell r="N2115">
            <v>0.41666666666666669</v>
          </cell>
          <cell r="O2115">
            <v>43010</v>
          </cell>
          <cell r="P2115">
            <v>42983</v>
          </cell>
          <cell r="Q2115">
            <v>10450</v>
          </cell>
          <cell r="R2115">
            <v>43298</v>
          </cell>
          <cell r="U2115" t="str">
            <v>y</v>
          </cell>
          <cell r="V2115" t="str">
            <v>Clement</v>
          </cell>
        </row>
        <row r="2116">
          <cell r="B2116">
            <v>8333</v>
          </cell>
          <cell r="C2116" t="str">
            <v>Accomack Health Investors, LLC Stafford Health and Rehabilitation Center</v>
          </cell>
          <cell r="D2116" t="str">
            <v>Develop a 63 bed nursing facility at Stafford Health and Rehabilitation Center.</v>
          </cell>
          <cell r="E2116">
            <v>16</v>
          </cell>
          <cell r="H2116" t="str">
            <v>Cage</v>
          </cell>
          <cell r="J2116" t="str">
            <v>deny</v>
          </cell>
          <cell r="K2116">
            <v>43137</v>
          </cell>
          <cell r="L2116">
            <v>4622</v>
          </cell>
          <cell r="M2116" t="str">
            <v>SCC</v>
          </cell>
          <cell r="O2116">
            <v>43010</v>
          </cell>
          <cell r="P2116">
            <v>42979</v>
          </cell>
          <cell r="Q2116">
            <v>20000</v>
          </cell>
          <cell r="R2116"/>
          <cell r="U2116" t="str">
            <v>y</v>
          </cell>
          <cell r="V2116" t="str">
            <v>Boswell</v>
          </cell>
        </row>
        <row r="2117">
          <cell r="B2117">
            <v>8314</v>
          </cell>
          <cell r="C2117" t="str">
            <v>Westminster Canterbury on Chesapeake Bay</v>
          </cell>
          <cell r="D2117" t="str">
            <v>Add 13 Nursing Home Beds (CCRC)</v>
          </cell>
          <cell r="E2117">
            <v>20</v>
          </cell>
          <cell r="H2117" t="str">
            <v>Mannino</v>
          </cell>
          <cell r="J2117" t="str">
            <v>approve</v>
          </cell>
          <cell r="K2117">
            <v>43138</v>
          </cell>
          <cell r="L2117">
            <v>4592</v>
          </cell>
          <cell r="M2117" t="str">
            <v>SCC</v>
          </cell>
          <cell r="O2117">
            <v>43007</v>
          </cell>
          <cell r="P2117">
            <v>42976</v>
          </cell>
          <cell r="Q2117">
            <v>20000</v>
          </cell>
          <cell r="R2117"/>
          <cell r="U2117">
            <v>0</v>
          </cell>
          <cell r="V2117" t="str">
            <v>Cage</v>
          </cell>
        </row>
        <row r="2120">
          <cell r="B2120" t="str">
            <v>December 2017 Cycle</v>
          </cell>
          <cell r="D2120" t="str">
            <v>Rehab Services</v>
          </cell>
          <cell r="E2120" t="str">
            <v>E</v>
          </cell>
          <cell r="F2120" t="str">
            <v>Rpt Due</v>
          </cell>
          <cell r="I2120" t="str">
            <v>Recommendation</v>
          </cell>
          <cell r="K2120" t="str">
            <v>IFFC</v>
          </cell>
          <cell r="L2120" t="str">
            <v>Commissioners</v>
          </cell>
          <cell r="M2120" t="str">
            <v>IFFC</v>
          </cell>
          <cell r="N2120" t="str">
            <v>IFFC</v>
          </cell>
          <cell r="O2120" t="str">
            <v>Application</v>
          </cell>
          <cell r="Q2120" t="str">
            <v>Check with</v>
          </cell>
        </row>
        <row r="2121">
          <cell r="B2121" t="str">
            <v>#</v>
          </cell>
          <cell r="C2121" t="str">
            <v>Applicant</v>
          </cell>
          <cell r="D2121" t="str">
            <v>Project</v>
          </cell>
          <cell r="E2121" t="str">
            <v>PD</v>
          </cell>
          <cell r="F2121" t="str">
            <v xml:space="preserve">  </v>
          </cell>
          <cell r="H2121" t="str">
            <v>Analyst</v>
          </cell>
          <cell r="I2121" t="str">
            <v xml:space="preserve">HSA </v>
          </cell>
          <cell r="J2121" t="str">
            <v>DCOPN</v>
          </cell>
          <cell r="K2121" t="str">
            <v>Scheduled</v>
          </cell>
          <cell r="L2121" t="str">
            <v>Decision</v>
          </cell>
          <cell r="M2121" t="str">
            <v>Location</v>
          </cell>
          <cell r="N2121" t="str">
            <v>Time</v>
          </cell>
          <cell r="O2121" t="str">
            <v>Received</v>
          </cell>
          <cell r="P2121" t="str">
            <v>LOI Date</v>
          </cell>
          <cell r="Q2121" t="str">
            <v>Application</v>
          </cell>
          <cell r="T2121" t="str">
            <v>Previous Conditions</v>
          </cell>
        </row>
        <row r="2122">
          <cell r="C2122" t="str">
            <v>none</v>
          </cell>
          <cell r="D2122"/>
          <cell r="E2122"/>
          <cell r="L2122"/>
          <cell r="O2122">
            <v>0</v>
          </cell>
          <cell r="P2122">
            <v>0</v>
          </cell>
          <cell r="Q2122">
            <v>0</v>
          </cell>
          <cell r="R2122"/>
          <cell r="U2122">
            <v>0</v>
          </cell>
        </row>
        <row r="2124">
          <cell r="B2124" t="str">
            <v>January 2018 Cycle</v>
          </cell>
          <cell r="D2124" t="str">
            <v>Radiation/Gamma Knife/Cancer Care Center</v>
          </cell>
          <cell r="E2124" t="str">
            <v>F/G</v>
          </cell>
          <cell r="F2124" t="str">
            <v>Rpt Due</v>
          </cell>
          <cell r="G2124">
            <v>43180</v>
          </cell>
          <cell r="I2124" t="str">
            <v>Recommendation</v>
          </cell>
          <cell r="K2124" t="str">
            <v>IFFC</v>
          </cell>
          <cell r="L2124" t="str">
            <v>Commissioners</v>
          </cell>
          <cell r="M2124" t="str">
            <v>IFFC</v>
          </cell>
          <cell r="N2124" t="str">
            <v>IFFC</v>
          </cell>
          <cell r="O2124" t="str">
            <v>Application</v>
          </cell>
          <cell r="Q2124" t="str">
            <v>Check with</v>
          </cell>
        </row>
        <row r="2125">
          <cell r="C2125" t="str">
            <v>Applicant</v>
          </cell>
          <cell r="D2125" t="str">
            <v>Lithotripsy/Nursing Facility</v>
          </cell>
          <cell r="E2125" t="str">
            <v>PD</v>
          </cell>
          <cell r="F2125" t="str">
            <v xml:space="preserve">  </v>
          </cell>
          <cell r="G2125">
            <v>43180</v>
          </cell>
          <cell r="H2125" t="str">
            <v>Analyst</v>
          </cell>
          <cell r="I2125" t="str">
            <v xml:space="preserve">HSA </v>
          </cell>
          <cell r="J2125" t="str">
            <v>DCOPN</v>
          </cell>
          <cell r="K2125" t="str">
            <v>Scheduled</v>
          </cell>
          <cell r="L2125" t="str">
            <v>Decision</v>
          </cell>
          <cell r="M2125" t="str">
            <v>Location</v>
          </cell>
          <cell r="N2125" t="str">
            <v>Time</v>
          </cell>
          <cell r="O2125" t="str">
            <v>Received</v>
          </cell>
          <cell r="P2125" t="str">
            <v>LOI Date</v>
          </cell>
          <cell r="Q2125" t="str">
            <v>Application</v>
          </cell>
        </row>
        <row r="2126">
          <cell r="B2126">
            <v>8342</v>
          </cell>
          <cell r="C2126" t="str">
            <v>Loudoun Hospital Center d/b/a Inova Loudoun Hospital</v>
          </cell>
          <cell r="D2126" t="str">
            <v>Introduce Stereotactic Radiosurgery and 
Stereotactic Radiotherapy Services
(Replace an Existing Linear Accelerator with one Capable of SRS/SRT)</v>
          </cell>
          <cell r="E2126">
            <v>8</v>
          </cell>
          <cell r="H2126" t="str">
            <v>Rife</v>
          </cell>
          <cell r="K2126">
            <v>43192</v>
          </cell>
          <cell r="L2126">
            <v>4599</v>
          </cell>
          <cell r="M2126" t="str">
            <v>BR 1</v>
          </cell>
          <cell r="N2126">
            <v>0.41666666666666669</v>
          </cell>
          <cell r="O2126">
            <v>43070</v>
          </cell>
          <cell r="P2126">
            <v>43031</v>
          </cell>
          <cell r="Q2126">
            <v>20000</v>
          </cell>
          <cell r="R2126"/>
          <cell r="U2126">
            <v>0</v>
          </cell>
        </row>
        <row r="2127">
          <cell r="B2127">
            <v>8343</v>
          </cell>
          <cell r="C2127" t="str">
            <v>McLean Ambulatory Surgery, LLC</v>
          </cell>
          <cell r="D2127" t="str">
            <v>Introduce Lithotripsy Services (Mobile Site)</v>
          </cell>
          <cell r="E2127">
            <v>8</v>
          </cell>
          <cell r="H2127" t="str">
            <v>Zimmerman</v>
          </cell>
          <cell r="K2127">
            <v>43196</v>
          </cell>
          <cell r="L2127">
            <v>4601</v>
          </cell>
          <cell r="M2127" t="str">
            <v>BR 1</v>
          </cell>
          <cell r="N2127">
            <v>0.41666666666666669</v>
          </cell>
          <cell r="O2127">
            <v>43070</v>
          </cell>
          <cell r="P2127">
            <v>43031</v>
          </cell>
          <cell r="Q2127">
            <v>1000</v>
          </cell>
          <cell r="R2127"/>
          <cell r="U2127" t="str">
            <v>y</v>
          </cell>
        </row>
        <row r="2128">
          <cell r="B2128">
            <v>8344</v>
          </cell>
          <cell r="C2128" t="str">
            <v>VCU Health System</v>
          </cell>
          <cell r="D2128" t="str">
            <v>Add one MRI-Equipped Linear Accelerator with SRS/SRT Capabilities, one PET/CT Simulator Dedicated to Radiation Therapy Treatment Planning, and one MRI Simulator Dedicated to Radiation Therapy Treatment Planning</v>
          </cell>
          <cell r="E2128">
            <v>15</v>
          </cell>
          <cell r="H2128" t="str">
            <v>Mannino</v>
          </cell>
          <cell r="K2128">
            <v>43199</v>
          </cell>
          <cell r="L2128">
            <v>4596</v>
          </cell>
          <cell r="M2128" t="str">
            <v>BR 1</v>
          </cell>
          <cell r="N2128">
            <v>0.41666666666666669</v>
          </cell>
          <cell r="O2128">
            <v>43070</v>
          </cell>
          <cell r="P2128">
            <v>43035</v>
          </cell>
          <cell r="Q2128">
            <v>20000</v>
          </cell>
          <cell r="R2128"/>
          <cell r="U2128" t="str">
            <v>y</v>
          </cell>
        </row>
        <row r="2129">
          <cell r="B2129">
            <v>8345</v>
          </cell>
          <cell r="C2129" t="str">
            <v>Virginia Oncology Associates, P.C.</v>
          </cell>
          <cell r="D2129" t="str">
            <v>Introduce SRS/SRT (Replace an Existing Linear Accelerator with one Capable of SRS)</v>
          </cell>
          <cell r="E2129">
            <v>20</v>
          </cell>
          <cell r="H2129" t="str">
            <v>Mannino</v>
          </cell>
          <cell r="K2129">
            <v>43195</v>
          </cell>
          <cell r="L2129">
            <v>4597</v>
          </cell>
          <cell r="M2129" t="str">
            <v>BR 2</v>
          </cell>
          <cell r="N2129">
            <v>0.41666666666666669</v>
          </cell>
          <cell r="O2129">
            <v>43069</v>
          </cell>
          <cell r="P2129">
            <v>43039</v>
          </cell>
          <cell r="Q2129">
            <v>6203.97</v>
          </cell>
          <cell r="R2129"/>
          <cell r="U2129" t="str">
            <v>y</v>
          </cell>
        </row>
        <row r="2130">
          <cell r="B2130">
            <v>8346</v>
          </cell>
          <cell r="C2130" t="str">
            <v>Sentara Hospitals d/b/a Sentara CarePlex Hospital</v>
          </cell>
          <cell r="D2130" t="str">
            <v>Introduce SRS/SRT (Replace an Existing Linear Accelerator with one Capable of SRS)</v>
          </cell>
          <cell r="E2130">
            <v>21</v>
          </cell>
          <cell r="H2130" t="str">
            <v>Rife</v>
          </cell>
          <cell r="K2130">
            <v>43194</v>
          </cell>
          <cell r="L2130">
            <v>4600</v>
          </cell>
          <cell r="M2130" t="str">
            <v>BR 3</v>
          </cell>
          <cell r="N2130">
            <v>0.41666666666666669</v>
          </cell>
          <cell r="O2130">
            <v>43069</v>
          </cell>
          <cell r="P2130">
            <v>43039</v>
          </cell>
          <cell r="Q2130">
            <v>5678.96</v>
          </cell>
          <cell r="R2130"/>
          <cell r="U2130" t="str">
            <v>y</v>
          </cell>
        </row>
        <row r="2131">
          <cell r="C2131"/>
          <cell r="D2131"/>
          <cell r="E2131"/>
          <cell r="K2131" t="str">
            <v xml:space="preserve"> </v>
          </cell>
          <cell r="L2131"/>
          <cell r="O2131">
            <v>0</v>
          </cell>
          <cell r="P2131">
            <v>0</v>
          </cell>
          <cell r="Q2131">
            <v>0</v>
          </cell>
          <cell r="R2131"/>
          <cell r="U2131">
            <v>0</v>
          </cell>
        </row>
        <row r="2133">
          <cell r="B2133" t="str">
            <v>February 2018 Cycle</v>
          </cell>
          <cell r="D2133" t="str">
            <v>Hospitals/Beds/NICUs/Ob/Capital Expenditures</v>
          </cell>
          <cell r="E2133" t="str">
            <v>A</v>
          </cell>
          <cell r="F2133" t="str">
            <v>Rpt Due</v>
          </cell>
          <cell r="G2133">
            <v>43213</v>
          </cell>
          <cell r="I2133" t="str">
            <v>Recommendation</v>
          </cell>
          <cell r="K2133" t="str">
            <v>IFFC</v>
          </cell>
          <cell r="L2133" t="str">
            <v>Commissioners</v>
          </cell>
          <cell r="M2133" t="str">
            <v>IFFC</v>
          </cell>
          <cell r="N2133" t="str">
            <v>IFFC</v>
          </cell>
          <cell r="O2133" t="str">
            <v>Application</v>
          </cell>
          <cell r="Q2133" t="str">
            <v>Check with</v>
          </cell>
        </row>
        <row r="2134">
          <cell r="B2134" t="str">
            <v>#</v>
          </cell>
          <cell r="C2134" t="str">
            <v>Applicant</v>
          </cell>
          <cell r="D2134" t="str">
            <v>Project</v>
          </cell>
          <cell r="E2134" t="str">
            <v>PD</v>
          </cell>
          <cell r="F2134" t="str">
            <v xml:space="preserve">  </v>
          </cell>
          <cell r="G2134">
            <v>43213</v>
          </cell>
          <cell r="H2134" t="str">
            <v>Analyst</v>
          </cell>
          <cell r="I2134" t="str">
            <v xml:space="preserve">HSA </v>
          </cell>
          <cell r="J2134" t="str">
            <v>DCOPN</v>
          </cell>
          <cell r="K2134" t="str">
            <v>Scheduled</v>
          </cell>
          <cell r="L2134" t="str">
            <v>Decision</v>
          </cell>
          <cell r="M2134" t="str">
            <v>Location</v>
          </cell>
          <cell r="N2134" t="str">
            <v>Time</v>
          </cell>
          <cell r="O2134" t="str">
            <v>Received</v>
          </cell>
          <cell r="P2134" t="str">
            <v>LOI Date</v>
          </cell>
          <cell r="Q2134" t="str">
            <v>Application</v>
          </cell>
          <cell r="T2134" t="str">
            <v>Previous Conditions</v>
          </cell>
        </row>
        <row r="2135">
          <cell r="B2135">
            <v>8347</v>
          </cell>
          <cell r="C2135" t="str">
            <v>Long-Term Acute Care Hospital of Northern Virginia, LLC</v>
          </cell>
          <cell r="D2135" t="str">
            <v>Establish a 52-Bed Long-Term Acute Care Hospital on the Campus of Inova Mount Vernon Hospital</v>
          </cell>
          <cell r="E2135">
            <v>8</v>
          </cell>
          <cell r="H2135" t="str">
            <v>Zimmerman</v>
          </cell>
          <cell r="K2135">
            <v>43223</v>
          </cell>
          <cell r="L2135">
            <v>4606</v>
          </cell>
          <cell r="O2135">
            <v>43103</v>
          </cell>
          <cell r="P2135">
            <v>43059</v>
          </cell>
          <cell r="Q2135">
            <v>20000</v>
          </cell>
          <cell r="R2135"/>
          <cell r="U2135">
            <v>0</v>
          </cell>
        </row>
        <row r="2136">
          <cell r="B2136">
            <v>8349</v>
          </cell>
          <cell r="C2136" t="str">
            <v>Warren Memorial Hospital</v>
          </cell>
          <cell r="D2136" t="str">
            <v>Establish a General Acute Care Hospital by Replacing and Relocating Warren Memorial Hospital with all Services currently available at the Hospital including 60 beds, three Operating Rooms, one Cardiac Catheterization Lab, one CT, one MRI and Nuclear Medicine Services</v>
          </cell>
          <cell r="E2136">
            <v>7</v>
          </cell>
          <cell r="H2136" t="str">
            <v>Mannino</v>
          </cell>
          <cell r="K2136" t="str">
            <v>in</v>
          </cell>
          <cell r="L2136">
            <v>4602</v>
          </cell>
          <cell r="O2136">
            <v>43098</v>
          </cell>
          <cell r="P2136">
            <v>43070</v>
          </cell>
          <cell r="Q2136">
            <v>20000</v>
          </cell>
          <cell r="R2136"/>
          <cell r="U2136" t="str">
            <v>y</v>
          </cell>
        </row>
        <row r="2137">
          <cell r="C2137"/>
          <cell r="D2137"/>
          <cell r="E2137"/>
          <cell r="K2137" t="str">
            <v xml:space="preserve"> </v>
          </cell>
          <cell r="L2137"/>
          <cell r="O2137">
            <v>0</v>
          </cell>
          <cell r="P2137">
            <v>0</v>
          </cell>
          <cell r="Q2137">
            <v>0</v>
          </cell>
          <cell r="R2137"/>
          <cell r="U2137">
            <v>0</v>
          </cell>
        </row>
        <row r="2139">
          <cell r="B2139" t="str">
            <v>March 2018 Cycle</v>
          </cell>
          <cell r="D2139" t="str">
            <v>OSHs/ORs/Cath Labs/Transplant/Nursing Facility</v>
          </cell>
          <cell r="E2139" t="str">
            <v>B/G</v>
          </cell>
          <cell r="F2139" t="str">
            <v>Rpt Due</v>
          </cell>
          <cell r="G2139">
            <v>43241</v>
          </cell>
          <cell r="I2139" t="str">
            <v>Recommendation</v>
          </cell>
          <cell r="K2139" t="str">
            <v>IFFC</v>
          </cell>
          <cell r="L2139" t="str">
            <v>Commissioners</v>
          </cell>
          <cell r="M2139" t="str">
            <v>IFFC</v>
          </cell>
          <cell r="N2139" t="str">
            <v>IFFC</v>
          </cell>
          <cell r="O2139" t="str">
            <v>Application</v>
          </cell>
          <cell r="Q2139" t="str">
            <v>Check with</v>
          </cell>
        </row>
        <row r="2140">
          <cell r="B2140" t="str">
            <v>#</v>
          </cell>
          <cell r="C2140" t="str">
            <v>Applicant</v>
          </cell>
          <cell r="D2140" t="str">
            <v>Project</v>
          </cell>
          <cell r="E2140" t="str">
            <v>PD</v>
          </cell>
          <cell r="G2140">
            <v>43241</v>
          </cell>
          <cell r="H2140" t="str">
            <v>Analyst</v>
          </cell>
          <cell r="I2140" t="str">
            <v xml:space="preserve">HSA </v>
          </cell>
          <cell r="J2140" t="str">
            <v>DCOPN</v>
          </cell>
          <cell r="K2140" t="str">
            <v>Scheduled</v>
          </cell>
          <cell r="L2140" t="str">
            <v>Decision</v>
          </cell>
          <cell r="M2140" t="str">
            <v>Location</v>
          </cell>
          <cell r="N2140" t="str">
            <v>Time</v>
          </cell>
          <cell r="O2140" t="str">
            <v>Received</v>
          </cell>
          <cell r="P2140" t="str">
            <v>LOI Date</v>
          </cell>
          <cell r="Q2140" t="str">
            <v>Application</v>
          </cell>
        </row>
        <row r="2141">
          <cell r="B2141">
            <v>8351</v>
          </cell>
          <cell r="C2141" t="str">
            <v xml:space="preserve">Orthopaedic Surgery &amp; Sports Medicine Specialists of Hampton Roads, P.C. d/b/a Orthopaedic and Spine Center
</v>
          </cell>
          <cell r="D2141" t="str">
            <v>Establish a four Operating Room Outpatient Surgical Hospital</v>
          </cell>
          <cell r="E2141">
            <v>21</v>
          </cell>
          <cell r="H2141" t="str">
            <v>Mannino</v>
          </cell>
          <cell r="J2141" t="str">
            <v>Denial</v>
          </cell>
          <cell r="K2141">
            <v>43251</v>
          </cell>
          <cell r="L2141" t="str">
            <v>Withdrawn</v>
          </cell>
          <cell r="M2141" t="str">
            <v>BR 2</v>
          </cell>
          <cell r="O2141">
            <v>43129</v>
          </cell>
          <cell r="P2141">
            <v>43084</v>
          </cell>
          <cell r="Q2141">
            <v>20000</v>
          </cell>
          <cell r="R2141"/>
          <cell r="U2141">
            <v>0</v>
          </cell>
        </row>
        <row r="2142">
          <cell r="B2142">
            <v>8352</v>
          </cell>
          <cell r="C2142" t="str">
            <v>Riverside Hospital, Inc. d/b/a Riverside Regional Medical Center</v>
          </cell>
          <cell r="D2142" t="str">
            <v>Add one General Purpose Operating Room (GPOR) and the addition of Cardiac Catheterization Equipment in a GPOR</v>
          </cell>
          <cell r="E2142">
            <v>21</v>
          </cell>
          <cell r="G2142" t="str">
            <v>Competing</v>
          </cell>
          <cell r="H2142" t="str">
            <v>Mannino</v>
          </cell>
          <cell r="J2142" t="str">
            <v>Partial Approve</v>
          </cell>
          <cell r="K2142">
            <v>43251</v>
          </cell>
          <cell r="L2142">
            <v>4603</v>
          </cell>
          <cell r="M2142" t="str">
            <v>BR 2</v>
          </cell>
          <cell r="O2142">
            <v>43126</v>
          </cell>
          <cell r="P2142">
            <v>43089</v>
          </cell>
          <cell r="Q2142">
            <v>20000</v>
          </cell>
          <cell r="R2142"/>
          <cell r="U2142">
            <v>0</v>
          </cell>
        </row>
        <row r="2143">
          <cell r="B2143">
            <v>8359</v>
          </cell>
          <cell r="C2143" t="str">
            <v>Sentara Hospitals d/b/a Sentara CarePlex Hospital</v>
          </cell>
          <cell r="D2143" t="str">
            <v>Add two General Purpose Operating Rooms</v>
          </cell>
          <cell r="E2143">
            <v>21</v>
          </cell>
          <cell r="H2143" t="str">
            <v>Mannino</v>
          </cell>
          <cell r="J2143" t="str">
            <v>Denial</v>
          </cell>
          <cell r="K2143">
            <v>43251</v>
          </cell>
          <cell r="L2143"/>
          <cell r="M2143" t="str">
            <v>BR 2</v>
          </cell>
          <cell r="O2143">
            <v>43126</v>
          </cell>
          <cell r="P2143">
            <v>43098</v>
          </cell>
          <cell r="Q2143">
            <v>8405.2099999999991</v>
          </cell>
          <cell r="R2143"/>
          <cell r="U2143">
            <v>0</v>
          </cell>
        </row>
        <row r="2144">
          <cell r="B2144">
            <v>8361</v>
          </cell>
          <cell r="C2144" t="str">
            <v>CarePlex Orthopaedic Ambulatory Surgery Center</v>
          </cell>
          <cell r="D2144" t="str">
            <v>Add one General Purpose Operating Room (limited to orthopedic procedures)</v>
          </cell>
          <cell r="E2144">
            <v>21</v>
          </cell>
          <cell r="H2144" t="str">
            <v>Mannino</v>
          </cell>
          <cell r="J2144" t="str">
            <v>Denial</v>
          </cell>
          <cell r="K2144">
            <v>43251</v>
          </cell>
          <cell r="L2144"/>
          <cell r="M2144" t="str">
            <v>BR 2</v>
          </cell>
          <cell r="O2144">
            <v>43126</v>
          </cell>
          <cell r="P2144">
            <v>43103</v>
          </cell>
          <cell r="Q2144">
            <v>1000</v>
          </cell>
          <cell r="R2144"/>
          <cell r="U2144">
            <v>0</v>
          </cell>
        </row>
        <row r="2145">
          <cell r="B2145">
            <v>8353</v>
          </cell>
          <cell r="C2145" t="str">
            <v>Novant Health UVA Health System Prince William Medical Center</v>
          </cell>
          <cell r="D2145" t="str">
            <v>Add one Cardiac Catheterization Laboratory</v>
          </cell>
          <cell r="E2145">
            <v>8</v>
          </cell>
          <cell r="H2145" t="str">
            <v>Rife</v>
          </cell>
          <cell r="J2145" t="str">
            <v>conditional approval</v>
          </cell>
          <cell r="K2145">
            <v>43249</v>
          </cell>
          <cell r="L2145">
            <v>4604</v>
          </cell>
          <cell r="M2145" t="str">
            <v>BR 4</v>
          </cell>
          <cell r="N2145">
            <v>0.41666666666666669</v>
          </cell>
          <cell r="O2145">
            <v>43129</v>
          </cell>
          <cell r="P2145">
            <v>43097</v>
          </cell>
          <cell r="Q2145">
            <v>20000</v>
          </cell>
          <cell r="R2145"/>
          <cell r="U2145" t="str">
            <v>y</v>
          </cell>
        </row>
        <row r="2146">
          <cell r="B2146">
            <v>8354</v>
          </cell>
          <cell r="C2146" t="str">
            <v>Sentara Norfolk General Hospital</v>
          </cell>
          <cell r="D2146" t="str">
            <v>Add two General Purpose Operating Rooms</v>
          </cell>
          <cell r="E2146">
            <v>20</v>
          </cell>
          <cell r="H2146" t="str">
            <v>Zimmerman</v>
          </cell>
          <cell r="J2146" t="str">
            <v>Denial</v>
          </cell>
          <cell r="K2146">
            <v>43252</v>
          </cell>
          <cell r="L2146"/>
          <cell r="O2146">
            <v>43129</v>
          </cell>
          <cell r="P2146">
            <v>43096</v>
          </cell>
          <cell r="Q2146">
            <v>5420</v>
          </cell>
          <cell r="R2146"/>
          <cell r="U2146">
            <v>0</v>
          </cell>
        </row>
        <row r="2147">
          <cell r="B2147">
            <v>8355</v>
          </cell>
          <cell r="C2147" t="str">
            <v>Sentara RMH Medical Center</v>
          </cell>
          <cell r="D2147" t="str">
            <v>Add two General Purpose Operating Rooms</v>
          </cell>
          <cell r="E2147">
            <v>6</v>
          </cell>
          <cell r="H2147" t="str">
            <v>Zimmerman</v>
          </cell>
          <cell r="K2147">
            <v>43259</v>
          </cell>
          <cell r="L2147">
            <v>4607</v>
          </cell>
          <cell r="O2147">
            <v>43129</v>
          </cell>
          <cell r="P2147">
            <v>43097</v>
          </cell>
          <cell r="Q2147">
            <v>5000</v>
          </cell>
          <cell r="R2147"/>
          <cell r="U2147" t="str">
            <v>y</v>
          </cell>
        </row>
        <row r="2148">
          <cell r="B2148">
            <v>8362</v>
          </cell>
          <cell r="C2148" t="str">
            <v>Vascular Surgery Associates of Richmond, PC</v>
          </cell>
          <cell r="D2148" t="str">
            <v>Establish an Outpatient Surgical Hospital with two Operating Rooms</v>
          </cell>
          <cell r="E2148">
            <v>15</v>
          </cell>
          <cell r="H2148" t="str">
            <v>Rife</v>
          </cell>
          <cell r="J2148" t="str">
            <v>conditional approval</v>
          </cell>
          <cell r="K2148" t="str">
            <v>6/4/2018 (hold)</v>
          </cell>
          <cell r="L2148">
            <v>4605</v>
          </cell>
          <cell r="M2148" t="str">
            <v>BR 1</v>
          </cell>
          <cell r="N2148">
            <v>0.41666666666666669</v>
          </cell>
          <cell r="O2148">
            <v>43129</v>
          </cell>
          <cell r="P2148">
            <v>43103</v>
          </cell>
          <cell r="Q2148">
            <v>2055.5</v>
          </cell>
          <cell r="R2148"/>
          <cell r="U2148" t="str">
            <v>y</v>
          </cell>
        </row>
        <row r="2149">
          <cell r="D2149"/>
          <cell r="E2149"/>
          <cell r="K2149" t="str">
            <v xml:space="preserve"> </v>
          </cell>
          <cell r="L2149"/>
          <cell r="O2149">
            <v>0</v>
          </cell>
          <cell r="P2149">
            <v>0</v>
          </cell>
          <cell r="Q2149">
            <v>0</v>
          </cell>
          <cell r="R2149"/>
          <cell r="U2149">
            <v>0</v>
          </cell>
        </row>
        <row r="2151">
          <cell r="B2151" t="str">
            <v>April 2018 Cycle</v>
          </cell>
          <cell r="D2151" t="str">
            <v>Psych and Substance Abuse Services</v>
          </cell>
          <cell r="E2151" t="str">
            <v>C</v>
          </cell>
          <cell r="F2151" t="str">
            <v>Rpt Due</v>
          </cell>
          <cell r="G2151">
            <v>43270</v>
          </cell>
          <cell r="I2151" t="str">
            <v>Recommendation</v>
          </cell>
          <cell r="K2151" t="str">
            <v>IFFC</v>
          </cell>
          <cell r="L2151" t="str">
            <v>Commissioners</v>
          </cell>
          <cell r="M2151" t="str">
            <v>IFFC</v>
          </cell>
          <cell r="O2151" t="str">
            <v>Application</v>
          </cell>
          <cell r="Q2151" t="str">
            <v>Check with</v>
          </cell>
        </row>
        <row r="2152">
          <cell r="C2152" t="str">
            <v>Applicant</v>
          </cell>
          <cell r="E2152" t="str">
            <v>PD</v>
          </cell>
          <cell r="G2152">
            <v>43270</v>
          </cell>
          <cell r="H2152" t="str">
            <v>Analyst</v>
          </cell>
          <cell r="I2152" t="str">
            <v xml:space="preserve">HSA </v>
          </cell>
          <cell r="J2152" t="str">
            <v>DCOPN</v>
          </cell>
          <cell r="K2152" t="str">
            <v>Scheduled</v>
          </cell>
          <cell r="L2152" t="str">
            <v>Decision</v>
          </cell>
          <cell r="M2152" t="str">
            <v>Location</v>
          </cell>
          <cell r="N2152" t="str">
            <v>Time</v>
          </cell>
          <cell r="O2152" t="str">
            <v>Received</v>
          </cell>
          <cell r="P2152" t="str">
            <v>LOI Date</v>
          </cell>
          <cell r="Q2152" t="str">
            <v>Application</v>
          </cell>
          <cell r="R2152"/>
        </row>
        <row r="2153">
          <cell r="B2153">
            <v>8363</v>
          </cell>
          <cell r="C2153" t="str">
            <v>Mary Washington Hospital, Inc.</v>
          </cell>
          <cell r="D2153" t="str">
            <v>Add 20 Psychiatric Beds at Snowden at Fredericksburg</v>
          </cell>
          <cell r="E2153">
            <v>16</v>
          </cell>
          <cell r="H2153" t="str">
            <v>Mannino</v>
          </cell>
          <cell r="K2153">
            <v>43284</v>
          </cell>
          <cell r="L2153">
            <v>4608</v>
          </cell>
          <cell r="M2153" t="str">
            <v>BR 1</v>
          </cell>
          <cell r="O2153">
            <v>43160</v>
          </cell>
          <cell r="P2153">
            <v>43119</v>
          </cell>
          <cell r="Q2153">
            <v>20000</v>
          </cell>
          <cell r="R2153"/>
          <cell r="U2153">
            <v>0</v>
          </cell>
        </row>
        <row r="2154">
          <cell r="B2154">
            <v>8365</v>
          </cell>
          <cell r="C2154" t="str">
            <v>Pulaski Community Hospital, Inc. d/b/a LewisGale Hospital Pulaski</v>
          </cell>
          <cell r="D2154" t="str">
            <v>Introduce Inpatient Psychiatric Services (Convert 24 existing beds to psychiatric beds)</v>
          </cell>
          <cell r="E2154">
            <v>4</v>
          </cell>
          <cell r="H2154" t="str">
            <v>Rife</v>
          </cell>
          <cell r="K2154">
            <v>43280</v>
          </cell>
          <cell r="L2154">
            <v>4610</v>
          </cell>
          <cell r="M2154" t="str">
            <v>BR 1</v>
          </cell>
          <cell r="O2154">
            <v>43160</v>
          </cell>
          <cell r="P2154">
            <v>43126</v>
          </cell>
          <cell r="Q2154">
            <v>20000</v>
          </cell>
          <cell r="R2154"/>
          <cell r="U2154">
            <v>0</v>
          </cell>
        </row>
        <row r="2155">
          <cell r="B2155">
            <v>8366</v>
          </cell>
          <cell r="C2155" t="str">
            <v>Children's Hospital of the King's Daughters</v>
          </cell>
          <cell r="D2155" t="str">
            <v>Add 60 inpatient pediatric psychiatric beds</v>
          </cell>
          <cell r="E2155">
            <v>20</v>
          </cell>
          <cell r="H2155" t="str">
            <v>Zimmerman</v>
          </cell>
          <cell r="K2155">
            <v>43290</v>
          </cell>
          <cell r="L2155">
            <v>4609</v>
          </cell>
          <cell r="M2155" t="str">
            <v>BR 1</v>
          </cell>
          <cell r="O2155">
            <v>43160</v>
          </cell>
          <cell r="P2155">
            <v>43130</v>
          </cell>
          <cell r="Q2155">
            <v>20000</v>
          </cell>
          <cell r="R2155"/>
          <cell r="U2155">
            <v>0</v>
          </cell>
        </row>
        <row r="2156">
          <cell r="B2156">
            <v>8367</v>
          </cell>
          <cell r="C2156" t="str">
            <v>Northern Virginia Community Hospital, LLC</v>
          </cell>
          <cell r="D2156" t="str">
            <v>Introduce inpatient psychiatric services with up to 20 psychiatric beds through conversion of existing beds from StoneSprings Hospital Center of Loudon</v>
          </cell>
          <cell r="E2156">
            <v>8</v>
          </cell>
          <cell r="H2156" t="str">
            <v>Rife</v>
          </cell>
          <cell r="K2156">
            <v>43286</v>
          </cell>
          <cell r="L2156">
            <v>4611</v>
          </cell>
          <cell r="M2156" t="str">
            <v>BR 1</v>
          </cell>
          <cell r="O2156">
            <v>43160</v>
          </cell>
          <cell r="P2156">
            <v>43130</v>
          </cell>
          <cell r="Q2156">
            <v>20000</v>
          </cell>
          <cell r="R2156"/>
          <cell r="U2156">
            <v>0</v>
          </cell>
        </row>
        <row r="2159">
          <cell r="B2159" t="str">
            <v>May 2018 Cycle</v>
          </cell>
          <cell r="D2159" t="str">
            <v>Diagnostic Imaging and Nursing Facilities</v>
          </cell>
          <cell r="E2159" t="str">
            <v>D/G</v>
          </cell>
          <cell r="F2159" t="str">
            <v>Rpt Due</v>
          </cell>
          <cell r="G2159">
            <v>43300</v>
          </cell>
          <cell r="I2159" t="str">
            <v>Recommendation</v>
          </cell>
          <cell r="K2159" t="str">
            <v>IFFC</v>
          </cell>
          <cell r="L2159" t="str">
            <v>Commissioners</v>
          </cell>
          <cell r="M2159" t="str">
            <v>IFFC</v>
          </cell>
          <cell r="O2159" t="str">
            <v>Application</v>
          </cell>
          <cell r="Q2159" t="str">
            <v>Check with</v>
          </cell>
          <cell r="S2159" t="str">
            <v>Previous</v>
          </cell>
        </row>
        <row r="2160">
          <cell r="B2160" t="str">
            <v>#</v>
          </cell>
          <cell r="C2160" t="str">
            <v>Applicant</v>
          </cell>
          <cell r="D2160" t="str">
            <v>Project</v>
          </cell>
          <cell r="E2160" t="str">
            <v>PD</v>
          </cell>
          <cell r="G2160">
            <v>43300</v>
          </cell>
          <cell r="H2160" t="str">
            <v>Analyst</v>
          </cell>
          <cell r="I2160" t="str">
            <v xml:space="preserve">HSA </v>
          </cell>
          <cell r="J2160" t="str">
            <v>DCOPN</v>
          </cell>
          <cell r="K2160" t="str">
            <v>Scheduled</v>
          </cell>
          <cell r="L2160" t="str">
            <v>Decision</v>
          </cell>
          <cell r="M2160" t="str">
            <v>Location</v>
          </cell>
          <cell r="N2160" t="str">
            <v>Time</v>
          </cell>
          <cell r="O2160" t="str">
            <v>Received</v>
          </cell>
          <cell r="P2160" t="str">
            <v>LOI Date</v>
          </cell>
          <cell r="Q2160" t="str">
            <v>Application</v>
          </cell>
          <cell r="S2160" t="str">
            <v>Conditions</v>
          </cell>
          <cell r="T2160" t="str">
            <v>old loi</v>
          </cell>
        </row>
        <row r="2162">
          <cell r="B2162">
            <v>8328</v>
          </cell>
          <cell r="C2162" t="str">
            <v>Sentara Northern Virginia Medical Center</v>
          </cell>
          <cell r="D2162" t="str">
            <v>Establish a Specialized Center for CT Imaging</v>
          </cell>
          <cell r="E2162">
            <v>8</v>
          </cell>
          <cell r="H2162" t="str">
            <v>Mannino</v>
          </cell>
          <cell r="J2162" t="str">
            <v>approve</v>
          </cell>
          <cell r="K2162">
            <v>43313</v>
          </cell>
          <cell r="L2162">
            <v>4616</v>
          </cell>
          <cell r="M2162" t="str">
            <v>BR 4</v>
          </cell>
          <cell r="O2162">
            <v>43186</v>
          </cell>
          <cell r="P2162">
            <v>42979</v>
          </cell>
          <cell r="Q2162">
            <v>20000</v>
          </cell>
          <cell r="R2162"/>
          <cell r="U2162">
            <v>0</v>
          </cell>
        </row>
        <row r="2163">
          <cell r="B2163">
            <v>8369</v>
          </cell>
          <cell r="C2163" t="str">
            <v>Fauquier Diagnostic Imaging Center LLC</v>
          </cell>
          <cell r="D2163" t="str">
            <v>Establish a Specialized Center for Diagnostic Services with MRI and CT Services</v>
          </cell>
          <cell r="E2163">
            <v>9</v>
          </cell>
          <cell r="G2163" t="str">
            <v>Competing</v>
          </cell>
          <cell r="H2163" t="str">
            <v>Cage</v>
          </cell>
          <cell r="J2163" t="str">
            <v>approve</v>
          </cell>
          <cell r="K2163">
            <v>43328</v>
          </cell>
          <cell r="L2163"/>
          <cell r="M2163" t="str">
            <v>TR 2</v>
          </cell>
          <cell r="O2163">
            <v>43189</v>
          </cell>
          <cell r="P2163">
            <v>43151</v>
          </cell>
          <cell r="Q2163">
            <v>20000</v>
          </cell>
          <cell r="R2163"/>
          <cell r="U2163">
            <v>0</v>
          </cell>
        </row>
        <row r="2164">
          <cell r="B2164">
            <v>8382</v>
          </cell>
          <cell r="C2164" t="str">
            <v>Novant Health UVA Health System Imaging Culpeper LLC</v>
          </cell>
          <cell r="D2164" t="str">
            <v xml:space="preserve">Establishment of a Specialized Center for CT and MRI Imaging </v>
          </cell>
          <cell r="E2164">
            <v>9</v>
          </cell>
          <cell r="H2164" t="str">
            <v>Cage</v>
          </cell>
          <cell r="J2164" t="str">
            <v>deny</v>
          </cell>
          <cell r="K2164">
            <v>43328</v>
          </cell>
          <cell r="L2164"/>
          <cell r="M2164" t="str">
            <v>TR 2</v>
          </cell>
          <cell r="O2164">
            <v>43192</v>
          </cell>
          <cell r="P2164">
            <v>43161</v>
          </cell>
          <cell r="Q2164">
            <v>20000</v>
          </cell>
          <cell r="R2164"/>
          <cell r="U2164">
            <v>0</v>
          </cell>
        </row>
        <row r="2165">
          <cell r="B2165">
            <v>8372</v>
          </cell>
          <cell r="C2165" t="str">
            <v>University of Virginia Medical Center</v>
          </cell>
          <cell r="D2165" t="str">
            <v>Two CT Scanners Dedicated for Therapeutic Purposes at the UVA Medical Center</v>
          </cell>
          <cell r="E2165">
            <v>10</v>
          </cell>
          <cell r="H2165" t="str">
            <v>Zimmerman</v>
          </cell>
          <cell r="J2165" t="str">
            <v>approve</v>
          </cell>
          <cell r="K2165">
            <v>43315</v>
          </cell>
          <cell r="L2165">
            <v>4620</v>
          </cell>
          <cell r="O2165">
            <v>43182</v>
          </cell>
          <cell r="P2165">
            <v>43158</v>
          </cell>
          <cell r="Q2165">
            <v>20000</v>
          </cell>
          <cell r="R2165"/>
          <cell r="U2165">
            <v>0</v>
          </cell>
        </row>
        <row r="2166">
          <cell r="B2166">
            <v>8373</v>
          </cell>
          <cell r="C2166" t="str">
            <v>Carilion Medical Center (CMC) d/b/a Carilion Roanoke Memorial Hospital</v>
          </cell>
          <cell r="D2166" t="str">
            <v>Add two CT scanners on the CMC campus</v>
          </cell>
          <cell r="E2166">
            <v>5</v>
          </cell>
          <cell r="H2166" t="str">
            <v>Cage</v>
          </cell>
          <cell r="J2166" t="str">
            <v>approve</v>
          </cell>
          <cell r="K2166">
            <v>43311</v>
          </cell>
          <cell r="L2166">
            <v>4615</v>
          </cell>
          <cell r="M2166" t="str">
            <v>BR 1</v>
          </cell>
          <cell r="O2166">
            <v>43188</v>
          </cell>
          <cell r="P2166">
            <v>43159</v>
          </cell>
          <cell r="Q2166">
            <v>20000</v>
          </cell>
          <cell r="R2166"/>
          <cell r="U2166">
            <v>0</v>
          </cell>
        </row>
        <row r="2167">
          <cell r="B2167">
            <v>8374</v>
          </cell>
          <cell r="C2167" t="str">
            <v>Sentara Martha Jefferson Hospital</v>
          </cell>
          <cell r="D2167" t="str">
            <v>Convert Mobile MRI to Fixed Unit</v>
          </cell>
          <cell r="E2167">
            <v>10</v>
          </cell>
          <cell r="H2167" t="str">
            <v>Zimmerman</v>
          </cell>
          <cell r="J2167" t="str">
            <v>deny</v>
          </cell>
          <cell r="K2167">
            <v>43313</v>
          </cell>
          <cell r="L2167" t="str">
            <v>Review indefinately delayed by the applicant 7/20/18</v>
          </cell>
          <cell r="O2167">
            <v>43189</v>
          </cell>
          <cell r="P2167">
            <v>43159</v>
          </cell>
          <cell r="Q2167">
            <v>20000</v>
          </cell>
          <cell r="R2167"/>
          <cell r="U2167">
            <v>0</v>
          </cell>
        </row>
        <row r="2168">
          <cell r="B2168">
            <v>8375</v>
          </cell>
          <cell r="C2168" t="str">
            <v>Sentara Hospitals d/b/a/ Sentara Leigh Hospital</v>
          </cell>
          <cell r="D2168" t="str">
            <v xml:space="preserve">Acquire a Fixed PET/CT Scanner and Establish a Fixed-site PET/CT Service </v>
          </cell>
          <cell r="E2168">
            <v>20</v>
          </cell>
          <cell r="H2168" t="str">
            <v>Zimmerman</v>
          </cell>
          <cell r="J2168"/>
          <cell r="K2168">
            <v>43314</v>
          </cell>
          <cell r="L2168" t="str">
            <v>Review delayed to 30 Aug 2018</v>
          </cell>
          <cell r="O2168">
            <v>43189</v>
          </cell>
          <cell r="P2168">
            <v>43159</v>
          </cell>
          <cell r="Q2168">
            <v>20000</v>
          </cell>
          <cell r="R2168"/>
          <cell r="U2168">
            <v>0</v>
          </cell>
        </row>
        <row r="2169">
          <cell r="B2169">
            <v>8376</v>
          </cell>
          <cell r="C2169" t="str">
            <v>Centra Health Inc</v>
          </cell>
          <cell r="D2169" t="str">
            <v>Introduce nuclear medicine imaging services (non-cardiac)</v>
          </cell>
          <cell r="E2169">
            <v>11</v>
          </cell>
          <cell r="H2169" t="str">
            <v>Zimmerman</v>
          </cell>
          <cell r="J2169" t="str">
            <v>approve</v>
          </cell>
          <cell r="K2169">
            <v>43319</v>
          </cell>
          <cell r="L2169">
            <v>4621</v>
          </cell>
          <cell r="O2169">
            <v>43192</v>
          </cell>
          <cell r="P2169">
            <v>43160</v>
          </cell>
          <cell r="Q2169">
            <v>7155</v>
          </cell>
          <cell r="R2169"/>
          <cell r="U2169">
            <v>0</v>
          </cell>
        </row>
        <row r="2170">
          <cell r="B2170">
            <v>8377</v>
          </cell>
          <cell r="C2170" t="str">
            <v>Valley Health Imaging LLC</v>
          </cell>
          <cell r="D2170" t="str">
            <v>Establish a Specialized Center for Diagnostic Services to include one MRI</v>
          </cell>
          <cell r="E2170">
            <v>7</v>
          </cell>
          <cell r="H2170" t="str">
            <v>Rife</v>
          </cell>
          <cell r="J2170" t="str">
            <v>deny</v>
          </cell>
          <cell r="K2170">
            <v>43311</v>
          </cell>
          <cell r="L2170" t="str">
            <v>IFFC delayed indefinitely</v>
          </cell>
          <cell r="M2170" t="str">
            <v>br1</v>
          </cell>
          <cell r="O2170">
            <v>43189</v>
          </cell>
          <cell r="P2170">
            <v>43160</v>
          </cell>
          <cell r="Q2170">
            <v>20000</v>
          </cell>
          <cell r="R2170"/>
          <cell r="U2170">
            <v>0</v>
          </cell>
        </row>
        <row r="2171">
          <cell r="B2171">
            <v>8378</v>
          </cell>
          <cell r="C2171" t="str">
            <v>Chippenham &amp; Johnston-Willis Hospitals Inc</v>
          </cell>
          <cell r="D2171" t="str">
            <v>Addition of one CT scanner to existing complement of two CT scanners</v>
          </cell>
          <cell r="E2171">
            <v>15</v>
          </cell>
          <cell r="G2171" t="str">
            <v>Competing</v>
          </cell>
          <cell r="H2171" t="str">
            <v>Mannino</v>
          </cell>
          <cell r="J2171" t="str">
            <v>approve</v>
          </cell>
          <cell r="K2171">
            <v>43315</v>
          </cell>
          <cell r="L2171">
            <v>4618</v>
          </cell>
          <cell r="M2171" t="str">
            <v>BR 1</v>
          </cell>
          <cell r="O2171">
            <v>43192</v>
          </cell>
          <cell r="P2171">
            <v>43160</v>
          </cell>
          <cell r="Q2171">
            <v>13950</v>
          </cell>
          <cell r="R2171"/>
          <cell r="U2171">
            <v>0</v>
          </cell>
        </row>
        <row r="2172">
          <cell r="B2172">
            <v>8370</v>
          </cell>
          <cell r="C2172" t="str">
            <v>Virginia Cancer Institute Inc.</v>
          </cell>
          <cell r="D2172" t="str">
            <v>Expansion of existing CT services through establishment of a specialized center for CT Imaging</v>
          </cell>
          <cell r="E2172">
            <v>15</v>
          </cell>
          <cell r="H2172" t="str">
            <v>Mannino</v>
          </cell>
          <cell r="J2172" t="str">
            <v>approve</v>
          </cell>
          <cell r="K2172">
            <v>43315</v>
          </cell>
          <cell r="L2172">
            <v>4617</v>
          </cell>
          <cell r="M2172" t="str">
            <v>BR 1</v>
          </cell>
          <cell r="O2172">
            <v>43192</v>
          </cell>
          <cell r="P2172">
            <v>43157</v>
          </cell>
          <cell r="Q2172">
            <v>18125.310000000001</v>
          </cell>
          <cell r="R2172"/>
          <cell r="U2172">
            <v>0</v>
          </cell>
        </row>
        <row r="2173">
          <cell r="B2173">
            <v>8381</v>
          </cell>
          <cell r="C2173" t="str">
            <v>Bon Secours-Richmond Health System and Bon Secours-St Mary's Hospital of Richmond Inc</v>
          </cell>
          <cell r="D2173" t="str">
            <v>Addition of PET/CT by converting mobile PET/CT unit to a fixed PET/CT unit at the Bon Secours Imaging Center at Reynolds Crossing</v>
          </cell>
          <cell r="E2173">
            <v>15</v>
          </cell>
          <cell r="H2173" t="str">
            <v>Mannino</v>
          </cell>
          <cell r="J2173" t="str">
            <v>approve</v>
          </cell>
          <cell r="K2173">
            <v>43315</v>
          </cell>
          <cell r="L2173">
            <v>4619</v>
          </cell>
          <cell r="M2173" t="str">
            <v>BR 1</v>
          </cell>
          <cell r="O2173">
            <v>43189</v>
          </cell>
          <cell r="P2173">
            <v>43160</v>
          </cell>
          <cell r="Q2173">
            <v>20000</v>
          </cell>
          <cell r="R2173"/>
          <cell r="U2173">
            <v>0</v>
          </cell>
        </row>
        <row r="2174">
          <cell r="B2174">
            <v>8379</v>
          </cell>
          <cell r="C2174" t="str">
            <v>Bon Secours Virginia HealthSource Inc &amp; Bon Secours-St. Mary's Hospital of Richmond Inc</v>
          </cell>
          <cell r="D2174" t="str">
            <v>Addition of a Magnetic Resonance Imaging (MRI) unit at Bon Secours Imaging Center at Reynolds Crossing relocated from West End MRI</v>
          </cell>
          <cell r="E2174">
            <v>15</v>
          </cell>
          <cell r="H2174" t="str">
            <v>Rife</v>
          </cell>
          <cell r="J2174" t="str">
            <v>Deny</v>
          </cell>
          <cell r="K2174" t="str">
            <v>in</v>
          </cell>
          <cell r="L2174" t="str">
            <v xml:space="preserve">IFFC delayed indefinitely </v>
          </cell>
          <cell r="O2174">
            <v>43189</v>
          </cell>
          <cell r="P2174">
            <v>43160</v>
          </cell>
          <cell r="Q2174">
            <v>20000</v>
          </cell>
          <cell r="R2174"/>
          <cell r="U2174">
            <v>0</v>
          </cell>
        </row>
        <row r="2175">
          <cell r="B2175">
            <v>8368</v>
          </cell>
          <cell r="C2175" t="str">
            <v>Virginia Mennonite Home Inc</v>
          </cell>
          <cell r="D2175" t="str">
            <v xml:space="preserve">Virginia Mennonite Home Inc-Woodland Park Homes, complete Phase II construction, </v>
          </cell>
          <cell r="E2175">
            <v>6</v>
          </cell>
          <cell r="H2175" t="str">
            <v>Clement</v>
          </cell>
          <cell r="J2175" t="str">
            <v>approve</v>
          </cell>
          <cell r="K2175" t="str">
            <v>in</v>
          </cell>
          <cell r="L2175">
            <v>4614</v>
          </cell>
          <cell r="O2175">
            <v>43192</v>
          </cell>
          <cell r="P2175">
            <v>43143</v>
          </cell>
          <cell r="Q2175">
            <v>20000</v>
          </cell>
          <cell r="R2175"/>
          <cell r="U2175">
            <v>0</v>
          </cell>
        </row>
        <row r="2176">
          <cell r="B2176">
            <v>8360</v>
          </cell>
          <cell r="C2176" t="str">
            <v>Virginia Health Services, Inc.</v>
          </cell>
          <cell r="D2176" t="str">
            <v>Add 30 Nursing Home beds to Williamsburg Convalescent and Rehabilitation Center</v>
          </cell>
          <cell r="E2176">
            <v>21</v>
          </cell>
          <cell r="H2176" t="str">
            <v>Rife</v>
          </cell>
          <cell r="J2176"/>
          <cell r="K2176">
            <v>43318</v>
          </cell>
          <cell r="L2176" t="str">
            <v>Review Suspended by Applicant 6/26/18</v>
          </cell>
          <cell r="M2176" t="str">
            <v>BR 2</v>
          </cell>
          <cell r="O2176">
            <v>43192</v>
          </cell>
          <cell r="P2176">
            <v>43103</v>
          </cell>
          <cell r="Q2176">
            <v>20000</v>
          </cell>
        </row>
        <row r="2179">
          <cell r="B2179" t="str">
            <v>June 2018 Cycle</v>
          </cell>
          <cell r="D2179" t="str">
            <v>Rehab Services</v>
          </cell>
          <cell r="E2179" t="str">
            <v>E</v>
          </cell>
          <cell r="F2179" t="str">
            <v>Rpt Due</v>
          </cell>
          <cell r="G2179">
            <v>43332</v>
          </cell>
          <cell r="I2179" t="str">
            <v>Recommendation</v>
          </cell>
          <cell r="K2179" t="str">
            <v>IFFC</v>
          </cell>
          <cell r="L2179" t="str">
            <v>Commissioners</v>
          </cell>
          <cell r="M2179" t="str">
            <v>IFFC</v>
          </cell>
          <cell r="N2179" t="str">
            <v>IFFC</v>
          </cell>
          <cell r="O2179" t="str">
            <v>Application</v>
          </cell>
          <cell r="Q2179" t="str">
            <v>Check with</v>
          </cell>
        </row>
        <row r="2180">
          <cell r="B2180" t="str">
            <v>#</v>
          </cell>
          <cell r="C2180" t="str">
            <v>Applicant</v>
          </cell>
          <cell r="D2180" t="str">
            <v>Project</v>
          </cell>
          <cell r="E2180" t="str">
            <v>PD</v>
          </cell>
          <cell r="F2180" t="str">
            <v xml:space="preserve">  </v>
          </cell>
          <cell r="H2180" t="str">
            <v>Analyst</v>
          </cell>
          <cell r="I2180" t="str">
            <v xml:space="preserve">HSA </v>
          </cell>
          <cell r="J2180" t="str">
            <v>DCOPN</v>
          </cell>
          <cell r="K2180" t="str">
            <v>Scheduled</v>
          </cell>
          <cell r="L2180" t="str">
            <v>Decision</v>
          </cell>
          <cell r="M2180" t="str">
            <v>Location</v>
          </cell>
          <cell r="N2180" t="str">
            <v>Time</v>
          </cell>
          <cell r="O2180" t="str">
            <v>Received</v>
          </cell>
          <cell r="P2180" t="str">
            <v>LOI Date</v>
          </cell>
          <cell r="Q2180" t="str">
            <v>Application</v>
          </cell>
          <cell r="T2180" t="str">
            <v>Previous Conditions</v>
          </cell>
        </row>
        <row r="2182">
          <cell r="B2182">
            <v>8375</v>
          </cell>
          <cell r="C2182" t="str">
            <v>Sentara Hospitals d/b/a/ Sentara Leigh Hospital</v>
          </cell>
          <cell r="D2182" t="str">
            <v xml:space="preserve">Acquire a Fixed PET/CT Scanner and Establish a Fixed-site PET/CT Service </v>
          </cell>
          <cell r="E2182">
            <v>20</v>
          </cell>
          <cell r="H2182" t="str">
            <v>Zimmerman</v>
          </cell>
          <cell r="K2182">
            <v>43314</v>
          </cell>
          <cell r="L2182" t="str">
            <v>Review delayed to 30 Aug 2018</v>
          </cell>
          <cell r="O2182">
            <v>43189</v>
          </cell>
          <cell r="P2182">
            <v>43159</v>
          </cell>
          <cell r="Q2182">
            <v>20000</v>
          </cell>
          <cell r="R2182"/>
          <cell r="U2182">
            <v>0</v>
          </cell>
        </row>
        <row r="2183">
          <cell r="B2183">
            <v>8384</v>
          </cell>
          <cell r="C2183" t="str">
            <v>University of Virginia/HealthSouth, LLC dba UVA-HealthSouth Rehabilitation Hospital</v>
          </cell>
          <cell r="D2183" t="str">
            <v>Establish a 70-bed Inpatient Medical Rehabilitation Hospital through the relocation of 50 existing Beds and the addition of 20 Beds</v>
          </cell>
          <cell r="E2183">
            <v>10</v>
          </cell>
          <cell r="H2183" t="str">
            <v>Rife</v>
          </cell>
          <cell r="L2183" t="str">
            <v>Postponed to next "E" cycle in February</v>
          </cell>
          <cell r="O2183">
            <v>43215</v>
          </cell>
          <cell r="P2183">
            <v>43187</v>
          </cell>
          <cell r="Q2183">
            <v>20000</v>
          </cell>
          <cell r="R2183"/>
          <cell r="U2183">
            <v>0</v>
          </cell>
        </row>
        <row r="2185">
          <cell r="B2185" t="str">
            <v>July 2018 Cycle</v>
          </cell>
          <cell r="D2185" t="str">
            <v>Radiation/Gamma Knife/Cancer Care Center</v>
          </cell>
          <cell r="E2185" t="str">
            <v>F/G</v>
          </cell>
          <cell r="F2185" t="str">
            <v>Rpt Due</v>
          </cell>
          <cell r="G2185">
            <v>43361</v>
          </cell>
          <cell r="I2185" t="str">
            <v>Recommendation</v>
          </cell>
          <cell r="K2185" t="str">
            <v>IFFC</v>
          </cell>
          <cell r="L2185" t="str">
            <v>Commissioners</v>
          </cell>
          <cell r="M2185" t="str">
            <v>IFFC</v>
          </cell>
          <cell r="N2185" t="str">
            <v>IFFC</v>
          </cell>
          <cell r="O2185" t="str">
            <v>Application</v>
          </cell>
          <cell r="Q2185" t="str">
            <v>Check with</v>
          </cell>
        </row>
        <row r="2186">
          <cell r="C2186" t="str">
            <v>Applicant</v>
          </cell>
          <cell r="D2186" t="str">
            <v>Lithotripsy/Nursing Facility</v>
          </cell>
          <cell r="E2186" t="str">
            <v>PD</v>
          </cell>
          <cell r="F2186" t="str">
            <v xml:space="preserve">  </v>
          </cell>
          <cell r="G2186">
            <v>43361</v>
          </cell>
          <cell r="H2186" t="str">
            <v>Analyst</v>
          </cell>
          <cell r="I2186" t="str">
            <v xml:space="preserve">HSA </v>
          </cell>
          <cell r="J2186" t="str">
            <v>DCOPN</v>
          </cell>
          <cell r="K2186" t="str">
            <v>Scheduled</v>
          </cell>
          <cell r="L2186" t="str">
            <v>Decision</v>
          </cell>
          <cell r="M2186" t="str">
            <v>Location</v>
          </cell>
          <cell r="N2186" t="str">
            <v>Time</v>
          </cell>
          <cell r="O2186" t="str">
            <v>Received</v>
          </cell>
          <cell r="P2186" t="str">
            <v>LOI Date</v>
          </cell>
          <cell r="Q2186" t="str">
            <v>Application</v>
          </cell>
        </row>
        <row r="2187">
          <cell r="B2187">
            <v>8385</v>
          </cell>
          <cell r="C2187" t="str">
            <v>Carilion Stonewall Jackson Hospital</v>
          </cell>
          <cell r="D2187" t="str">
            <v xml:space="preserve">Introduce lithotripsy service </v>
          </cell>
          <cell r="E2187">
            <v>6</v>
          </cell>
          <cell r="H2187" t="str">
            <v>Zimmerman</v>
          </cell>
          <cell r="K2187">
            <v>43371</v>
          </cell>
          <cell r="L2187"/>
          <cell r="M2187" t="str">
            <v>BR 1</v>
          </cell>
          <cell r="N2187">
            <v>0.54166666666666663</v>
          </cell>
          <cell r="O2187">
            <v>43250</v>
          </cell>
          <cell r="P2187">
            <v>43215</v>
          </cell>
          <cell r="Q2187">
            <v>1000</v>
          </cell>
          <cell r="R2187"/>
          <cell r="U2187">
            <v>0</v>
          </cell>
        </row>
        <row r="2188">
          <cell r="B2188">
            <v>8386</v>
          </cell>
          <cell r="C2188" t="str">
            <v>Richmond Radiation Oncology I, LLC dba Bon Secours Cancer Institute at St. Francis Medical Center</v>
          </cell>
          <cell r="D2188" t="str">
            <v>Introduce Stereotactic Radio Surgery (SRS) and Stereotactic Body Radio Therapy (SBRT) services.</v>
          </cell>
          <cell r="E2188">
            <v>15</v>
          </cell>
          <cell r="H2188" t="str">
            <v>Mannino</v>
          </cell>
          <cell r="K2188">
            <v>43371</v>
          </cell>
          <cell r="M2188" t="str">
            <v>BR 1</v>
          </cell>
          <cell r="N2188">
            <v>0.41666666666666669</v>
          </cell>
          <cell r="O2188">
            <v>43251</v>
          </cell>
          <cell r="P2188">
            <v>43220</v>
          </cell>
          <cell r="Q2188">
            <v>0</v>
          </cell>
        </row>
        <row r="2189">
          <cell r="B2189">
            <v>8387</v>
          </cell>
          <cell r="C2189" t="str">
            <v>Tysons LPC, LLC, Fairfax County, VA</v>
          </cell>
          <cell r="D2189" t="str">
            <v>Establish a 42 bed nursing facility in a new Continuing Care Retirement Community.</v>
          </cell>
          <cell r="E2189">
            <v>8</v>
          </cell>
          <cell r="H2189" t="str">
            <v>Rife</v>
          </cell>
          <cell r="K2189">
            <v>43374</v>
          </cell>
          <cell r="M2189" t="str">
            <v>BR3</v>
          </cell>
          <cell r="N2189">
            <v>0.41666666666666669</v>
          </cell>
          <cell r="O2189">
            <v>43250</v>
          </cell>
          <cell r="P2189">
            <v>43221</v>
          </cell>
          <cell r="Q2189">
            <v>20000</v>
          </cell>
        </row>
        <row r="2191">
          <cell r="B2191" t="str">
            <v>August 2018 Cycle</v>
          </cell>
          <cell r="D2191" t="str">
            <v>Hospitals/Beds/NICUs/Ob/Capital Expenditures</v>
          </cell>
          <cell r="E2191" t="str">
            <v>A</v>
          </cell>
          <cell r="F2191" t="str">
            <v>Rpt Due</v>
          </cell>
          <cell r="G2191">
            <v>43392</v>
          </cell>
          <cell r="I2191" t="str">
            <v>Recommendation</v>
          </cell>
          <cell r="K2191" t="str">
            <v>IFFC</v>
          </cell>
          <cell r="L2191" t="str">
            <v>Commissioners</v>
          </cell>
          <cell r="M2191" t="str">
            <v>IFFC</v>
          </cell>
          <cell r="N2191" t="str">
            <v>IFFC</v>
          </cell>
          <cell r="O2191" t="str">
            <v>Application</v>
          </cell>
          <cell r="Q2191" t="str">
            <v>Check with</v>
          </cell>
        </row>
        <row r="2192">
          <cell r="B2192" t="str">
            <v>#</v>
          </cell>
          <cell r="C2192" t="str">
            <v>Applicant</v>
          </cell>
          <cell r="D2192" t="str">
            <v>Project</v>
          </cell>
          <cell r="E2192" t="str">
            <v>PD</v>
          </cell>
          <cell r="F2192" t="str">
            <v xml:space="preserve">  </v>
          </cell>
          <cell r="G2192">
            <v>43392</v>
          </cell>
          <cell r="H2192" t="str">
            <v>Analyst</v>
          </cell>
          <cell r="I2192" t="str">
            <v xml:space="preserve">HSA </v>
          </cell>
          <cell r="J2192" t="str">
            <v>DCOPN</v>
          </cell>
          <cell r="K2192" t="str">
            <v>Scheduled</v>
          </cell>
          <cell r="L2192" t="str">
            <v>Decision</v>
          </cell>
          <cell r="M2192" t="str">
            <v>Location</v>
          </cell>
          <cell r="N2192" t="str">
            <v>Time</v>
          </cell>
          <cell r="O2192" t="str">
            <v>Received</v>
          </cell>
          <cell r="P2192" t="str">
            <v>LOI Date</v>
          </cell>
          <cell r="Q2192" t="str">
            <v>Application</v>
          </cell>
          <cell r="T2192" t="str">
            <v>Previous Conditions</v>
          </cell>
        </row>
        <row r="2193">
          <cell r="B2193">
            <v>8392</v>
          </cell>
          <cell r="C2193" t="str">
            <v>Winchester Medical Center</v>
          </cell>
          <cell r="D2193" t="str">
            <v>Add 40 medical/surgical beds to existing bed count.</v>
          </cell>
          <cell r="E2193">
            <v>7</v>
          </cell>
          <cell r="H2193" t="str">
            <v>Rife</v>
          </cell>
          <cell r="K2193">
            <v>43405</v>
          </cell>
          <cell r="L2193"/>
          <cell r="M2193" t="str">
            <v>BR 3</v>
          </cell>
          <cell r="N2193">
            <v>0.41666666666666669</v>
          </cell>
          <cell r="O2193">
            <v>43278</v>
          </cell>
          <cell r="P2193">
            <v>43252</v>
          </cell>
          <cell r="R2193"/>
          <cell r="U2193">
            <v>0</v>
          </cell>
        </row>
        <row r="2194">
          <cell r="B2194">
            <v>8389</v>
          </cell>
          <cell r="C2194" t="str">
            <v>Bon Secours Maryview Medical Center</v>
          </cell>
          <cell r="D2194" t="str">
            <v xml:space="preserve">Establish new inpatient acute care hospital at Bon Secours Harbour View campus by relocating up to 25 inpatient med/surg beds and up to 4 GPORs from Bon Secours Maryview with 1 CT </v>
          </cell>
          <cell r="E2194">
            <v>20</v>
          </cell>
          <cell r="G2194" t="str">
            <v>Competing</v>
          </cell>
          <cell r="H2194" t="str">
            <v>Zimmerman</v>
          </cell>
          <cell r="K2194">
            <v>43406</v>
          </cell>
          <cell r="L2194"/>
          <cell r="M2194" t="str">
            <v>BR 1</v>
          </cell>
          <cell r="N2194">
            <v>0.41666666666666669</v>
          </cell>
          <cell r="O2194">
            <v>43283</v>
          </cell>
          <cell r="P2194">
            <v>43252</v>
          </cell>
          <cell r="R2194"/>
          <cell r="U2194">
            <v>0</v>
          </cell>
        </row>
        <row r="2195">
          <cell r="B2195">
            <v>8390</v>
          </cell>
          <cell r="C2195" t="str">
            <v xml:space="preserve">Sentara Hospitals d/b/a Sentara Obici Hospital, </v>
          </cell>
          <cell r="D2195" t="str">
            <v>Establish an Inpatient General Acute Care Hospital with up to 24 med/surg beds and up to 2 ORs.</v>
          </cell>
          <cell r="E2195">
            <v>20</v>
          </cell>
          <cell r="H2195" t="str">
            <v>Zimmerman</v>
          </cell>
          <cell r="K2195">
            <v>43406</v>
          </cell>
          <cell r="M2195" t="str">
            <v>BR 1</v>
          </cell>
          <cell r="N2195">
            <v>0.41666666666666669</v>
          </cell>
          <cell r="O2195">
            <v>43280</v>
          </cell>
          <cell r="P2195">
            <v>43258</v>
          </cell>
        </row>
        <row r="2196">
          <cell r="B2196">
            <v>8388</v>
          </cell>
          <cell r="C2196" t="str">
            <v>Loudoun Hospital Center</v>
          </cell>
          <cell r="D2196" t="str">
            <v>Add 44 medical-surgical acute care beds</v>
          </cell>
          <cell r="E2196">
            <v>8</v>
          </cell>
          <cell r="H2196" t="str">
            <v>Rife</v>
          </cell>
          <cell r="K2196">
            <v>43411</v>
          </cell>
          <cell r="M2196" t="str">
            <v>BR 3</v>
          </cell>
          <cell r="N2196">
            <v>0.41666666666666669</v>
          </cell>
          <cell r="O2196">
            <v>43280</v>
          </cell>
          <cell r="P2196">
            <v>43245</v>
          </cell>
        </row>
        <row r="2197">
          <cell r="B2197">
            <v>8391</v>
          </cell>
          <cell r="C2197" t="str">
            <v xml:space="preserve">Lewis-GaleMedical Center LLC d/b/a/LewisGale Medical Center, </v>
          </cell>
          <cell r="D2197" t="str">
            <v>Introduce neonatal special care services at the Specialty Level</v>
          </cell>
          <cell r="E2197">
            <v>5</v>
          </cell>
          <cell r="H2197" t="str">
            <v>Mannino</v>
          </cell>
          <cell r="K2197">
            <v>43404</v>
          </cell>
          <cell r="M2197" t="str">
            <v>BR 1</v>
          </cell>
          <cell r="N2197">
            <v>0.41666666666666669</v>
          </cell>
          <cell r="O2197">
            <v>43283</v>
          </cell>
          <cell r="P2197">
            <v>43252</v>
          </cell>
        </row>
        <row r="2199">
          <cell r="B2199" t="str">
            <v>September 2018 Cycle</v>
          </cell>
          <cell r="D2199" t="str">
            <v>OSHs/ORs/Cath Labs/Transplant/Nursing Facility</v>
          </cell>
          <cell r="E2199" t="str">
            <v>B/G</v>
          </cell>
          <cell r="F2199" t="str">
            <v>Rpt Due</v>
          </cell>
          <cell r="G2199">
            <v>43423</v>
          </cell>
          <cell r="I2199" t="str">
            <v>Recommendation</v>
          </cell>
          <cell r="K2199" t="str">
            <v>IFFC</v>
          </cell>
          <cell r="L2199" t="str">
            <v>Commissioners</v>
          </cell>
          <cell r="M2199" t="str">
            <v>IFFC</v>
          </cell>
          <cell r="N2199" t="str">
            <v>IFFC</v>
          </cell>
          <cell r="O2199" t="str">
            <v>Application</v>
          </cell>
          <cell r="Q2199" t="str">
            <v>Check with</v>
          </cell>
        </row>
        <row r="2200">
          <cell r="B2200" t="str">
            <v>#</v>
          </cell>
          <cell r="C2200" t="str">
            <v>Applicant</v>
          </cell>
          <cell r="D2200" t="str">
            <v>Project</v>
          </cell>
          <cell r="E2200" t="str">
            <v>PD</v>
          </cell>
          <cell r="G2200">
            <v>43423</v>
          </cell>
          <cell r="H2200" t="str">
            <v>Analyst</v>
          </cell>
          <cell r="I2200" t="str">
            <v xml:space="preserve">HSA </v>
          </cell>
          <cell r="J2200" t="str">
            <v>DCOPN</v>
          </cell>
          <cell r="K2200" t="str">
            <v>Scheduled</v>
          </cell>
          <cell r="L2200" t="str">
            <v>Decision</v>
          </cell>
          <cell r="M2200" t="str">
            <v>Location</v>
          </cell>
          <cell r="N2200" t="str">
            <v>Time</v>
          </cell>
          <cell r="O2200" t="str">
            <v>Received</v>
          </cell>
          <cell r="P2200" t="str">
            <v>LOI Date</v>
          </cell>
          <cell r="Q2200" t="str">
            <v>Application</v>
          </cell>
        </row>
        <row r="2201">
          <cell r="B2201">
            <v>8364</v>
          </cell>
          <cell r="C2201" t="str">
            <v>Dominion Plastic Surgery, LLC</v>
          </cell>
          <cell r="D2201" t="str">
            <v>Establish a two Operating Room Outpatient Surgical Hospital</v>
          </cell>
          <cell r="E2201">
            <v>8</v>
          </cell>
          <cell r="H2201" t="str">
            <v>Zimmerman</v>
          </cell>
          <cell r="L2201"/>
          <cell r="O2201">
            <v>43306</v>
          </cell>
          <cell r="P2201">
            <v>43122</v>
          </cell>
          <cell r="R2201"/>
          <cell r="U2201">
            <v>0</v>
          </cell>
        </row>
        <row r="2202">
          <cell r="B2202">
            <v>8393</v>
          </cell>
          <cell r="C2202" t="str">
            <v>Roanoke Valley Center for Sight, LLC</v>
          </cell>
          <cell r="D2202" t="str">
            <v>Establish a 2 OR ophthalmic OSH</v>
          </cell>
          <cell r="E2202">
            <v>3</v>
          </cell>
          <cell r="H2202" t="str">
            <v>Rife</v>
          </cell>
          <cell r="L2202"/>
          <cell r="O2202">
            <v>43308</v>
          </cell>
          <cell r="P2202">
            <v>43279</v>
          </cell>
        </row>
        <row r="2203">
          <cell r="B2203">
            <v>8350</v>
          </cell>
          <cell r="C2203" t="str">
            <v>Riverside Hospital, Inc. d/b/a Riverside Regional Medical Center</v>
          </cell>
          <cell r="D2203" t="str">
            <v>Add one General Purpose Operating Room</v>
          </cell>
          <cell r="E2203">
            <v>21</v>
          </cell>
          <cell r="G2203" t="str">
            <v>Competing</v>
          </cell>
          <cell r="H2203" t="str">
            <v>Rife</v>
          </cell>
          <cell r="L2203"/>
          <cell r="O2203">
            <v>43312</v>
          </cell>
          <cell r="P2203">
            <v>43082</v>
          </cell>
        </row>
        <row r="2204">
          <cell r="B2204">
            <v>8396</v>
          </cell>
          <cell r="C2204" t="str">
            <v>Bon Secours Mary Immaculate Hospital</v>
          </cell>
          <cell r="D2204" t="str">
            <v>Establish a 4 OR OSH</v>
          </cell>
          <cell r="E2204">
            <v>21</v>
          </cell>
          <cell r="H2204" t="str">
            <v>Rife</v>
          </cell>
          <cell r="L2204"/>
          <cell r="O2204">
            <v>43313</v>
          </cell>
          <cell r="P2204">
            <v>43283</v>
          </cell>
        </row>
        <row r="2205">
          <cell r="B2205">
            <v>8394</v>
          </cell>
          <cell r="C2205" t="str">
            <v>Carilion Medical Center  (CMC) d/b/a Carilion Roanoke Memorial Hopsital and Carilion Roanoke Community Hospital.</v>
          </cell>
          <cell r="D2205" t="str">
            <v>Add 4 ORs on the Carilion Roanoke Community Hospital campus</v>
          </cell>
          <cell r="E2205">
            <v>5</v>
          </cell>
          <cell r="H2205" t="str">
            <v>Zimmerman</v>
          </cell>
          <cell r="L2205"/>
          <cell r="O2205">
            <v>43312</v>
          </cell>
          <cell r="P2205">
            <v>43279</v>
          </cell>
        </row>
        <row r="2206">
          <cell r="B2206">
            <v>8395</v>
          </cell>
          <cell r="C2206" t="str">
            <v>Princess Anne Ambulatory Surgery Management, DBA Princess Anne Ambulatory Surgery</v>
          </cell>
          <cell r="D2206" t="str">
            <v>Add 2 ORs</v>
          </cell>
          <cell r="E2206">
            <v>20</v>
          </cell>
          <cell r="G2206" t="str">
            <v>Competing</v>
          </cell>
          <cell r="H2206" t="str">
            <v>Mannino</v>
          </cell>
          <cell r="L2206"/>
          <cell r="O2206">
            <v>43312</v>
          </cell>
          <cell r="P2206">
            <v>43283</v>
          </cell>
        </row>
        <row r="2207">
          <cell r="B2207">
            <v>8397</v>
          </cell>
          <cell r="C2207" t="str">
            <v>Chesapeake Regional Surgery Center at VA Beach</v>
          </cell>
          <cell r="D2207" t="str">
            <v>Add 1 OR</v>
          </cell>
          <cell r="E2207">
            <v>20</v>
          </cell>
          <cell r="H2207" t="str">
            <v>Mannino</v>
          </cell>
          <cell r="L2207"/>
          <cell r="O2207">
            <v>43313</v>
          </cell>
          <cell r="P2207">
            <v>43291</v>
          </cell>
        </row>
        <row r="2208">
          <cell r="C2208"/>
          <cell r="D2208"/>
          <cell r="E2208"/>
          <cell r="L2208"/>
          <cell r="O2208">
            <v>0</v>
          </cell>
        </row>
        <row r="2209">
          <cell r="C2209"/>
          <cell r="D2209"/>
          <cell r="E2209"/>
          <cell r="L2209"/>
          <cell r="P2209">
            <v>0</v>
          </cell>
          <cell r="R2209"/>
          <cell r="U2209">
            <v>0</v>
          </cell>
        </row>
        <row r="2211">
          <cell r="B2211" t="str">
            <v>October 2018 Cycle</v>
          </cell>
          <cell r="D2211" t="str">
            <v>Psych and Substance Abuse Services</v>
          </cell>
          <cell r="E2211" t="str">
            <v>C</v>
          </cell>
          <cell r="F2211" t="str">
            <v>Rpt Due</v>
          </cell>
          <cell r="G2211">
            <v>43453</v>
          </cell>
          <cell r="I2211" t="str">
            <v>Recommendation</v>
          </cell>
          <cell r="K2211" t="str">
            <v>IFFC</v>
          </cell>
          <cell r="L2211" t="str">
            <v>Commissioners</v>
          </cell>
          <cell r="M2211" t="str">
            <v>IFFC</v>
          </cell>
          <cell r="O2211" t="str">
            <v>Application</v>
          </cell>
          <cell r="Q2211" t="str">
            <v>Check with</v>
          </cell>
        </row>
        <row r="2212">
          <cell r="C2212" t="str">
            <v>Applicant</v>
          </cell>
          <cell r="E2212" t="str">
            <v>PD</v>
          </cell>
          <cell r="G2212">
            <v>43453</v>
          </cell>
          <cell r="H2212" t="str">
            <v>Analyst</v>
          </cell>
          <cell r="I2212" t="str">
            <v xml:space="preserve">HSA </v>
          </cell>
          <cell r="J2212" t="str">
            <v>DCOPN</v>
          </cell>
          <cell r="K2212" t="str">
            <v>Scheduled</v>
          </cell>
          <cell r="L2212" t="str">
            <v>Decision</v>
          </cell>
          <cell r="M2212" t="str">
            <v>Location</v>
          </cell>
          <cell r="N2212" t="str">
            <v>Time</v>
          </cell>
          <cell r="O2212" t="str">
            <v>Received</v>
          </cell>
          <cell r="P2212" t="str">
            <v>LOI Date</v>
          </cell>
          <cell r="Q2212" t="str">
            <v>Application</v>
          </cell>
          <cell r="R2212"/>
        </row>
        <row r="2213">
          <cell r="C2213"/>
          <cell r="D2213"/>
          <cell r="E2213"/>
          <cell r="L2213"/>
          <cell r="R2213"/>
          <cell r="U2213">
            <v>0</v>
          </cell>
        </row>
        <row r="2214">
          <cell r="C2214"/>
          <cell r="D2214"/>
          <cell r="E2214"/>
          <cell r="L2214"/>
          <cell r="R2214"/>
          <cell r="U2214">
            <v>0</v>
          </cell>
        </row>
        <row r="2219">
          <cell r="B2219" t="str">
            <v>November 2018 Cycle</v>
          </cell>
          <cell r="D2219" t="str">
            <v>Psych and Substance Abuse Services</v>
          </cell>
          <cell r="E2219" t="str">
            <v>D/G</v>
          </cell>
          <cell r="F2219" t="str">
            <v>Rpt Due</v>
          </cell>
          <cell r="G2219">
            <v>43484</v>
          </cell>
          <cell r="I2219" t="str">
            <v>Recommendation</v>
          </cell>
          <cell r="K2219" t="str">
            <v>IFFC</v>
          </cell>
          <cell r="L2219" t="str">
            <v>Commissioners</v>
          </cell>
          <cell r="M2219" t="str">
            <v>IFFC</v>
          </cell>
          <cell r="O2219" t="str">
            <v>Application</v>
          </cell>
          <cell r="Q2219" t="str">
            <v>Check with</v>
          </cell>
        </row>
        <row r="2220">
          <cell r="C2220" t="str">
            <v>Applicant</v>
          </cell>
          <cell r="E2220" t="str">
            <v>PD</v>
          </cell>
          <cell r="G2220" t="str">
            <v>Saturday</v>
          </cell>
          <cell r="H2220" t="str">
            <v>Analyst</v>
          </cell>
          <cell r="I2220" t="str">
            <v xml:space="preserve">HSA </v>
          </cell>
          <cell r="J2220" t="str">
            <v>DCOPN</v>
          </cell>
          <cell r="K2220" t="str">
            <v>Scheduled</v>
          </cell>
          <cell r="L2220" t="str">
            <v>Decision</v>
          </cell>
          <cell r="M2220" t="str">
            <v>Location</v>
          </cell>
          <cell r="N2220" t="str">
            <v>Time</v>
          </cell>
          <cell r="O2220" t="str">
            <v>Received</v>
          </cell>
          <cell r="P2220" t="str">
            <v>LOI Date</v>
          </cell>
          <cell r="Q2220" t="str">
            <v>Application</v>
          </cell>
          <cell r="R2220"/>
        </row>
        <row r="2225">
          <cell r="B2225" t="str">
            <v>December 2018 Cycle</v>
          </cell>
          <cell r="D2225" t="str">
            <v>Psych and Substance Abuse Services</v>
          </cell>
          <cell r="E2225" t="str">
            <v>E</v>
          </cell>
          <cell r="F2225" t="str">
            <v>Rpt Due</v>
          </cell>
          <cell r="G2225">
            <v>43514</v>
          </cell>
          <cell r="I2225" t="str">
            <v>Recommendation</v>
          </cell>
          <cell r="K2225" t="str">
            <v>IFFC</v>
          </cell>
          <cell r="L2225" t="str">
            <v>Commissioners</v>
          </cell>
          <cell r="M2225" t="str">
            <v>IFFC</v>
          </cell>
          <cell r="O2225" t="str">
            <v>Application</v>
          </cell>
          <cell r="Q2225" t="str">
            <v>Check with</v>
          </cell>
        </row>
        <row r="2226">
          <cell r="C2226" t="str">
            <v>Applicant</v>
          </cell>
          <cell r="E2226" t="str">
            <v>PD</v>
          </cell>
          <cell r="G2226" t="str">
            <v>Monday</v>
          </cell>
          <cell r="H2226" t="str">
            <v>Analyst</v>
          </cell>
          <cell r="I2226" t="str">
            <v xml:space="preserve">HSA </v>
          </cell>
          <cell r="J2226" t="str">
            <v>DCOPN</v>
          </cell>
          <cell r="K2226" t="str">
            <v>Scheduled</v>
          </cell>
          <cell r="L2226" t="str">
            <v>Decision</v>
          </cell>
          <cell r="M2226" t="str">
            <v>Location</v>
          </cell>
          <cell r="N2226" t="str">
            <v>Time</v>
          </cell>
          <cell r="O2226" t="str">
            <v>Received</v>
          </cell>
          <cell r="P2226" t="str">
            <v>LOI Date</v>
          </cell>
          <cell r="Q2226" t="str">
            <v>Application</v>
          </cell>
          <cell r="R2226"/>
        </row>
        <row r="2228">
          <cell r="C2228"/>
          <cell r="D2228"/>
          <cell r="E2228"/>
          <cell r="L2228"/>
          <cell r="R2228"/>
          <cell r="U2228">
            <v>0</v>
          </cell>
        </row>
      </sheetData>
      <sheetData sheetId="1"/>
      <sheetData sheetId="2"/>
      <sheetData sheetId="3">
        <row r="3">
          <cell r="A3" t="str">
            <v xml:space="preserve">Replaces COPN/Reg/     Exemption No. </v>
          </cell>
          <cell r="B3" t="str">
            <v>VA-R/E-</v>
          </cell>
          <cell r="C3" t="str">
            <v>No.</v>
          </cell>
          <cell r="E3" t="str">
            <v>cy</v>
          </cell>
          <cell r="F3" t="str">
            <v>Owner</v>
          </cell>
          <cell r="G3" t="str">
            <v>Location</v>
          </cell>
          <cell r="H3" t="str">
            <v>Project</v>
          </cell>
          <cell r="I3" t="str">
            <v>Date received</v>
          </cell>
          <cell r="J3" t="str">
            <v>Date issued</v>
          </cell>
          <cell r="K3" t="str">
            <v>Cost</v>
          </cell>
        </row>
        <row r="5">
          <cell r="B5" t="str">
            <v>VA-R</v>
          </cell>
          <cell r="C5">
            <v>1</v>
          </cell>
          <cell r="D5" t="str">
            <v>-</v>
          </cell>
          <cell r="E5">
            <v>89</v>
          </cell>
          <cell r="F5" t="str">
            <v>Depaul Medical Center</v>
          </cell>
          <cell r="G5" t="str">
            <v>Norfolk</v>
          </cell>
          <cell r="H5" t="str">
            <v>est. MRI services</v>
          </cell>
          <cell r="J5">
            <v>32720</v>
          </cell>
        </row>
        <row r="6">
          <cell r="B6" t="str">
            <v>VA-R</v>
          </cell>
          <cell r="C6">
            <v>2</v>
          </cell>
          <cell r="D6" t="str">
            <v>-</v>
          </cell>
          <cell r="E6">
            <v>89</v>
          </cell>
          <cell r="F6" t="str">
            <v>Culpeper Memorial Hospital</v>
          </cell>
          <cell r="G6" t="str">
            <v>Culpeper</v>
          </cell>
          <cell r="H6" t="str">
            <v>est. mobile MRI services</v>
          </cell>
          <cell r="J6">
            <v>32728</v>
          </cell>
        </row>
        <row r="7">
          <cell r="B7" t="str">
            <v>VA-R</v>
          </cell>
          <cell r="C7">
            <v>3</v>
          </cell>
          <cell r="D7" t="str">
            <v>-</v>
          </cell>
          <cell r="E7">
            <v>89</v>
          </cell>
          <cell r="F7" t="str">
            <v>Childrens Hospital of Kings Daughters</v>
          </cell>
          <cell r="G7" t="str">
            <v>Norfolk</v>
          </cell>
          <cell r="H7" t="str">
            <v>est. Pediatric neonatal heart transplant</v>
          </cell>
          <cell r="J7">
            <v>32736</v>
          </cell>
          <cell r="K7">
            <v>4500</v>
          </cell>
        </row>
        <row r="8">
          <cell r="B8" t="str">
            <v>VA-R</v>
          </cell>
          <cell r="C8">
            <v>4</v>
          </cell>
          <cell r="D8" t="str">
            <v>-</v>
          </cell>
          <cell r="E8">
            <v>89</v>
          </cell>
          <cell r="F8" t="str">
            <v>Shared Medical Technologies Inc</v>
          </cell>
          <cell r="G8" t="str">
            <v>Martinsville</v>
          </cell>
          <cell r="H8" t="str">
            <v>est. Mobile MRI serv. At Memorial Hosp.</v>
          </cell>
          <cell r="J8">
            <v>32736</v>
          </cell>
          <cell r="K8">
            <v>2200000</v>
          </cell>
        </row>
        <row r="9">
          <cell r="B9" t="str">
            <v>VA-R</v>
          </cell>
          <cell r="C9">
            <v>5</v>
          </cell>
          <cell r="D9" t="str">
            <v>-</v>
          </cell>
          <cell r="E9">
            <v>89</v>
          </cell>
          <cell r="F9" t="str">
            <v xml:space="preserve">Rappahannock General Hospital </v>
          </cell>
          <cell r="G9" t="str">
            <v xml:space="preserve">Kilmarnok </v>
          </cell>
          <cell r="H9" t="str">
            <v>est. CT Scanner Services</v>
          </cell>
          <cell r="J9">
            <v>32736</v>
          </cell>
          <cell r="K9">
            <v>655000</v>
          </cell>
        </row>
        <row r="10">
          <cell r="B10" t="str">
            <v>VA-R</v>
          </cell>
          <cell r="C10">
            <v>6</v>
          </cell>
          <cell r="D10" t="str">
            <v>-</v>
          </cell>
          <cell r="E10">
            <v>89</v>
          </cell>
          <cell r="F10" t="str">
            <v>MITA</v>
          </cell>
          <cell r="G10" t="str">
            <v>Reston</v>
          </cell>
          <cell r="H10" t="str">
            <v>est. Mobile Lithotripsy Services</v>
          </cell>
          <cell r="J10">
            <v>32770</v>
          </cell>
        </row>
        <row r="11">
          <cell r="B11" t="str">
            <v>VA-R</v>
          </cell>
          <cell r="C11">
            <v>7</v>
          </cell>
          <cell r="D11" t="str">
            <v>-</v>
          </cell>
          <cell r="E11">
            <v>89</v>
          </cell>
          <cell r="F11" t="str">
            <v>HCA Health Serv. Of VA</v>
          </cell>
          <cell r="G11" t="str">
            <v>Richmond</v>
          </cell>
          <cell r="H11" t="str">
            <v>est. heart transplant services at Hen.DO.</v>
          </cell>
          <cell r="J11">
            <v>32773</v>
          </cell>
          <cell r="K11">
            <v>8000</v>
          </cell>
        </row>
        <row r="12">
          <cell r="B12" t="str">
            <v>VA-R</v>
          </cell>
          <cell r="C12">
            <v>8</v>
          </cell>
          <cell r="D12" t="str">
            <v>-</v>
          </cell>
          <cell r="E12">
            <v>89</v>
          </cell>
          <cell r="F12" t="str">
            <v>DIA Investment and Leasing Assoc.</v>
          </cell>
          <cell r="G12" t="str">
            <v>Vienna</v>
          </cell>
          <cell r="H12" t="str">
            <v>acquisition of MRI Unit for Office</v>
          </cell>
          <cell r="J12">
            <v>32798</v>
          </cell>
          <cell r="K12">
            <v>1200000</v>
          </cell>
        </row>
        <row r="13">
          <cell r="B13" t="str">
            <v>VA-R</v>
          </cell>
          <cell r="C13">
            <v>9</v>
          </cell>
          <cell r="D13" t="str">
            <v>-</v>
          </cell>
          <cell r="E13">
            <v>89</v>
          </cell>
          <cell r="F13" t="str">
            <v>Consolidated Imaging Corporation</v>
          </cell>
          <cell r="G13" t="str">
            <v>Cheasapeake</v>
          </cell>
          <cell r="H13" t="str">
            <v xml:space="preserve">purchase MRI unit for use </v>
          </cell>
          <cell r="J13">
            <v>32840</v>
          </cell>
          <cell r="K13">
            <v>1700000</v>
          </cell>
        </row>
        <row r="14">
          <cell r="B14" t="str">
            <v>VA-R</v>
          </cell>
          <cell r="C14">
            <v>10</v>
          </cell>
          <cell r="D14" t="str">
            <v>-</v>
          </cell>
          <cell r="E14">
            <v>89</v>
          </cell>
          <cell r="F14" t="str">
            <v>Consolidated Imaging Corporation</v>
          </cell>
          <cell r="G14" t="str">
            <v>Cheasapeake</v>
          </cell>
          <cell r="H14" t="str">
            <v xml:space="preserve">purchase CT scanner for use </v>
          </cell>
          <cell r="J14">
            <v>32840</v>
          </cell>
          <cell r="K14">
            <v>1700000</v>
          </cell>
        </row>
        <row r="15">
          <cell r="B15" t="str">
            <v>VA-R</v>
          </cell>
          <cell r="C15">
            <v>11</v>
          </cell>
          <cell r="D15" t="str">
            <v>-</v>
          </cell>
          <cell r="E15">
            <v>90</v>
          </cell>
          <cell r="F15" t="str">
            <v>Rockingham Memorial Hospital</v>
          </cell>
          <cell r="G15" t="str">
            <v>Harrisonburg</v>
          </cell>
          <cell r="H15" t="str">
            <v>Est. Mobile ESWL services</v>
          </cell>
          <cell r="J15">
            <v>32889</v>
          </cell>
          <cell r="K15">
            <v>1200000</v>
          </cell>
        </row>
        <row r="16">
          <cell r="B16" t="str">
            <v>VA-R</v>
          </cell>
          <cell r="C16">
            <v>12</v>
          </cell>
          <cell r="D16" t="str">
            <v>-</v>
          </cell>
          <cell r="E16">
            <v>90</v>
          </cell>
          <cell r="F16" t="str">
            <v>Sentara Health System</v>
          </cell>
          <cell r="G16" t="str">
            <v xml:space="preserve">Norfolk </v>
          </cell>
          <cell r="H16" t="str">
            <v>est. heart transplant services at N. Gen</v>
          </cell>
          <cell r="J16">
            <v>32895</v>
          </cell>
        </row>
        <row r="17">
          <cell r="B17" t="str">
            <v>VA-R</v>
          </cell>
          <cell r="C17">
            <v>13</v>
          </cell>
          <cell r="D17" t="str">
            <v>-</v>
          </cell>
          <cell r="E17">
            <v>90</v>
          </cell>
          <cell r="F17" t="str">
            <v>Martha Jefferson Hospital</v>
          </cell>
          <cell r="G17" t="str">
            <v>Charlottesville</v>
          </cell>
          <cell r="H17" t="str">
            <v>Est. Mobile ESWL services</v>
          </cell>
          <cell r="J17">
            <v>32927</v>
          </cell>
          <cell r="K17">
            <v>1400000</v>
          </cell>
        </row>
        <row r="18">
          <cell r="B18" t="str">
            <v>VA-R</v>
          </cell>
          <cell r="C18">
            <v>14</v>
          </cell>
          <cell r="D18" t="str">
            <v>-</v>
          </cell>
          <cell r="E18">
            <v>90</v>
          </cell>
          <cell r="F18" t="str">
            <v>Riverside Middle Peninsula Hospital</v>
          </cell>
          <cell r="G18" t="str">
            <v xml:space="preserve">Gloucester </v>
          </cell>
          <cell r="H18" t="str">
            <v>est. CT scanning services</v>
          </cell>
          <cell r="J18">
            <v>32927</v>
          </cell>
          <cell r="K18">
            <v>449100</v>
          </cell>
        </row>
        <row r="19">
          <cell r="B19" t="str">
            <v>VA-R</v>
          </cell>
          <cell r="C19">
            <v>15</v>
          </cell>
          <cell r="D19" t="str">
            <v>-</v>
          </cell>
          <cell r="E19">
            <v>90</v>
          </cell>
          <cell r="F19" t="str">
            <v>Depaul Medical Center</v>
          </cell>
          <cell r="G19" t="str">
            <v xml:space="preserve">Norfolk </v>
          </cell>
          <cell r="H19" t="str">
            <v xml:space="preserve">Installation of Cobalt Radiation Therapy </v>
          </cell>
          <cell r="J19">
            <v>32938</v>
          </cell>
        </row>
        <row r="20">
          <cell r="B20" t="str">
            <v>VA-R</v>
          </cell>
          <cell r="C20">
            <v>16</v>
          </cell>
          <cell r="D20" t="str">
            <v>-</v>
          </cell>
          <cell r="E20">
            <v>90</v>
          </cell>
          <cell r="F20" t="str">
            <v>Community Hospital of Roanoke Valley</v>
          </cell>
          <cell r="G20" t="str">
            <v>Roanoke</v>
          </cell>
          <cell r="H20" t="str">
            <v>est. cardiac catheterization services</v>
          </cell>
          <cell r="J20">
            <v>32951</v>
          </cell>
          <cell r="K20">
            <v>992674</v>
          </cell>
        </row>
        <row r="21">
          <cell r="B21" t="str">
            <v>VA-R</v>
          </cell>
          <cell r="C21">
            <v>17</v>
          </cell>
          <cell r="D21" t="str">
            <v>-</v>
          </cell>
          <cell r="E21">
            <v>90</v>
          </cell>
          <cell r="F21" t="str">
            <v>Henrico Doctors Hospital</v>
          </cell>
          <cell r="G21" t="str">
            <v>Richmond</v>
          </cell>
          <cell r="H21" t="str">
            <v>est. kidney transplant program</v>
          </cell>
          <cell r="J21">
            <v>32960</v>
          </cell>
        </row>
        <row r="22">
          <cell r="B22" t="str">
            <v>VA-R</v>
          </cell>
          <cell r="C22">
            <v>18</v>
          </cell>
          <cell r="D22" t="str">
            <v>-</v>
          </cell>
          <cell r="E22">
            <v>90</v>
          </cell>
          <cell r="F22" t="str">
            <v>Loudoun Hospital Center</v>
          </cell>
          <cell r="G22" t="str">
            <v>Leesburg</v>
          </cell>
          <cell r="H22" t="str">
            <v>replacement of CT scanner</v>
          </cell>
          <cell r="J22">
            <v>32967</v>
          </cell>
          <cell r="K22">
            <v>488840</v>
          </cell>
        </row>
        <row r="23">
          <cell r="B23" t="str">
            <v>VA-R</v>
          </cell>
          <cell r="C23">
            <v>19</v>
          </cell>
          <cell r="D23" t="str">
            <v>-</v>
          </cell>
          <cell r="E23">
            <v>90</v>
          </cell>
          <cell r="F23" t="str">
            <v>St. Marys MRI Center</v>
          </cell>
          <cell r="G23" t="str">
            <v>Richmond</v>
          </cell>
          <cell r="H23" t="str">
            <v>purchase MRI equipment</v>
          </cell>
          <cell r="J23">
            <v>32982</v>
          </cell>
          <cell r="K23">
            <v>2100000</v>
          </cell>
        </row>
        <row r="24">
          <cell r="B24" t="str">
            <v>VA-R</v>
          </cell>
          <cell r="C24">
            <v>20</v>
          </cell>
          <cell r="D24" t="str">
            <v>-</v>
          </cell>
          <cell r="E24">
            <v>90</v>
          </cell>
          <cell r="F24" t="str">
            <v>Virginia Neurological Center</v>
          </cell>
          <cell r="G24" t="str">
            <v>Fairfax</v>
          </cell>
          <cell r="H24" t="str">
            <v xml:space="preserve">est. MRI center </v>
          </cell>
          <cell r="J24">
            <v>33010</v>
          </cell>
          <cell r="K24">
            <v>2298750</v>
          </cell>
        </row>
        <row r="25">
          <cell r="B25" t="str">
            <v>VA-R</v>
          </cell>
          <cell r="C25">
            <v>21</v>
          </cell>
          <cell r="D25" t="str">
            <v>-</v>
          </cell>
          <cell r="E25">
            <v>90</v>
          </cell>
          <cell r="F25" t="str">
            <v>First Meridian Medical Corp.</v>
          </cell>
          <cell r="G25" t="str">
            <v>Virginia Beach</v>
          </cell>
          <cell r="H25" t="str">
            <v>purchase MRI</v>
          </cell>
          <cell r="J25">
            <v>33018</v>
          </cell>
          <cell r="K25">
            <v>1650000</v>
          </cell>
        </row>
        <row r="26">
          <cell r="B26" t="str">
            <v>VA-R</v>
          </cell>
          <cell r="C26">
            <v>22</v>
          </cell>
          <cell r="D26" t="str">
            <v>-</v>
          </cell>
          <cell r="E26">
            <v>90</v>
          </cell>
          <cell r="F26" t="str">
            <v xml:space="preserve">Louise Obici Memorial Hospital </v>
          </cell>
          <cell r="G26" t="str">
            <v>Suffolk</v>
          </cell>
          <cell r="H26" t="str">
            <v>est. cardiac catheterization lab</v>
          </cell>
          <cell r="J26">
            <v>33035</v>
          </cell>
          <cell r="K26">
            <v>620000</v>
          </cell>
        </row>
        <row r="27">
          <cell r="B27" t="str">
            <v>VA-R</v>
          </cell>
          <cell r="C27">
            <v>23</v>
          </cell>
          <cell r="D27" t="str">
            <v>-</v>
          </cell>
          <cell r="E27">
            <v>90</v>
          </cell>
          <cell r="F27" t="str">
            <v>John Randolph Hospital</v>
          </cell>
          <cell r="G27" t="str">
            <v>Hopewell</v>
          </cell>
          <cell r="H27" t="str">
            <v>est. MRI through MIC Imaging INC.</v>
          </cell>
          <cell r="J27">
            <v>33036</v>
          </cell>
          <cell r="K27">
            <v>1466020</v>
          </cell>
        </row>
        <row r="28">
          <cell r="B28" t="str">
            <v>VA-R</v>
          </cell>
          <cell r="C28">
            <v>24</v>
          </cell>
          <cell r="D28" t="str">
            <v>-</v>
          </cell>
          <cell r="E28">
            <v>90</v>
          </cell>
          <cell r="F28" t="str">
            <v xml:space="preserve">Southampton Memorial Hospital </v>
          </cell>
          <cell r="G28" t="str">
            <v xml:space="preserve">Franklin </v>
          </cell>
          <cell r="H28" t="str">
            <v>Est. Mobile Renal Lithotripsy services</v>
          </cell>
          <cell r="J28">
            <v>33036</v>
          </cell>
        </row>
        <row r="29">
          <cell r="B29" t="str">
            <v>VA-R</v>
          </cell>
          <cell r="C29">
            <v>25</v>
          </cell>
          <cell r="D29" t="str">
            <v>-</v>
          </cell>
          <cell r="E29">
            <v>90</v>
          </cell>
          <cell r="F29" t="str">
            <v>Mary Washington Hospital</v>
          </cell>
          <cell r="G29" t="str">
            <v>Fredericksburg</v>
          </cell>
          <cell r="H29" t="str">
            <v>est. Mobile Lithotripsy services</v>
          </cell>
          <cell r="J29">
            <v>33060</v>
          </cell>
        </row>
        <row r="30">
          <cell r="B30" t="str">
            <v>VA-R</v>
          </cell>
          <cell r="C30">
            <v>26</v>
          </cell>
          <cell r="D30" t="str">
            <v>-</v>
          </cell>
          <cell r="E30">
            <v>90</v>
          </cell>
          <cell r="F30" t="str">
            <v>Mt. Vernon Hospital</v>
          </cell>
          <cell r="G30" t="str">
            <v>Alexandria</v>
          </cell>
          <cell r="H30" t="str">
            <v>est. cardiac catheterization serv</v>
          </cell>
          <cell r="J30">
            <v>33060</v>
          </cell>
          <cell r="K30">
            <v>644690</v>
          </cell>
        </row>
        <row r="31">
          <cell r="B31" t="str">
            <v>VA-R</v>
          </cell>
          <cell r="C31">
            <v>27</v>
          </cell>
          <cell r="D31" t="str">
            <v>-</v>
          </cell>
          <cell r="E31">
            <v>90</v>
          </cell>
          <cell r="F31" t="str">
            <v>Sentara Norfolk General</v>
          </cell>
          <cell r="G31" t="str">
            <v>Norfolk</v>
          </cell>
          <cell r="H31" t="str">
            <v xml:space="preserve">acquisition of 2nd MRI </v>
          </cell>
          <cell r="J31">
            <v>33070</v>
          </cell>
          <cell r="K31">
            <v>2000000</v>
          </cell>
        </row>
        <row r="32">
          <cell r="B32" t="str">
            <v>VA-R</v>
          </cell>
          <cell r="C32">
            <v>28</v>
          </cell>
          <cell r="D32" t="str">
            <v>-</v>
          </cell>
          <cell r="E32">
            <v>90</v>
          </cell>
          <cell r="F32" t="str">
            <v>Riverside Regional Medical Center</v>
          </cell>
          <cell r="G32" t="str">
            <v>Newport News</v>
          </cell>
          <cell r="H32" t="str">
            <v>est. mobile MRI serv. at Riverside locat.</v>
          </cell>
          <cell r="J32">
            <v>33077</v>
          </cell>
          <cell r="K32">
            <v>1300000</v>
          </cell>
        </row>
        <row r="33">
          <cell r="B33" t="str">
            <v>VA-R</v>
          </cell>
          <cell r="C33">
            <v>29</v>
          </cell>
          <cell r="D33" t="str">
            <v>-</v>
          </cell>
          <cell r="E33">
            <v>90</v>
          </cell>
          <cell r="F33" t="str">
            <v>Piedmont Day Surgery Center, Inc</v>
          </cell>
          <cell r="G33" t="str">
            <v>Danville</v>
          </cell>
          <cell r="H33" t="str">
            <v>est. Mobile Lithotripsy</v>
          </cell>
          <cell r="J33">
            <v>33080</v>
          </cell>
        </row>
        <row r="34">
          <cell r="B34" t="str">
            <v>VA-R</v>
          </cell>
          <cell r="C34">
            <v>30</v>
          </cell>
          <cell r="D34" t="str">
            <v>-</v>
          </cell>
          <cell r="E34">
            <v>90</v>
          </cell>
          <cell r="F34" t="str">
            <v xml:space="preserve">Twin County Community Hospital </v>
          </cell>
          <cell r="G34" t="str">
            <v>Galax</v>
          </cell>
          <cell r="H34" t="str">
            <v>est. Mobile Cardiac Catheter. Serv w/ Med</v>
          </cell>
          <cell r="J34">
            <v>33085</v>
          </cell>
        </row>
        <row r="35">
          <cell r="B35" t="str">
            <v>VA-R</v>
          </cell>
          <cell r="C35">
            <v>31</v>
          </cell>
          <cell r="D35" t="str">
            <v>-</v>
          </cell>
          <cell r="E35">
            <v>90</v>
          </cell>
          <cell r="F35" t="str">
            <v>Health East Inc.</v>
          </cell>
          <cell r="G35" t="str">
            <v>Roanoke</v>
          </cell>
          <cell r="H35" t="str">
            <v>est. MRI at Halifax-South Boston Hospital</v>
          </cell>
          <cell r="J35">
            <v>33093</v>
          </cell>
        </row>
        <row r="36">
          <cell r="B36" t="str">
            <v>VA-R</v>
          </cell>
          <cell r="C36">
            <v>32</v>
          </cell>
          <cell r="D36" t="str">
            <v>-</v>
          </cell>
          <cell r="E36">
            <v>90</v>
          </cell>
          <cell r="F36" t="str">
            <v>Mary Washington Hospital</v>
          </cell>
          <cell r="G36" t="str">
            <v>Fredericksburg</v>
          </cell>
          <cell r="H36" t="str">
            <v>Purchase Cardiac Catheterization Equip.</v>
          </cell>
          <cell r="J36">
            <v>33099</v>
          </cell>
          <cell r="K36">
            <v>800000</v>
          </cell>
        </row>
        <row r="37">
          <cell r="B37" t="str">
            <v>VA-R</v>
          </cell>
          <cell r="C37">
            <v>33</v>
          </cell>
          <cell r="D37" t="str">
            <v>-</v>
          </cell>
          <cell r="E37">
            <v>90</v>
          </cell>
          <cell r="F37" t="str">
            <v>Health East</v>
          </cell>
          <cell r="G37" t="str">
            <v>Roanoke</v>
          </cell>
          <cell r="H37" t="str">
            <v>est. mobile MRI at Twin,Radford,Wythe,Buch,and Smyth Community Hospital</v>
          </cell>
          <cell r="J37">
            <v>33106</v>
          </cell>
          <cell r="K37">
            <v>1895000</v>
          </cell>
        </row>
        <row r="38">
          <cell r="B38" t="str">
            <v>VA-R</v>
          </cell>
          <cell r="C38">
            <v>34</v>
          </cell>
          <cell r="D38" t="str">
            <v>-</v>
          </cell>
          <cell r="E38">
            <v>90</v>
          </cell>
          <cell r="F38" t="str">
            <v>Health East Roanoke,Winch,Buch,Wythe,and Radforn Community Hospitals</v>
          </cell>
          <cell r="G38" t="str">
            <v>Ro.,Win,Buch,Wythe,Radford</v>
          </cell>
          <cell r="H38" t="str">
            <v>Est. Mobile Lithotripsy Services</v>
          </cell>
          <cell r="J38">
            <v>33106</v>
          </cell>
          <cell r="K38">
            <v>1784522</v>
          </cell>
        </row>
        <row r="39">
          <cell r="B39" t="str">
            <v>VA-R</v>
          </cell>
          <cell r="C39">
            <v>35</v>
          </cell>
          <cell r="D39" t="str">
            <v>-</v>
          </cell>
          <cell r="E39">
            <v>90</v>
          </cell>
          <cell r="F39" t="str">
            <v>Johnston-Willis Hospital</v>
          </cell>
          <cell r="G39" t="str">
            <v>Richmond</v>
          </cell>
          <cell r="H39" t="str">
            <v>est. cardiac catheterization lab</v>
          </cell>
          <cell r="J39">
            <v>33114</v>
          </cell>
          <cell r="K39">
            <v>746355</v>
          </cell>
        </row>
        <row r="40">
          <cell r="B40" t="str">
            <v>VA-R</v>
          </cell>
          <cell r="C40">
            <v>36</v>
          </cell>
          <cell r="D40" t="str">
            <v>-</v>
          </cell>
          <cell r="E40">
            <v>90</v>
          </cell>
          <cell r="F40" t="str">
            <v>Central VA Radiation Therapy Partners</v>
          </cell>
          <cell r="G40" t="str">
            <v>Richmond</v>
          </cell>
          <cell r="H40" t="str">
            <v>purch. Linear accelerator and Gammatron</v>
          </cell>
          <cell r="J40">
            <v>33141</v>
          </cell>
          <cell r="K40">
            <v>1240000</v>
          </cell>
        </row>
        <row r="41">
          <cell r="B41" t="str">
            <v>VA-R</v>
          </cell>
          <cell r="C41">
            <v>37</v>
          </cell>
          <cell r="D41" t="str">
            <v>-</v>
          </cell>
          <cell r="E41">
            <v>90</v>
          </cell>
          <cell r="F41" t="str">
            <v>Mary Immaculate Hospital</v>
          </cell>
          <cell r="G41" t="str">
            <v>Newport News</v>
          </cell>
          <cell r="H41" t="str">
            <v>purchase Philips Gyro Scan MRI</v>
          </cell>
          <cell r="J41">
            <v>33148</v>
          </cell>
          <cell r="K41">
            <v>1473160</v>
          </cell>
        </row>
        <row r="42">
          <cell r="B42" t="str">
            <v>VA-R</v>
          </cell>
          <cell r="C42">
            <v>38</v>
          </cell>
          <cell r="D42" t="str">
            <v>-</v>
          </cell>
          <cell r="E42">
            <v>90</v>
          </cell>
          <cell r="F42" t="str">
            <v>Radford Community Hospital</v>
          </cell>
          <cell r="G42" t="str">
            <v>Radford</v>
          </cell>
          <cell r="H42" t="str">
            <v>est. a heart catheterization laboratory</v>
          </cell>
          <cell r="J42">
            <v>33148</v>
          </cell>
          <cell r="K42">
            <v>760000</v>
          </cell>
        </row>
        <row r="43">
          <cell r="B43" t="str">
            <v>VA-R</v>
          </cell>
          <cell r="C43">
            <v>39</v>
          </cell>
          <cell r="D43" t="str">
            <v>-</v>
          </cell>
          <cell r="E43">
            <v>90</v>
          </cell>
          <cell r="F43" t="str">
            <v>Medical College of VA Hospitals</v>
          </cell>
          <cell r="G43" t="str">
            <v>Richmond</v>
          </cell>
          <cell r="H43" t="str">
            <v>Purchase CT Scanner</v>
          </cell>
          <cell r="J43">
            <v>33158</v>
          </cell>
          <cell r="K43">
            <v>1200000</v>
          </cell>
        </row>
        <row r="44">
          <cell r="B44" t="str">
            <v>VA-R</v>
          </cell>
          <cell r="C44">
            <v>40</v>
          </cell>
          <cell r="D44" t="str">
            <v>-</v>
          </cell>
          <cell r="E44">
            <v>90</v>
          </cell>
          <cell r="F44" t="str">
            <v xml:space="preserve">Rappahannock General Hospital </v>
          </cell>
          <cell r="G44" t="str">
            <v xml:space="preserve">Kilmarnok </v>
          </cell>
          <cell r="H44" t="str">
            <v>Acquisition of Toshiba MRI</v>
          </cell>
          <cell r="J44">
            <v>33157</v>
          </cell>
          <cell r="K44">
            <v>1255000</v>
          </cell>
        </row>
        <row r="45">
          <cell r="B45" t="str">
            <v>VA-R</v>
          </cell>
          <cell r="C45">
            <v>41</v>
          </cell>
          <cell r="D45" t="str">
            <v>-</v>
          </cell>
          <cell r="E45">
            <v>90</v>
          </cell>
          <cell r="F45" t="str">
            <v>Roanoke Memorial Hospital</v>
          </cell>
          <cell r="G45" t="str">
            <v>Roanoke</v>
          </cell>
          <cell r="H45" t="str">
            <v xml:space="preserve">Replacement of Cardiac Cath Equipment </v>
          </cell>
          <cell r="J45">
            <v>33171</v>
          </cell>
          <cell r="K45">
            <v>1560000</v>
          </cell>
        </row>
        <row r="46">
          <cell r="B46" t="str">
            <v>VA-R</v>
          </cell>
          <cell r="C46">
            <v>42</v>
          </cell>
          <cell r="D46" t="str">
            <v>-</v>
          </cell>
          <cell r="E46">
            <v>90</v>
          </cell>
          <cell r="F46" t="str">
            <v>Medical College of VA Hospitals</v>
          </cell>
          <cell r="G46" t="str">
            <v>Richmond</v>
          </cell>
          <cell r="H46" t="str">
            <v>acquisition of additional MRI</v>
          </cell>
          <cell r="J46">
            <v>33196</v>
          </cell>
          <cell r="K46">
            <v>2300000</v>
          </cell>
        </row>
        <row r="47">
          <cell r="B47" t="str">
            <v>VA-R</v>
          </cell>
          <cell r="C47">
            <v>43</v>
          </cell>
          <cell r="D47" t="str">
            <v>-</v>
          </cell>
          <cell r="E47">
            <v>90</v>
          </cell>
          <cell r="F47" t="str">
            <v>Magnetic Resonance Institute of N.VA</v>
          </cell>
          <cell r="G47" t="str">
            <v>Arlington</v>
          </cell>
          <cell r="H47" t="str">
            <v>est. MRI services using Resonex RX-4000</v>
          </cell>
          <cell r="J47">
            <v>33196</v>
          </cell>
          <cell r="K47">
            <v>1250000</v>
          </cell>
        </row>
        <row r="48">
          <cell r="B48" t="str">
            <v>VA-R</v>
          </cell>
          <cell r="C48">
            <v>44</v>
          </cell>
          <cell r="D48" t="str">
            <v>-</v>
          </cell>
          <cell r="E48">
            <v>90</v>
          </cell>
          <cell r="F48" t="str">
            <v>Urostone Center Associates</v>
          </cell>
          <cell r="G48" t="str">
            <v>Richmond</v>
          </cell>
          <cell r="H48" t="str">
            <v>est. Mobile Lithotripsy Urosurgical Cent.</v>
          </cell>
          <cell r="J48">
            <v>33196</v>
          </cell>
          <cell r="K48">
            <v>1725000</v>
          </cell>
        </row>
        <row r="49">
          <cell r="B49" t="str">
            <v>VA-R</v>
          </cell>
          <cell r="C49">
            <v>45</v>
          </cell>
          <cell r="D49" t="str">
            <v>-</v>
          </cell>
          <cell r="E49">
            <v>90</v>
          </cell>
          <cell r="F49" t="str">
            <v>Virginia Beach General Hospital</v>
          </cell>
          <cell r="G49" t="str">
            <v>Virginia Beach</v>
          </cell>
          <cell r="H49" t="str">
            <v>est. MRI services</v>
          </cell>
          <cell r="J49">
            <v>33198</v>
          </cell>
          <cell r="K49">
            <v>1848016</v>
          </cell>
        </row>
        <row r="50">
          <cell r="B50" t="str">
            <v>VA-R</v>
          </cell>
          <cell r="C50">
            <v>1</v>
          </cell>
          <cell r="D50" t="str">
            <v>-</v>
          </cell>
          <cell r="E50">
            <v>91</v>
          </cell>
          <cell r="F50" t="str">
            <v>HCA Chippenham Medical Center</v>
          </cell>
          <cell r="G50" t="str">
            <v>Richmond</v>
          </cell>
          <cell r="H50" t="str">
            <v>Replacement and expan. Of cardiac service</v>
          </cell>
          <cell r="J50">
            <v>33459</v>
          </cell>
          <cell r="K50">
            <v>6469013</v>
          </cell>
        </row>
        <row r="51">
          <cell r="B51" t="str">
            <v>VA-R</v>
          </cell>
          <cell r="C51">
            <v>2</v>
          </cell>
          <cell r="D51" t="str">
            <v>-</v>
          </cell>
          <cell r="E51">
            <v>91</v>
          </cell>
          <cell r="F51" t="str">
            <v>Northern Virginia Doctors Hospital</v>
          </cell>
          <cell r="G51" t="str">
            <v>Arlington</v>
          </cell>
          <cell r="H51" t="str">
            <v xml:space="preserve">renovation &amp; construction </v>
          </cell>
          <cell r="J51">
            <v>33471</v>
          </cell>
          <cell r="K51">
            <v>4483000</v>
          </cell>
        </row>
        <row r="52">
          <cell r="B52" t="str">
            <v>VA-R</v>
          </cell>
          <cell r="C52">
            <v>3</v>
          </cell>
          <cell r="D52" t="str">
            <v>-</v>
          </cell>
          <cell r="E52">
            <v>91</v>
          </cell>
          <cell r="F52" t="str">
            <v>Roanoke Memorial Hospital</v>
          </cell>
          <cell r="G52" t="str">
            <v>Roanoke</v>
          </cell>
          <cell r="H52" t="str">
            <v>replacement of Angiography Suite</v>
          </cell>
          <cell r="J52">
            <v>33589</v>
          </cell>
          <cell r="K52">
            <v>1636920</v>
          </cell>
        </row>
        <row r="53">
          <cell r="B53" t="str">
            <v>VA-R</v>
          </cell>
          <cell r="C53">
            <v>4</v>
          </cell>
          <cell r="D53" t="str">
            <v>-</v>
          </cell>
          <cell r="E53">
            <v>91</v>
          </cell>
          <cell r="F53" t="str">
            <v>The Retreat Hospital</v>
          </cell>
          <cell r="G53" t="str">
            <v>Richmond</v>
          </cell>
          <cell r="H53" t="str">
            <v>renovation of orthopaedic nursing/endoscopy units</v>
          </cell>
          <cell r="J53">
            <v>33609</v>
          </cell>
          <cell r="K53">
            <v>3651225</v>
          </cell>
        </row>
        <row r="54">
          <cell r="B54" t="str">
            <v>VA-R</v>
          </cell>
          <cell r="C54">
            <v>5</v>
          </cell>
          <cell r="D54" t="str">
            <v>-</v>
          </cell>
          <cell r="E54">
            <v>91</v>
          </cell>
          <cell r="F54" t="str">
            <v>Hampton Training School for Nurses</v>
          </cell>
          <cell r="G54" t="str">
            <v>Hampton</v>
          </cell>
          <cell r="H54" t="str">
            <v>replacement and relocation of Sentara Med</v>
          </cell>
          <cell r="J54">
            <v>33647</v>
          </cell>
          <cell r="K54">
            <v>10700176</v>
          </cell>
        </row>
        <row r="55">
          <cell r="B55" t="str">
            <v>VA-R</v>
          </cell>
          <cell r="C55">
            <v>46</v>
          </cell>
          <cell r="D55" t="str">
            <v>-</v>
          </cell>
          <cell r="E55">
            <v>91</v>
          </cell>
          <cell r="F55" t="str">
            <v xml:space="preserve">Twin County Community Hospital </v>
          </cell>
          <cell r="G55" t="str">
            <v>Galax</v>
          </cell>
          <cell r="H55" t="str">
            <v>est. Mobile Lithotripsy serv. W/ Piedmont</v>
          </cell>
          <cell r="J55">
            <v>33242</v>
          </cell>
        </row>
        <row r="56">
          <cell r="B56" t="str">
            <v>VA-R</v>
          </cell>
          <cell r="C56">
            <v>47</v>
          </cell>
          <cell r="D56" t="str">
            <v>-</v>
          </cell>
          <cell r="E56">
            <v>91</v>
          </cell>
          <cell r="F56" t="str">
            <v>St. Mary's MRI Center</v>
          </cell>
          <cell r="G56" t="str">
            <v>Richmond</v>
          </cell>
          <cell r="H56" t="str">
            <v>acquisition of Teslar Siemens MRI</v>
          </cell>
          <cell r="J56">
            <v>33242</v>
          </cell>
          <cell r="K56">
            <v>2100000</v>
          </cell>
        </row>
        <row r="57">
          <cell r="B57" t="str">
            <v>VA-R</v>
          </cell>
          <cell r="C57">
            <v>48</v>
          </cell>
          <cell r="D57" t="str">
            <v>-</v>
          </cell>
          <cell r="E57">
            <v>91</v>
          </cell>
          <cell r="F57" t="str">
            <v>Southside Regional Medical Center</v>
          </cell>
          <cell r="G57" t="str">
            <v>Petersburg</v>
          </cell>
          <cell r="H57" t="str">
            <v>est. cardiac catheterization lab</v>
          </cell>
          <cell r="J57">
            <v>33249</v>
          </cell>
          <cell r="K57">
            <v>817500</v>
          </cell>
        </row>
        <row r="58">
          <cell r="B58" t="str">
            <v>VA-R</v>
          </cell>
          <cell r="C58">
            <v>49</v>
          </cell>
          <cell r="D58" t="str">
            <v>-</v>
          </cell>
          <cell r="E58">
            <v>91</v>
          </cell>
          <cell r="F58" t="str">
            <v>Mary Immaculate Hospital</v>
          </cell>
          <cell r="G58" t="str">
            <v>Petersburg</v>
          </cell>
          <cell r="H58" t="str">
            <v>est. cardiac catheterization lab</v>
          </cell>
          <cell r="J58">
            <v>33249</v>
          </cell>
          <cell r="K58">
            <v>1036494</v>
          </cell>
        </row>
        <row r="59">
          <cell r="B59" t="str">
            <v>VA-R</v>
          </cell>
          <cell r="C59">
            <v>50</v>
          </cell>
          <cell r="D59" t="str">
            <v>-</v>
          </cell>
          <cell r="E59">
            <v>91</v>
          </cell>
          <cell r="F59" t="str">
            <v>Henrico Doctors Hospital</v>
          </cell>
          <cell r="G59" t="str">
            <v>Richmond</v>
          </cell>
          <cell r="H59" t="str">
            <v>est. 3rd Cardiac Catheterization Lab</v>
          </cell>
          <cell r="J59">
            <v>33266</v>
          </cell>
          <cell r="K59">
            <v>1962137</v>
          </cell>
        </row>
        <row r="60">
          <cell r="B60" t="str">
            <v>VA-R</v>
          </cell>
          <cell r="C60">
            <v>52</v>
          </cell>
          <cell r="D60" t="str">
            <v>-</v>
          </cell>
          <cell r="E60">
            <v>91</v>
          </cell>
          <cell r="F60" t="str">
            <v>Virginia Beach General Hospital</v>
          </cell>
          <cell r="G60" t="str">
            <v>Virginia Beach</v>
          </cell>
          <cell r="H60" t="str">
            <v>est. neo.spec.care w/6 bassinets</v>
          </cell>
          <cell r="J60">
            <v>33277</v>
          </cell>
          <cell r="K60">
            <v>197821</v>
          </cell>
        </row>
        <row r="61">
          <cell r="B61" t="str">
            <v>VA-R</v>
          </cell>
          <cell r="C61">
            <v>53</v>
          </cell>
          <cell r="D61" t="str">
            <v>-</v>
          </cell>
          <cell r="E61">
            <v>91</v>
          </cell>
          <cell r="F61" t="str">
            <v>Southside Regional Medical Center</v>
          </cell>
          <cell r="G61" t="str">
            <v>Petersburg</v>
          </cell>
          <cell r="H61" t="str">
            <v>est. Mobile Lithotripsy through Lithotrip.</v>
          </cell>
          <cell r="J61">
            <v>33280</v>
          </cell>
        </row>
        <row r="62">
          <cell r="B62" t="str">
            <v>VA-R</v>
          </cell>
          <cell r="C62">
            <v>54</v>
          </cell>
          <cell r="D62" t="str">
            <v>-</v>
          </cell>
          <cell r="E62">
            <v>91</v>
          </cell>
          <cell r="F62" t="str">
            <v>est. mobile MRI serv. Through Mid-Atla</v>
          </cell>
          <cell r="G62" t="str">
            <v xml:space="preserve">Franklin </v>
          </cell>
          <cell r="H62" t="str">
            <v>est. mobile MRI serv. Through Mid-atlant</v>
          </cell>
          <cell r="J62">
            <v>33281</v>
          </cell>
        </row>
        <row r="63">
          <cell r="B63" t="str">
            <v>VA-R</v>
          </cell>
          <cell r="C63">
            <v>55</v>
          </cell>
          <cell r="D63" t="str">
            <v>-</v>
          </cell>
          <cell r="E63">
            <v>91</v>
          </cell>
          <cell r="F63" t="str">
            <v>Richmond Radiation Oncology Center</v>
          </cell>
          <cell r="G63" t="str">
            <v>Richmond</v>
          </cell>
          <cell r="H63" t="str">
            <v>est. Radiation Therapy through U.S. Con.</v>
          </cell>
          <cell r="J63">
            <v>33301</v>
          </cell>
          <cell r="K63">
            <v>1500000</v>
          </cell>
        </row>
        <row r="64">
          <cell r="B64" t="str">
            <v>VA-R</v>
          </cell>
          <cell r="C64">
            <v>56</v>
          </cell>
          <cell r="D64" t="str">
            <v>-</v>
          </cell>
          <cell r="E64">
            <v>91</v>
          </cell>
          <cell r="F64" t="str">
            <v>George B. Chaney</v>
          </cell>
          <cell r="G64" t="str">
            <v>Grundy</v>
          </cell>
          <cell r="H64" t="str">
            <v>provide mobile MRI serv. At Royal City</v>
          </cell>
          <cell r="J64">
            <v>33315</v>
          </cell>
          <cell r="K64">
            <v>968000</v>
          </cell>
        </row>
        <row r="65">
          <cell r="B65" t="str">
            <v>VA-R</v>
          </cell>
          <cell r="C65">
            <v>57</v>
          </cell>
          <cell r="D65" t="str">
            <v>-</v>
          </cell>
          <cell r="E65">
            <v>91</v>
          </cell>
          <cell r="F65" t="str">
            <v>Bon Secours St Marys Health Corp.</v>
          </cell>
          <cell r="G65" t="str">
            <v>Richmond</v>
          </cell>
          <cell r="H65" t="str">
            <v>est. 2nd Cardiac Catheterization lab at St.</v>
          </cell>
          <cell r="J65">
            <v>33322</v>
          </cell>
          <cell r="K65">
            <v>1581503</v>
          </cell>
        </row>
        <row r="66">
          <cell r="B66" t="str">
            <v>VA-R</v>
          </cell>
          <cell r="C66">
            <v>58</v>
          </cell>
          <cell r="D66" t="str">
            <v>-</v>
          </cell>
          <cell r="E66">
            <v>91</v>
          </cell>
          <cell r="F66" t="str">
            <v>Maryview Hospital</v>
          </cell>
          <cell r="G66" t="str">
            <v>Portsmouth</v>
          </cell>
          <cell r="H66" t="str">
            <v xml:space="preserve">acquisition of MRI equipment </v>
          </cell>
          <cell r="J66">
            <v>33322</v>
          </cell>
          <cell r="K66">
            <v>1690000</v>
          </cell>
        </row>
        <row r="67">
          <cell r="B67" t="str">
            <v>VA-R</v>
          </cell>
          <cell r="C67">
            <v>59</v>
          </cell>
          <cell r="D67" t="str">
            <v>-</v>
          </cell>
          <cell r="E67">
            <v>91</v>
          </cell>
          <cell r="F67" t="str">
            <v>Advanced Medical Imaging Institute</v>
          </cell>
          <cell r="G67" t="str">
            <v>Virginia Beach</v>
          </cell>
          <cell r="H67" t="str">
            <v>acquisition of MRI and CT Imaging equip</v>
          </cell>
          <cell r="J67">
            <v>33337</v>
          </cell>
          <cell r="K67">
            <v>3000000</v>
          </cell>
        </row>
        <row r="68">
          <cell r="B68" t="str">
            <v>VA-R</v>
          </cell>
          <cell r="C68">
            <v>60</v>
          </cell>
          <cell r="D68" t="str">
            <v>-</v>
          </cell>
          <cell r="E68">
            <v>91</v>
          </cell>
          <cell r="F68" t="str">
            <v>Medical College of VA Hospitals</v>
          </cell>
          <cell r="G68" t="str">
            <v>Richmond</v>
          </cell>
          <cell r="H68" t="str">
            <v>acquisition of 4/100 low level linear accel.</v>
          </cell>
          <cell r="J68">
            <v>33339</v>
          </cell>
          <cell r="K68">
            <v>405000</v>
          </cell>
        </row>
        <row r="69">
          <cell r="B69" t="str">
            <v>VA-R</v>
          </cell>
          <cell r="C69">
            <v>61</v>
          </cell>
          <cell r="D69" t="str">
            <v>-</v>
          </cell>
          <cell r="E69">
            <v>91</v>
          </cell>
          <cell r="F69" t="str">
            <v>First Meridian Medical Corp.</v>
          </cell>
          <cell r="G69" t="str">
            <v>Virginia Beach</v>
          </cell>
          <cell r="H69" t="str">
            <v>Acquisition of CT Scanning at MRI Diag.</v>
          </cell>
          <cell r="J69">
            <v>33344</v>
          </cell>
          <cell r="K69">
            <v>540000</v>
          </cell>
        </row>
        <row r="70">
          <cell r="B70" t="str">
            <v>VA-R</v>
          </cell>
          <cell r="C70">
            <v>62</v>
          </cell>
          <cell r="D70" t="str">
            <v>-</v>
          </cell>
          <cell r="E70">
            <v>91</v>
          </cell>
          <cell r="F70" t="str">
            <v>Reston Hospital Lithotripter Joint Vent.</v>
          </cell>
          <cell r="G70" t="str">
            <v>Reston</v>
          </cell>
          <cell r="H70" t="str">
            <v>Acquisition of DornierHM-4 Lithotripter</v>
          </cell>
          <cell r="J70">
            <v>33361</v>
          </cell>
          <cell r="K70">
            <v>1000000</v>
          </cell>
        </row>
        <row r="71">
          <cell r="B71" t="str">
            <v>VA-R</v>
          </cell>
          <cell r="C71">
            <v>63</v>
          </cell>
          <cell r="D71" t="str">
            <v>-</v>
          </cell>
          <cell r="E71">
            <v>91</v>
          </cell>
          <cell r="F71" t="str">
            <v>Bon Secours St  Marys Health Corp.</v>
          </cell>
          <cell r="G71" t="str">
            <v>Richmond</v>
          </cell>
          <cell r="H71" t="str">
            <v>est. neo.spec. care w/10 bassinets</v>
          </cell>
          <cell r="J71">
            <v>33365</v>
          </cell>
          <cell r="K71">
            <v>410546</v>
          </cell>
        </row>
        <row r="72">
          <cell r="B72" t="str">
            <v>VA-R</v>
          </cell>
          <cell r="C72">
            <v>64</v>
          </cell>
          <cell r="D72" t="str">
            <v>-</v>
          </cell>
          <cell r="E72">
            <v>91</v>
          </cell>
          <cell r="F72" t="str">
            <v>Norton Community Hospital</v>
          </cell>
          <cell r="G72" t="str">
            <v xml:space="preserve">Norton </v>
          </cell>
          <cell r="H72" t="str">
            <v>est. Magnetic Resonance Imaging Service</v>
          </cell>
          <cell r="J72">
            <v>33367</v>
          </cell>
          <cell r="K72">
            <v>1650000</v>
          </cell>
        </row>
        <row r="73">
          <cell r="B73" t="str">
            <v>VA-R</v>
          </cell>
          <cell r="C73">
            <v>65</v>
          </cell>
          <cell r="D73" t="str">
            <v>-</v>
          </cell>
          <cell r="E73">
            <v>91</v>
          </cell>
          <cell r="F73" t="str">
            <v>Alleghany Regional Hospital</v>
          </cell>
          <cell r="G73" t="str">
            <v>Low Moor</v>
          </cell>
          <cell r="H73" t="str">
            <v>est. Mobile Lithotripsy through Health E.</v>
          </cell>
          <cell r="J73">
            <v>33371</v>
          </cell>
        </row>
        <row r="74">
          <cell r="B74" t="str">
            <v>VA-R</v>
          </cell>
          <cell r="C74">
            <v>66</v>
          </cell>
          <cell r="D74" t="str">
            <v>-</v>
          </cell>
          <cell r="E74">
            <v>91</v>
          </cell>
          <cell r="F74" t="str">
            <v>Humana Virginia Hospital</v>
          </cell>
          <cell r="G74" t="str">
            <v>Richmond</v>
          </cell>
          <cell r="H74" t="str">
            <v>est. obstetrical services</v>
          </cell>
          <cell r="J74">
            <v>33378</v>
          </cell>
          <cell r="K74">
            <v>1544900</v>
          </cell>
        </row>
        <row r="75">
          <cell r="B75" t="str">
            <v>VA-R</v>
          </cell>
          <cell r="C75">
            <v>67</v>
          </cell>
          <cell r="D75" t="str">
            <v>-</v>
          </cell>
          <cell r="E75">
            <v>91</v>
          </cell>
          <cell r="F75" t="str">
            <v>UVA Health Sciences Center</v>
          </cell>
          <cell r="G75" t="str">
            <v>Charlottesville</v>
          </cell>
          <cell r="H75" t="str">
            <v>Cardiac Catheterization Equipement</v>
          </cell>
          <cell r="J75">
            <v>33387</v>
          </cell>
          <cell r="K75">
            <v>710000</v>
          </cell>
        </row>
        <row r="76">
          <cell r="B76" t="str">
            <v>VA-R</v>
          </cell>
          <cell r="C76">
            <v>68</v>
          </cell>
          <cell r="D76" t="str">
            <v>-</v>
          </cell>
          <cell r="E76">
            <v>91</v>
          </cell>
          <cell r="F76" t="str">
            <v>Sentara Health System</v>
          </cell>
          <cell r="G76" t="str">
            <v>Norfolk</v>
          </cell>
          <cell r="H76" t="str">
            <v>MRI for Sentara Hampton General Hospita</v>
          </cell>
          <cell r="J76">
            <v>33406</v>
          </cell>
          <cell r="K76">
            <v>1308500</v>
          </cell>
        </row>
        <row r="77">
          <cell r="B77" t="str">
            <v>VA-R</v>
          </cell>
          <cell r="C77">
            <v>69</v>
          </cell>
          <cell r="D77" t="str">
            <v>-</v>
          </cell>
          <cell r="E77">
            <v>91</v>
          </cell>
          <cell r="F77" t="str">
            <v>HealthTrust Inc-the Hospital</v>
          </cell>
          <cell r="G77" t="str">
            <v>Blacksburg</v>
          </cell>
          <cell r="H77" t="str">
            <v>Mobile MRI for multiple localities</v>
          </cell>
          <cell r="J77">
            <v>33403</v>
          </cell>
          <cell r="K77">
            <v>1405106</v>
          </cell>
        </row>
        <row r="78">
          <cell r="B78" t="str">
            <v>VA-R</v>
          </cell>
          <cell r="C78">
            <v>70</v>
          </cell>
          <cell r="D78" t="str">
            <v>-</v>
          </cell>
          <cell r="E78">
            <v>91</v>
          </cell>
          <cell r="F78" t="str">
            <v>Poplar Hill Assoc.</v>
          </cell>
          <cell r="G78" t="str">
            <v>Cheasapeake</v>
          </cell>
          <cell r="H78" t="str">
            <v>CT Scanner- Elscint</v>
          </cell>
          <cell r="J78">
            <v>33410</v>
          </cell>
          <cell r="K78">
            <v>475000</v>
          </cell>
        </row>
        <row r="79">
          <cell r="B79" t="str">
            <v>VA-R</v>
          </cell>
          <cell r="C79">
            <v>71</v>
          </cell>
          <cell r="D79" t="str">
            <v>-</v>
          </cell>
          <cell r="E79">
            <v>91</v>
          </cell>
          <cell r="F79" t="str">
            <v>Sentara Health/Hope Medical Center</v>
          </cell>
          <cell r="G79" t="str">
            <v>Hampton</v>
          </cell>
          <cell r="H79" t="str">
            <v>Mobile Kidney Stone Lothitripsy Serv.</v>
          </cell>
          <cell r="J79">
            <v>33420</v>
          </cell>
        </row>
        <row r="80">
          <cell r="B80" t="str">
            <v>VA-R</v>
          </cell>
          <cell r="C80">
            <v>72</v>
          </cell>
          <cell r="D80" t="str">
            <v>-</v>
          </cell>
          <cell r="E80">
            <v>91</v>
          </cell>
          <cell r="F80" t="str">
            <v>HealthTrust Inc.</v>
          </cell>
          <cell r="G80" t="str">
            <v>Blacksburg/Pul.</v>
          </cell>
          <cell r="H80" t="str">
            <v>Mobile MRI serv for Pulaski/Montgomery</v>
          </cell>
          <cell r="J80">
            <v>33427</v>
          </cell>
        </row>
        <row r="81">
          <cell r="B81" t="str">
            <v>VA-R</v>
          </cell>
          <cell r="C81">
            <v>73</v>
          </cell>
          <cell r="D81" t="str">
            <v>-</v>
          </cell>
          <cell r="E81">
            <v>91</v>
          </cell>
          <cell r="F81" t="str">
            <v>Alpha Cardiac/Pulaski Comm. Hosp.</v>
          </cell>
          <cell r="G81" t="str">
            <v>Blacksburg/Pul.</v>
          </cell>
          <cell r="H81" t="str">
            <v>Mobile Cardiac Catheterization Serv</v>
          </cell>
          <cell r="J81">
            <v>33427</v>
          </cell>
        </row>
        <row r="82">
          <cell r="B82" t="str">
            <v>VA-R</v>
          </cell>
          <cell r="C82">
            <v>74</v>
          </cell>
          <cell r="D82" t="str">
            <v>-</v>
          </cell>
          <cell r="E82">
            <v>91</v>
          </cell>
          <cell r="F82" t="str">
            <v>Chippenham Medical Center</v>
          </cell>
          <cell r="G82" t="str">
            <v>Richmond</v>
          </cell>
          <cell r="H82" t="str">
            <v xml:space="preserve">Inten. Neonatal Unit-4 bassinet interim </v>
          </cell>
          <cell r="J82">
            <v>33431</v>
          </cell>
        </row>
        <row r="83">
          <cell r="B83" t="str">
            <v>VA-R</v>
          </cell>
          <cell r="C83">
            <v>75</v>
          </cell>
          <cell r="D83" t="str">
            <v>-</v>
          </cell>
          <cell r="E83">
            <v>91</v>
          </cell>
          <cell r="F83" t="str">
            <v>Roanoke Memorial Hospital</v>
          </cell>
          <cell r="G83" t="str">
            <v>Roanoke</v>
          </cell>
          <cell r="H83" t="str">
            <v>MRI -1.0T Siemens</v>
          </cell>
          <cell r="J83">
            <v>33431</v>
          </cell>
          <cell r="K83">
            <v>2160965</v>
          </cell>
        </row>
        <row r="84">
          <cell r="B84" t="str">
            <v>VA-R</v>
          </cell>
          <cell r="C84">
            <v>76</v>
          </cell>
          <cell r="D84" t="str">
            <v>-</v>
          </cell>
          <cell r="E84">
            <v>91</v>
          </cell>
          <cell r="F84" t="str">
            <v>Southside Regional Medical Center</v>
          </cell>
          <cell r="G84" t="str">
            <v>Petersburg</v>
          </cell>
          <cell r="H84" t="str">
            <v>MRI</v>
          </cell>
          <cell r="J84">
            <v>33443</v>
          </cell>
          <cell r="K84">
            <v>1426345</v>
          </cell>
        </row>
        <row r="85">
          <cell r="B85" t="str">
            <v>VA-R</v>
          </cell>
          <cell r="C85">
            <v>77</v>
          </cell>
          <cell r="D85" t="str">
            <v>-</v>
          </cell>
          <cell r="E85">
            <v>91</v>
          </cell>
          <cell r="F85" t="str">
            <v>Veteran's Administration Medical Cent./Cancer Center</v>
          </cell>
          <cell r="G85" t="str">
            <v>Salem/Roanoke</v>
          </cell>
          <cell r="H85" t="str">
            <v>Linear Accelerator</v>
          </cell>
          <cell r="J85">
            <v>33464</v>
          </cell>
          <cell r="K85">
            <v>1220687.21</v>
          </cell>
        </row>
        <row r="86">
          <cell r="B86" t="str">
            <v>VA-R</v>
          </cell>
          <cell r="C86">
            <v>78</v>
          </cell>
          <cell r="D86" t="str">
            <v>-</v>
          </cell>
          <cell r="E86">
            <v>91</v>
          </cell>
          <cell r="F86" t="str">
            <v>St. Marys Hospital</v>
          </cell>
          <cell r="G86" t="str">
            <v xml:space="preserve">Norton </v>
          </cell>
          <cell r="H86" t="str">
            <v>Computed Tomography CT Scanning</v>
          </cell>
          <cell r="J86">
            <v>33472</v>
          </cell>
          <cell r="K86">
            <v>650000</v>
          </cell>
        </row>
        <row r="87">
          <cell r="B87" t="str">
            <v>VA-R</v>
          </cell>
          <cell r="C87">
            <v>79</v>
          </cell>
          <cell r="D87" t="str">
            <v>-</v>
          </cell>
          <cell r="E87">
            <v>91</v>
          </cell>
          <cell r="F87" t="str">
            <v>Loudoun Hospital Center</v>
          </cell>
          <cell r="G87" t="str">
            <v>Leesburg</v>
          </cell>
          <cell r="H87" t="str">
            <v>Radiation Therapy</v>
          </cell>
          <cell r="J87">
            <v>33480</v>
          </cell>
          <cell r="K87">
            <v>2900000</v>
          </cell>
        </row>
        <row r="88">
          <cell r="B88" t="str">
            <v>VA-R</v>
          </cell>
          <cell r="C88">
            <v>80</v>
          </cell>
          <cell r="D88" t="str">
            <v>-</v>
          </cell>
          <cell r="E88">
            <v>91</v>
          </cell>
          <cell r="F88" t="str">
            <v>Portsmouth General Hospital</v>
          </cell>
          <cell r="G88" t="str">
            <v>Portsmouth</v>
          </cell>
          <cell r="H88" t="str">
            <v>Magnetic Resonance Imaging</v>
          </cell>
          <cell r="J88">
            <v>33480</v>
          </cell>
          <cell r="K88">
            <v>1150000</v>
          </cell>
        </row>
        <row r="89">
          <cell r="B89" t="str">
            <v>VA-R</v>
          </cell>
          <cell r="C89">
            <v>81</v>
          </cell>
          <cell r="D89" t="str">
            <v>-</v>
          </cell>
          <cell r="E89">
            <v>91</v>
          </cell>
          <cell r="F89" t="str">
            <v>Meritus MRI, Inc</v>
          </cell>
          <cell r="G89" t="str">
            <v>Roanoke</v>
          </cell>
          <cell r="H89" t="str">
            <v>est. mobile MRI services at mul. Localities</v>
          </cell>
          <cell r="J89">
            <v>33519</v>
          </cell>
          <cell r="K89">
            <v>1700000</v>
          </cell>
        </row>
        <row r="90">
          <cell r="B90" t="str">
            <v>VA-R</v>
          </cell>
          <cell r="C90">
            <v>82</v>
          </cell>
          <cell r="D90" t="str">
            <v>-</v>
          </cell>
          <cell r="E90">
            <v>91</v>
          </cell>
          <cell r="F90" t="str">
            <v>St. Marys Hospital</v>
          </cell>
          <cell r="G90" t="str">
            <v xml:space="preserve">Norton </v>
          </cell>
          <cell r="H90" t="str">
            <v>est. MRI services through Meritus</v>
          </cell>
          <cell r="J90">
            <v>33519</v>
          </cell>
        </row>
        <row r="91">
          <cell r="B91" t="str">
            <v>VA-R</v>
          </cell>
          <cell r="C91">
            <v>83</v>
          </cell>
          <cell r="D91" t="str">
            <v>-</v>
          </cell>
          <cell r="E91">
            <v>91</v>
          </cell>
          <cell r="F91" t="str">
            <v>Wise ARH Hospital</v>
          </cell>
          <cell r="G91" t="str">
            <v>Wise</v>
          </cell>
          <cell r="H91" t="str">
            <v>est. MRI serv. Through Meritus Health</v>
          </cell>
          <cell r="J91">
            <v>33519</v>
          </cell>
          <cell r="K91">
            <v>1730000</v>
          </cell>
        </row>
        <row r="92">
          <cell r="B92" t="str">
            <v>VA-R</v>
          </cell>
          <cell r="C92">
            <v>84</v>
          </cell>
          <cell r="D92" t="str">
            <v>-</v>
          </cell>
          <cell r="E92">
            <v>91</v>
          </cell>
          <cell r="F92" t="str">
            <v>Lee County Community Hospital</v>
          </cell>
          <cell r="G92" t="str">
            <v>Pennington Gap</v>
          </cell>
          <cell r="H92" t="str">
            <v>est. MRI services through Meritus</v>
          </cell>
          <cell r="J92">
            <v>33519</v>
          </cell>
        </row>
        <row r="93">
          <cell r="B93" t="str">
            <v>VA-R</v>
          </cell>
          <cell r="C93">
            <v>85</v>
          </cell>
          <cell r="D93" t="str">
            <v>-</v>
          </cell>
          <cell r="E93">
            <v>91</v>
          </cell>
          <cell r="F93" t="str">
            <v>Sentara Health System</v>
          </cell>
          <cell r="G93" t="str">
            <v>Norfolk</v>
          </cell>
          <cell r="H93" t="str">
            <v>est. obstetrical serv. At Sentara Leigh</v>
          </cell>
          <cell r="J93">
            <v>33522</v>
          </cell>
          <cell r="K93">
            <v>3700000</v>
          </cell>
        </row>
        <row r="94">
          <cell r="B94" t="str">
            <v>VA-R</v>
          </cell>
          <cell r="C94">
            <v>86</v>
          </cell>
          <cell r="D94" t="str">
            <v>-</v>
          </cell>
          <cell r="E94">
            <v>91</v>
          </cell>
          <cell r="F94" t="str">
            <v>Stonewall Jackson Hospital</v>
          </cell>
          <cell r="G94" t="str">
            <v>Lexington</v>
          </cell>
          <cell r="H94" t="str">
            <v>est. MRI serv. Through Shared Medical</v>
          </cell>
          <cell r="J94">
            <v>33529</v>
          </cell>
          <cell r="K94">
            <v>35000</v>
          </cell>
        </row>
        <row r="95">
          <cell r="B95" t="str">
            <v>VA-R</v>
          </cell>
          <cell r="C95">
            <v>87</v>
          </cell>
          <cell r="D95" t="str">
            <v>-</v>
          </cell>
          <cell r="E95">
            <v>91</v>
          </cell>
          <cell r="F95" t="str">
            <v>Health East/Carilion Health System</v>
          </cell>
          <cell r="G95" t="str">
            <v>Big Stone Gap</v>
          </cell>
          <cell r="H95" t="str">
            <v>est. mobile MRI serv. At Lonesome Pine</v>
          </cell>
          <cell r="J95">
            <v>33529</v>
          </cell>
          <cell r="K95">
            <v>2178968</v>
          </cell>
        </row>
        <row r="96">
          <cell r="B96" t="str">
            <v>VA-R</v>
          </cell>
          <cell r="C96">
            <v>88</v>
          </cell>
          <cell r="D96" t="str">
            <v>-</v>
          </cell>
          <cell r="E96">
            <v>91</v>
          </cell>
          <cell r="F96" t="str">
            <v>Stuart Circle Hospital</v>
          </cell>
          <cell r="G96" t="str">
            <v>Richmond</v>
          </cell>
          <cell r="H96" t="str">
            <v>acquisition of Philips T-5 MRI</v>
          </cell>
          <cell r="J96">
            <v>33532</v>
          </cell>
          <cell r="K96">
            <v>1905000</v>
          </cell>
        </row>
        <row r="97">
          <cell r="B97" t="str">
            <v>VA-R</v>
          </cell>
          <cell r="C97">
            <v>89</v>
          </cell>
          <cell r="D97" t="str">
            <v>-</v>
          </cell>
          <cell r="E97">
            <v>91</v>
          </cell>
          <cell r="F97" t="str">
            <v>Memorial Hospital of Martinsville and Henry County</v>
          </cell>
          <cell r="G97" t="str">
            <v>Martinsville</v>
          </cell>
          <cell r="H97" t="str">
            <v>est. cardiac catheterization</v>
          </cell>
          <cell r="J97">
            <v>33541</v>
          </cell>
          <cell r="K97">
            <v>498255</v>
          </cell>
        </row>
        <row r="98">
          <cell r="B98" t="str">
            <v>VA-R</v>
          </cell>
          <cell r="C98">
            <v>90</v>
          </cell>
          <cell r="D98" t="str">
            <v>-</v>
          </cell>
          <cell r="E98">
            <v>91</v>
          </cell>
          <cell r="F98" t="str">
            <v>The Alexandria Hospital</v>
          </cell>
          <cell r="G98" t="str">
            <v>Alexandria</v>
          </cell>
          <cell r="H98" t="str">
            <v>est.cardiac catheterization lab</v>
          </cell>
          <cell r="J98">
            <v>33541</v>
          </cell>
          <cell r="K98">
            <v>2412417</v>
          </cell>
        </row>
        <row r="99">
          <cell r="B99" t="str">
            <v>VA-R</v>
          </cell>
          <cell r="C99">
            <v>91</v>
          </cell>
          <cell r="D99" t="str">
            <v>-</v>
          </cell>
          <cell r="E99">
            <v>91</v>
          </cell>
          <cell r="F99" t="str">
            <v>Lonesome Pine Hospital</v>
          </cell>
          <cell r="G99" t="str">
            <v>Big Stone Gap</v>
          </cell>
          <cell r="H99" t="str">
            <v>Magnetic Resonance Imaging</v>
          </cell>
          <cell r="J99">
            <v>33560</v>
          </cell>
          <cell r="K99">
            <v>400000</v>
          </cell>
        </row>
        <row r="100">
          <cell r="B100" t="str">
            <v>VA-R</v>
          </cell>
          <cell r="C100">
            <v>92</v>
          </cell>
          <cell r="D100" t="str">
            <v>-</v>
          </cell>
          <cell r="E100">
            <v>91</v>
          </cell>
          <cell r="F100" t="str">
            <v>Winchester Medical Center</v>
          </cell>
          <cell r="G100" t="str">
            <v>Winchester</v>
          </cell>
          <cell r="H100" t="str">
            <v xml:space="preserve">est MRI at Imaging Center </v>
          </cell>
          <cell r="J100">
            <v>33560</v>
          </cell>
          <cell r="K100">
            <v>1771335</v>
          </cell>
        </row>
        <row r="101">
          <cell r="B101" t="str">
            <v>VA-R</v>
          </cell>
          <cell r="C101">
            <v>93</v>
          </cell>
          <cell r="D101" t="str">
            <v>-</v>
          </cell>
          <cell r="E101">
            <v>91</v>
          </cell>
          <cell r="F101" t="str">
            <v>Winchester Medical Center</v>
          </cell>
          <cell r="G101" t="str">
            <v>Winchester</v>
          </cell>
          <cell r="H101" t="str">
            <v>est CT scanning serv. At Imaging Center</v>
          </cell>
          <cell r="J101">
            <v>33560</v>
          </cell>
          <cell r="K101">
            <v>1072842</v>
          </cell>
        </row>
        <row r="102">
          <cell r="B102" t="str">
            <v>VA-R</v>
          </cell>
          <cell r="C102">
            <v>94</v>
          </cell>
          <cell r="D102" t="str">
            <v>-</v>
          </cell>
          <cell r="E102">
            <v>91</v>
          </cell>
          <cell r="F102" t="str">
            <v>Piedmont Stone Center</v>
          </cell>
          <cell r="G102" t="str">
            <v>Martinsville</v>
          </cell>
          <cell r="H102" t="str">
            <v>est. mobile Lithotripsy at Memorial Hosp.</v>
          </cell>
          <cell r="J102">
            <v>33561</v>
          </cell>
          <cell r="K102">
            <v>1280000</v>
          </cell>
        </row>
        <row r="103">
          <cell r="B103" t="str">
            <v>VA-R</v>
          </cell>
          <cell r="C103">
            <v>95</v>
          </cell>
          <cell r="D103" t="str">
            <v>-</v>
          </cell>
          <cell r="E103">
            <v>91</v>
          </cell>
          <cell r="F103" t="str">
            <v>Piedmont Stone Center</v>
          </cell>
          <cell r="G103" t="str">
            <v>Blacksburg</v>
          </cell>
          <cell r="H103" t="str">
            <v>est. Mobile Lithotripsy at Montgomery</v>
          </cell>
          <cell r="J103">
            <v>33561</v>
          </cell>
          <cell r="K103" t="str">
            <v>1,280, 000</v>
          </cell>
        </row>
        <row r="104">
          <cell r="B104" t="str">
            <v>VA-R</v>
          </cell>
          <cell r="C104">
            <v>96</v>
          </cell>
          <cell r="D104" t="str">
            <v>-</v>
          </cell>
          <cell r="E104">
            <v>91</v>
          </cell>
          <cell r="F104" t="str">
            <v>Piedmont Stone Center</v>
          </cell>
          <cell r="G104" t="str">
            <v>Martinsville</v>
          </cell>
          <cell r="H104" t="str">
            <v>est. Mobile Lithotripsy at Pulaski Comm.</v>
          </cell>
          <cell r="J104">
            <v>33561</v>
          </cell>
          <cell r="K104">
            <v>1280000</v>
          </cell>
        </row>
        <row r="105">
          <cell r="B105" t="str">
            <v>VA-R</v>
          </cell>
          <cell r="C105">
            <v>97</v>
          </cell>
          <cell r="D105" t="str">
            <v>-</v>
          </cell>
          <cell r="E105">
            <v>91</v>
          </cell>
          <cell r="F105" t="str">
            <v>Piedmont Stone Center</v>
          </cell>
          <cell r="G105" t="str">
            <v>Martinsville</v>
          </cell>
          <cell r="H105" t="str">
            <v>est. Mobile Lithotripsy at Lynchburg Gen.</v>
          </cell>
          <cell r="J105">
            <v>33561</v>
          </cell>
          <cell r="K105">
            <v>1280000</v>
          </cell>
        </row>
        <row r="106">
          <cell r="B106" t="str">
            <v>VA-R</v>
          </cell>
          <cell r="C106">
            <v>98</v>
          </cell>
          <cell r="D106" t="str">
            <v>-</v>
          </cell>
          <cell r="E106">
            <v>91</v>
          </cell>
          <cell r="F106" t="str">
            <v>Norton Community Hospita;</v>
          </cell>
          <cell r="G106" t="str">
            <v xml:space="preserve">Norton </v>
          </cell>
          <cell r="H106" t="str">
            <v>est. obstetrical services</v>
          </cell>
          <cell r="J106">
            <v>33589</v>
          </cell>
          <cell r="K106">
            <v>1213972</v>
          </cell>
        </row>
        <row r="107">
          <cell r="B107" t="str">
            <v>VA-R</v>
          </cell>
          <cell r="C107">
            <v>99</v>
          </cell>
          <cell r="D107" t="str">
            <v>-</v>
          </cell>
          <cell r="E107">
            <v>91</v>
          </cell>
          <cell r="F107" t="str">
            <v>Lynchburg General Hospital</v>
          </cell>
          <cell r="G107" t="str">
            <v>Lynchburg</v>
          </cell>
          <cell r="H107" t="str">
            <v>acquisition of MRI system</v>
          </cell>
          <cell r="J107">
            <v>33589</v>
          </cell>
          <cell r="K107">
            <v>2100000</v>
          </cell>
        </row>
        <row r="108">
          <cell r="B108" t="str">
            <v>VA-R</v>
          </cell>
          <cell r="C108">
            <v>100</v>
          </cell>
          <cell r="D108" t="str">
            <v>-</v>
          </cell>
          <cell r="E108">
            <v>91</v>
          </cell>
          <cell r="F108" t="str">
            <v>Lynchburg General Hospital</v>
          </cell>
          <cell r="G108" t="str">
            <v>Lynchburg</v>
          </cell>
          <cell r="H108" t="str">
            <v>acquisition of replacement Tomography</v>
          </cell>
          <cell r="J108">
            <v>33589</v>
          </cell>
          <cell r="K108">
            <v>1165493</v>
          </cell>
        </row>
        <row r="109">
          <cell r="B109" t="str">
            <v>VA-R</v>
          </cell>
          <cell r="C109">
            <v>101</v>
          </cell>
          <cell r="D109" t="str">
            <v>-</v>
          </cell>
          <cell r="E109">
            <v>91</v>
          </cell>
          <cell r="F109" t="str">
            <v>Lynchburg General Hospital</v>
          </cell>
          <cell r="G109" t="str">
            <v>Lynchburg</v>
          </cell>
          <cell r="H109" t="str">
            <v>acquisition of new CT system</v>
          </cell>
          <cell r="J109">
            <v>33589</v>
          </cell>
          <cell r="K109">
            <v>888648</v>
          </cell>
        </row>
        <row r="110">
          <cell r="B110" t="str">
            <v>VA-R</v>
          </cell>
          <cell r="C110">
            <v>102</v>
          </cell>
          <cell r="D110" t="str">
            <v>-</v>
          </cell>
          <cell r="E110">
            <v>91</v>
          </cell>
          <cell r="F110" t="str">
            <v>Page Memorial Hospital</v>
          </cell>
          <cell r="G110" t="str">
            <v>Luray</v>
          </cell>
          <cell r="H110" t="str">
            <v>est. CT Scanner Services</v>
          </cell>
          <cell r="J110">
            <v>33603</v>
          </cell>
          <cell r="K110">
            <v>1165493</v>
          </cell>
        </row>
        <row r="111">
          <cell r="B111" t="str">
            <v>VA-R</v>
          </cell>
          <cell r="C111">
            <v>103</v>
          </cell>
          <cell r="D111" t="str">
            <v>-</v>
          </cell>
          <cell r="E111">
            <v>91</v>
          </cell>
          <cell r="F111" t="str">
            <v>Page Memorial Hospital</v>
          </cell>
          <cell r="G111" t="str">
            <v>Luray</v>
          </cell>
          <cell r="H111" t="str">
            <v>est mobile MRI services</v>
          </cell>
          <cell r="J111">
            <v>33603</v>
          </cell>
          <cell r="K111">
            <v>1000</v>
          </cell>
        </row>
        <row r="112">
          <cell r="B112" t="str">
            <v>VA-R</v>
          </cell>
          <cell r="C112">
            <v>2</v>
          </cell>
          <cell r="D112" t="str">
            <v>-</v>
          </cell>
          <cell r="E112">
            <v>92</v>
          </cell>
          <cell r="F112" t="str">
            <v>Richmond Memorial Hospital</v>
          </cell>
          <cell r="G112" t="str">
            <v>Richmond</v>
          </cell>
          <cell r="H112" t="str">
            <v>Construction of a medical office bldg</v>
          </cell>
          <cell r="J112">
            <v>33652</v>
          </cell>
          <cell r="K112">
            <v>1000000</v>
          </cell>
        </row>
        <row r="113">
          <cell r="B113" t="str">
            <v>VA-R</v>
          </cell>
          <cell r="C113">
            <v>3</v>
          </cell>
          <cell r="D113" t="str">
            <v>-</v>
          </cell>
          <cell r="E113">
            <v>92</v>
          </cell>
          <cell r="F113" t="str">
            <v>Richmond Memorial Hospital</v>
          </cell>
          <cell r="G113" t="str">
            <v>Richmond</v>
          </cell>
          <cell r="H113" t="str">
            <v>construction and equip. for cancer center</v>
          </cell>
          <cell r="J113">
            <v>33653</v>
          </cell>
          <cell r="K113">
            <v>1000000</v>
          </cell>
        </row>
        <row r="114">
          <cell r="B114" t="str">
            <v>VA-R</v>
          </cell>
          <cell r="C114">
            <v>4</v>
          </cell>
          <cell r="D114" t="str">
            <v>-</v>
          </cell>
          <cell r="E114">
            <v>92</v>
          </cell>
          <cell r="F114" t="str">
            <v>Richmond Memorial Hospital</v>
          </cell>
          <cell r="G114" t="str">
            <v>Richmond</v>
          </cell>
          <cell r="H114" t="str">
            <v>est. Diagnostic Center at Hanover Medical</v>
          </cell>
          <cell r="J114">
            <v>33653</v>
          </cell>
          <cell r="K114">
            <v>1000000</v>
          </cell>
        </row>
        <row r="115">
          <cell r="B115" t="str">
            <v>VA-R</v>
          </cell>
          <cell r="C115">
            <v>5</v>
          </cell>
          <cell r="D115" t="str">
            <v>-</v>
          </cell>
          <cell r="E115">
            <v>92</v>
          </cell>
          <cell r="F115" t="str">
            <v>Richmond Memorial Hospital</v>
          </cell>
          <cell r="G115" t="str">
            <v>Richmond</v>
          </cell>
          <cell r="H115" t="str">
            <v>West Wing Expansion</v>
          </cell>
          <cell r="J115">
            <v>33653</v>
          </cell>
          <cell r="K115">
            <v>7656418</v>
          </cell>
        </row>
        <row r="116">
          <cell r="B116" t="str">
            <v>VA-R</v>
          </cell>
          <cell r="C116">
            <v>6</v>
          </cell>
          <cell r="D116" t="str">
            <v>-</v>
          </cell>
          <cell r="E116">
            <v>92</v>
          </cell>
          <cell r="F116" t="str">
            <v>Fairfax Hospital</v>
          </cell>
          <cell r="G116" t="str">
            <v>Falls Church</v>
          </cell>
          <cell r="H116" t="str">
            <v>structural renovation for the disabled</v>
          </cell>
          <cell r="J116">
            <v>33655</v>
          </cell>
          <cell r="K116">
            <v>1122000</v>
          </cell>
        </row>
        <row r="117">
          <cell r="B117" t="str">
            <v>VA-R</v>
          </cell>
          <cell r="C117">
            <v>7</v>
          </cell>
          <cell r="D117" t="str">
            <v>-</v>
          </cell>
          <cell r="E117">
            <v>92</v>
          </cell>
          <cell r="F117" t="str">
            <v>Fairfax Hospital</v>
          </cell>
          <cell r="G117" t="str">
            <v>Falls Church</v>
          </cell>
          <cell r="H117" t="str">
            <v>replacement of lab information system</v>
          </cell>
          <cell r="J117">
            <v>33655</v>
          </cell>
          <cell r="K117">
            <v>1000000</v>
          </cell>
        </row>
        <row r="118">
          <cell r="B118" t="str">
            <v>VA-R</v>
          </cell>
          <cell r="C118">
            <v>8</v>
          </cell>
          <cell r="D118" t="str">
            <v>-</v>
          </cell>
          <cell r="E118">
            <v>92</v>
          </cell>
          <cell r="F118" t="str">
            <v>Fairfax Hospital</v>
          </cell>
          <cell r="G118" t="str">
            <v>Falls Church</v>
          </cell>
          <cell r="H118" t="str">
            <v>upgrade of HVAC System</v>
          </cell>
          <cell r="J118">
            <v>33655</v>
          </cell>
          <cell r="K118">
            <v>5845000</v>
          </cell>
        </row>
        <row r="119">
          <cell r="B119" t="str">
            <v>VA-R</v>
          </cell>
          <cell r="C119">
            <v>9</v>
          </cell>
          <cell r="D119" t="str">
            <v>-</v>
          </cell>
          <cell r="E119">
            <v>92</v>
          </cell>
          <cell r="F119" t="str">
            <v>Fairfax Hospital</v>
          </cell>
          <cell r="G119" t="str">
            <v>Falls Church</v>
          </cell>
          <cell r="H119" t="str">
            <v>relocation and renovation of routine radio.</v>
          </cell>
          <cell r="J119">
            <v>33655</v>
          </cell>
          <cell r="K119">
            <v>3855000</v>
          </cell>
        </row>
        <row r="120">
          <cell r="B120" t="str">
            <v>VA-R</v>
          </cell>
          <cell r="C120">
            <v>10</v>
          </cell>
          <cell r="D120" t="str">
            <v>-</v>
          </cell>
          <cell r="E120">
            <v>92</v>
          </cell>
          <cell r="F120" t="str">
            <v>Fairfax Hospital</v>
          </cell>
          <cell r="G120" t="str">
            <v>Falls Church</v>
          </cell>
          <cell r="H120" t="str">
            <v xml:space="preserve">renovation of coronary care unit II </v>
          </cell>
          <cell r="J120">
            <v>33655</v>
          </cell>
          <cell r="K120">
            <v>1797000</v>
          </cell>
        </row>
        <row r="121">
          <cell r="B121" t="str">
            <v>VA-R</v>
          </cell>
          <cell r="C121">
            <v>11</v>
          </cell>
          <cell r="D121" t="str">
            <v>-</v>
          </cell>
          <cell r="E121">
            <v>92</v>
          </cell>
          <cell r="F121" t="str">
            <v>Fairfax Hospital</v>
          </cell>
          <cell r="G121" t="str">
            <v>Falls Church</v>
          </cell>
          <cell r="H121" t="str">
            <v>renovation and relocation of laboratory</v>
          </cell>
          <cell r="J121">
            <v>33655</v>
          </cell>
          <cell r="K121">
            <v>8056000</v>
          </cell>
        </row>
        <row r="122">
          <cell r="B122" t="str">
            <v>VA-R</v>
          </cell>
          <cell r="C122">
            <v>12</v>
          </cell>
          <cell r="D122" t="str">
            <v>-</v>
          </cell>
          <cell r="E122">
            <v>92</v>
          </cell>
          <cell r="F122" t="str">
            <v>Fairfax Hospital</v>
          </cell>
          <cell r="G122" t="str">
            <v>Falls Church</v>
          </cell>
          <cell r="H122" t="str">
            <v>renovation of vascular lab include equip.</v>
          </cell>
          <cell r="J122">
            <v>33655</v>
          </cell>
          <cell r="K122">
            <v>1910000</v>
          </cell>
        </row>
        <row r="123">
          <cell r="B123" t="str">
            <v>VA-R</v>
          </cell>
          <cell r="C123">
            <v>13</v>
          </cell>
          <cell r="D123" t="str">
            <v>-</v>
          </cell>
          <cell r="E123">
            <v>92</v>
          </cell>
          <cell r="F123" t="str">
            <v>Fairfax Hospital</v>
          </cell>
          <cell r="G123" t="str">
            <v>Falls Church</v>
          </cell>
          <cell r="H123" t="str">
            <v>renovation of tower operating room</v>
          </cell>
          <cell r="J123">
            <v>33655</v>
          </cell>
          <cell r="K123">
            <v>1875000</v>
          </cell>
        </row>
        <row r="124">
          <cell r="B124" t="str">
            <v>VA-R</v>
          </cell>
          <cell r="C124">
            <v>14</v>
          </cell>
          <cell r="D124" t="str">
            <v>-</v>
          </cell>
          <cell r="E124">
            <v>92</v>
          </cell>
          <cell r="F124" t="str">
            <v>Fairfax Hospital</v>
          </cell>
          <cell r="G124" t="str">
            <v>Falls Church</v>
          </cell>
          <cell r="H124" t="str">
            <v>addition of cardiovascular operating room</v>
          </cell>
          <cell r="J124">
            <v>33655</v>
          </cell>
          <cell r="K124">
            <v>1655000</v>
          </cell>
        </row>
        <row r="125">
          <cell r="B125" t="str">
            <v>VA-R</v>
          </cell>
          <cell r="C125">
            <v>15</v>
          </cell>
          <cell r="D125" t="str">
            <v>-</v>
          </cell>
          <cell r="E125">
            <v>92</v>
          </cell>
          <cell r="F125" t="str">
            <v>Chippenham Hospital</v>
          </cell>
          <cell r="G125" t="str">
            <v>Richmond</v>
          </cell>
          <cell r="H125" t="str">
            <v>Construction of parking deck</v>
          </cell>
          <cell r="J125">
            <v>33658</v>
          </cell>
          <cell r="K125">
            <v>2181000</v>
          </cell>
        </row>
        <row r="126">
          <cell r="B126" t="str">
            <v>VA-R</v>
          </cell>
          <cell r="C126">
            <v>16</v>
          </cell>
          <cell r="D126" t="str">
            <v>-</v>
          </cell>
          <cell r="E126">
            <v>92</v>
          </cell>
          <cell r="F126" t="str">
            <v>Fairfax Hospital</v>
          </cell>
          <cell r="G126" t="str">
            <v>Falls Church</v>
          </cell>
          <cell r="H126" t="str">
            <v>Renovation of Emergency Department</v>
          </cell>
          <cell r="J126">
            <v>33659</v>
          </cell>
          <cell r="K126">
            <v>1277000</v>
          </cell>
        </row>
        <row r="127">
          <cell r="B127" t="str">
            <v>VA-R</v>
          </cell>
          <cell r="C127">
            <v>17</v>
          </cell>
          <cell r="D127" t="str">
            <v>-</v>
          </cell>
          <cell r="E127">
            <v>92</v>
          </cell>
          <cell r="F127" t="str">
            <v>Sentara Bayside Hospital</v>
          </cell>
          <cell r="G127" t="str">
            <v>VA Beach</v>
          </cell>
          <cell r="H127" t="str">
            <v>expan.&amp;renov.admin. Surg. Inten.care</v>
          </cell>
          <cell r="J127">
            <v>33659</v>
          </cell>
          <cell r="K127">
            <v>17250000</v>
          </cell>
        </row>
        <row r="128">
          <cell r="B128" t="str">
            <v>VA-R</v>
          </cell>
          <cell r="C128">
            <v>18</v>
          </cell>
          <cell r="D128" t="str">
            <v>-</v>
          </cell>
          <cell r="E128">
            <v>92</v>
          </cell>
          <cell r="F128" t="str">
            <v>Fairfax Hospital</v>
          </cell>
          <cell r="G128" t="str">
            <v>Falls Church</v>
          </cell>
          <cell r="H128" t="str">
            <v>renovation of tower building</v>
          </cell>
          <cell r="J128">
            <v>33660</v>
          </cell>
          <cell r="K128">
            <v>1647000</v>
          </cell>
        </row>
        <row r="129">
          <cell r="B129" t="str">
            <v>VA-R</v>
          </cell>
          <cell r="C129">
            <v>19</v>
          </cell>
          <cell r="D129" t="str">
            <v>-</v>
          </cell>
          <cell r="E129">
            <v>92</v>
          </cell>
          <cell r="F129" t="str">
            <v>Fairfax Hospital</v>
          </cell>
          <cell r="G129" t="str">
            <v>Falls Church</v>
          </cell>
          <cell r="H129" t="str">
            <v>conversion of med/surg beds to intermediate medical care unit</v>
          </cell>
          <cell r="J129">
            <v>33660</v>
          </cell>
          <cell r="K129">
            <v>1522000</v>
          </cell>
        </row>
        <row r="130">
          <cell r="B130" t="str">
            <v>VA-R</v>
          </cell>
          <cell r="C130">
            <v>20</v>
          </cell>
          <cell r="D130" t="str">
            <v>-</v>
          </cell>
          <cell r="E130">
            <v>92</v>
          </cell>
          <cell r="F130" t="str">
            <v>The Arlington Hospital</v>
          </cell>
          <cell r="G130" t="str">
            <v>Arlington</v>
          </cell>
          <cell r="H130" t="str">
            <v>const. Of med office/renov.existing space</v>
          </cell>
          <cell r="J130">
            <v>33659</v>
          </cell>
          <cell r="K130">
            <v>30989572</v>
          </cell>
        </row>
        <row r="131">
          <cell r="B131" t="str">
            <v>VA-R</v>
          </cell>
          <cell r="C131">
            <v>21</v>
          </cell>
          <cell r="D131" t="str">
            <v>-</v>
          </cell>
          <cell r="E131">
            <v>92</v>
          </cell>
          <cell r="F131" t="str">
            <v>Chippenham Hospital</v>
          </cell>
          <cell r="G131" t="str">
            <v>Richmond</v>
          </cell>
          <cell r="H131" t="str">
            <v>Construction of Medical office bldg</v>
          </cell>
          <cell r="J131">
            <v>33660</v>
          </cell>
          <cell r="K131">
            <v>6048000</v>
          </cell>
        </row>
        <row r="132">
          <cell r="B132" t="str">
            <v>VA-R</v>
          </cell>
          <cell r="C132">
            <v>22</v>
          </cell>
          <cell r="D132" t="str">
            <v>-</v>
          </cell>
          <cell r="E132">
            <v>92</v>
          </cell>
          <cell r="F132" t="str">
            <v>Chippenham Hospital</v>
          </cell>
          <cell r="G132" t="str">
            <v>Richmond</v>
          </cell>
          <cell r="H132" t="str">
            <v>renovation/expansion of outpatient serv.</v>
          </cell>
          <cell r="J132">
            <v>33660</v>
          </cell>
          <cell r="K132">
            <v>18021961</v>
          </cell>
        </row>
        <row r="133">
          <cell r="B133" t="str">
            <v>VA-R</v>
          </cell>
          <cell r="C133">
            <v>23</v>
          </cell>
          <cell r="D133" t="str">
            <v>-</v>
          </cell>
          <cell r="E133">
            <v>92</v>
          </cell>
          <cell r="F133" t="str">
            <v>MCV associated physicians</v>
          </cell>
          <cell r="G133" t="str">
            <v>Richmond</v>
          </cell>
          <cell r="H133" t="str">
            <v>construction of medical clinic</v>
          </cell>
          <cell r="J133">
            <v>33659</v>
          </cell>
          <cell r="K133">
            <v>11405000</v>
          </cell>
        </row>
        <row r="134">
          <cell r="B134" t="str">
            <v>VA-R</v>
          </cell>
          <cell r="C134">
            <v>24</v>
          </cell>
          <cell r="D134" t="str">
            <v>-</v>
          </cell>
          <cell r="E134">
            <v>92</v>
          </cell>
          <cell r="F134" t="str">
            <v>Inova Hospitals</v>
          </cell>
          <cell r="G134" t="str">
            <v xml:space="preserve">Springfield </v>
          </cell>
          <cell r="H134" t="str">
            <v>Purchase/installation of Patient care computer systems</v>
          </cell>
          <cell r="J134">
            <v>33661</v>
          </cell>
          <cell r="K134">
            <v>21999214</v>
          </cell>
        </row>
        <row r="135">
          <cell r="B135" t="str">
            <v>VA-R</v>
          </cell>
          <cell r="C135">
            <v>25</v>
          </cell>
          <cell r="D135" t="str">
            <v>-</v>
          </cell>
          <cell r="E135">
            <v>92</v>
          </cell>
          <cell r="F135" t="str">
            <v>Williamsburg Community Hospital</v>
          </cell>
          <cell r="G135" t="str">
            <v xml:space="preserve">Williamsburg </v>
          </cell>
          <cell r="H135" t="str">
            <v>hospital expansion and renovation</v>
          </cell>
          <cell r="J135">
            <v>33661</v>
          </cell>
          <cell r="K135">
            <v>18006525</v>
          </cell>
        </row>
        <row r="136">
          <cell r="B136" t="str">
            <v>VA-R</v>
          </cell>
          <cell r="C136">
            <v>26</v>
          </cell>
          <cell r="D136" t="str">
            <v>-</v>
          </cell>
          <cell r="E136">
            <v>92</v>
          </cell>
          <cell r="F136" t="str">
            <v>The Sheltering Arms Hospital</v>
          </cell>
          <cell r="G136" t="str">
            <v>Richmond</v>
          </cell>
          <cell r="H136" t="str">
            <v>Construction of outpatient rehab. Unit</v>
          </cell>
          <cell r="J136">
            <v>33662</v>
          </cell>
          <cell r="K136">
            <v>1000000</v>
          </cell>
        </row>
        <row r="137">
          <cell r="B137" t="str">
            <v>VA-R</v>
          </cell>
          <cell r="C137">
            <v>27</v>
          </cell>
          <cell r="D137" t="str">
            <v>-</v>
          </cell>
          <cell r="E137">
            <v>92</v>
          </cell>
          <cell r="F137" t="str">
            <v>Russell County Medical Center</v>
          </cell>
          <cell r="G137" t="str">
            <v>Lebanon</v>
          </cell>
          <cell r="H137" t="str">
            <v>Renovation and Construction</v>
          </cell>
          <cell r="J137">
            <v>33662</v>
          </cell>
          <cell r="K137">
            <v>3900000</v>
          </cell>
        </row>
        <row r="138">
          <cell r="B138" t="str">
            <v>VA-R</v>
          </cell>
          <cell r="C138">
            <v>28</v>
          </cell>
          <cell r="D138" t="str">
            <v>-</v>
          </cell>
          <cell r="E138">
            <v>92</v>
          </cell>
          <cell r="F138" t="str">
            <v>Mount Vernon Hospital</v>
          </cell>
          <cell r="G138" t="str">
            <v>Alexandria</v>
          </cell>
          <cell r="H138" t="str">
            <v>Expansion and Renovation of existing facility</v>
          </cell>
          <cell r="J138">
            <v>33662</v>
          </cell>
          <cell r="K138">
            <v>13527750</v>
          </cell>
        </row>
        <row r="139">
          <cell r="B139" t="str">
            <v>VA-R</v>
          </cell>
          <cell r="C139">
            <v>29</v>
          </cell>
          <cell r="D139" t="str">
            <v>-</v>
          </cell>
          <cell r="E139">
            <v>92</v>
          </cell>
          <cell r="F139" t="str">
            <v>The Retreat Hospital</v>
          </cell>
          <cell r="G139" t="str">
            <v>Richmond</v>
          </cell>
          <cell r="H139" t="str">
            <v>expansion of parking lot</v>
          </cell>
          <cell r="J139">
            <v>33662</v>
          </cell>
          <cell r="K139">
            <v>1260000</v>
          </cell>
        </row>
        <row r="140">
          <cell r="B140" t="str">
            <v>VA-R</v>
          </cell>
          <cell r="C140">
            <v>30</v>
          </cell>
          <cell r="D140" t="str">
            <v>-</v>
          </cell>
          <cell r="E140">
            <v>92</v>
          </cell>
          <cell r="F140" t="str">
            <v>The Retreat Hospital</v>
          </cell>
          <cell r="G140" t="str">
            <v>Richmond</v>
          </cell>
          <cell r="H140" t="str">
            <v>renovation of ground floor</v>
          </cell>
          <cell r="J140">
            <v>33662</v>
          </cell>
          <cell r="K140">
            <v>2291879</v>
          </cell>
        </row>
        <row r="141">
          <cell r="B141" t="str">
            <v>VA-R</v>
          </cell>
          <cell r="C141">
            <v>31</v>
          </cell>
          <cell r="D141" t="str">
            <v>-</v>
          </cell>
          <cell r="E141">
            <v>92</v>
          </cell>
          <cell r="F141" t="str">
            <v>The Retreat Hospital</v>
          </cell>
          <cell r="G141" t="str">
            <v>Richmond</v>
          </cell>
          <cell r="H141" t="str">
            <v>renovation of the 4 west nursing unit</v>
          </cell>
          <cell r="J141">
            <v>33662</v>
          </cell>
          <cell r="K141">
            <v>1200000</v>
          </cell>
        </row>
        <row r="142">
          <cell r="B142" t="str">
            <v>VA-R</v>
          </cell>
          <cell r="C142">
            <v>32</v>
          </cell>
          <cell r="D142" t="str">
            <v>-</v>
          </cell>
          <cell r="E142">
            <v>92</v>
          </cell>
          <cell r="F142" t="str">
            <v>The Retreat Hospital</v>
          </cell>
          <cell r="G142" t="str">
            <v>Richmond</v>
          </cell>
          <cell r="H142" t="str">
            <v>renovation of radiology area</v>
          </cell>
          <cell r="J142">
            <v>33662</v>
          </cell>
          <cell r="K142">
            <v>2000000</v>
          </cell>
        </row>
        <row r="143">
          <cell r="B143" t="str">
            <v>VA-R</v>
          </cell>
          <cell r="C143">
            <v>33</v>
          </cell>
          <cell r="D143" t="str">
            <v>-</v>
          </cell>
          <cell r="E143">
            <v>92</v>
          </cell>
          <cell r="F143" t="str">
            <v>HealthSouth Medical Center</v>
          </cell>
          <cell r="G143" t="str">
            <v>Richmond</v>
          </cell>
          <cell r="H143" t="str">
            <v>renovation and expansion of facility</v>
          </cell>
          <cell r="J143">
            <v>33662</v>
          </cell>
          <cell r="K143">
            <v>30526434</v>
          </cell>
        </row>
        <row r="144">
          <cell r="B144" t="str">
            <v>VA-R</v>
          </cell>
          <cell r="C144">
            <v>34</v>
          </cell>
          <cell r="D144" t="str">
            <v>-</v>
          </cell>
          <cell r="E144">
            <v>92</v>
          </cell>
          <cell r="F144" t="str">
            <v>Lewis-Gale Hospital</v>
          </cell>
          <cell r="G144" t="str">
            <v>Salem</v>
          </cell>
          <cell r="H144" t="str">
            <v>construct a replacement emergency room</v>
          </cell>
          <cell r="J144">
            <v>33665</v>
          </cell>
          <cell r="K144">
            <v>5565000</v>
          </cell>
        </row>
        <row r="145">
          <cell r="B145" t="str">
            <v>VA-R</v>
          </cell>
          <cell r="C145">
            <v>35</v>
          </cell>
          <cell r="D145" t="str">
            <v>-</v>
          </cell>
          <cell r="E145">
            <v>92</v>
          </cell>
          <cell r="F145" t="str">
            <v>National Hospital for Ortho. And Rehab</v>
          </cell>
          <cell r="G145" t="str">
            <v>Arlington</v>
          </cell>
          <cell r="H145" t="str">
            <v>renovation of facilities</v>
          </cell>
          <cell r="J145">
            <v>33665</v>
          </cell>
          <cell r="K145">
            <v>1976473</v>
          </cell>
        </row>
        <row r="146">
          <cell r="B146" t="str">
            <v>VA-R</v>
          </cell>
          <cell r="C146">
            <v>36</v>
          </cell>
          <cell r="D146" t="str">
            <v>-</v>
          </cell>
          <cell r="E146">
            <v>92</v>
          </cell>
          <cell r="F146" t="str">
            <v>VA Beach General Hospital</v>
          </cell>
          <cell r="G146" t="str">
            <v>VA Beach</v>
          </cell>
          <cell r="H146" t="str">
            <v>relocation of outpat.,occup.,and speech serv.</v>
          </cell>
          <cell r="J146">
            <v>33665</v>
          </cell>
          <cell r="K146">
            <v>3208879</v>
          </cell>
        </row>
        <row r="147">
          <cell r="B147" t="str">
            <v>VA-R</v>
          </cell>
          <cell r="C147">
            <v>37</v>
          </cell>
          <cell r="D147" t="str">
            <v>-</v>
          </cell>
          <cell r="E147">
            <v>92</v>
          </cell>
          <cell r="F147" t="str">
            <v>INOVA Hospital System/FairOaks</v>
          </cell>
          <cell r="G147" t="str">
            <v>Fairfax</v>
          </cell>
          <cell r="H147" t="str">
            <v>construction of 4th flr and expand er room</v>
          </cell>
          <cell r="J147">
            <v>33665</v>
          </cell>
          <cell r="K147">
            <v>10000000</v>
          </cell>
        </row>
        <row r="148">
          <cell r="B148" t="str">
            <v>VA-R</v>
          </cell>
          <cell r="C148">
            <v>38</v>
          </cell>
          <cell r="D148" t="str">
            <v>-</v>
          </cell>
          <cell r="E148">
            <v>92</v>
          </cell>
          <cell r="F148" t="str">
            <v>INOVA Hospital System/FairOaks</v>
          </cell>
          <cell r="G148" t="str">
            <v>Fairfax</v>
          </cell>
          <cell r="H148" t="str">
            <v>construction of childcare facility</v>
          </cell>
          <cell r="J148">
            <v>33665</v>
          </cell>
          <cell r="K148">
            <v>1477869</v>
          </cell>
        </row>
        <row r="149">
          <cell r="B149" t="str">
            <v>VA-R</v>
          </cell>
          <cell r="C149">
            <v>39</v>
          </cell>
          <cell r="D149" t="str">
            <v>-</v>
          </cell>
          <cell r="E149">
            <v>92</v>
          </cell>
          <cell r="F149" t="str">
            <v>INOVA Hospital System/FairOaks</v>
          </cell>
          <cell r="G149" t="str">
            <v>Fairfax</v>
          </cell>
          <cell r="H149" t="str">
            <v xml:space="preserve">land improvements </v>
          </cell>
          <cell r="J149">
            <v>33665</v>
          </cell>
          <cell r="K149">
            <v>1405000</v>
          </cell>
        </row>
        <row r="150">
          <cell r="B150" t="str">
            <v>VA-R</v>
          </cell>
          <cell r="C150">
            <v>40</v>
          </cell>
          <cell r="D150" t="str">
            <v>-</v>
          </cell>
          <cell r="E150">
            <v>92</v>
          </cell>
          <cell r="F150" t="str">
            <v>The Retreat Hospital</v>
          </cell>
          <cell r="G150" t="str">
            <v>Richmond</v>
          </cell>
          <cell r="H150" t="str">
            <v>Construction of Medical office bldg</v>
          </cell>
          <cell r="J150">
            <v>33665</v>
          </cell>
          <cell r="K150">
            <v>5150800</v>
          </cell>
        </row>
        <row r="151">
          <cell r="B151" t="str">
            <v>VA-R</v>
          </cell>
          <cell r="C151">
            <v>41</v>
          </cell>
          <cell r="D151" t="str">
            <v>-</v>
          </cell>
          <cell r="E151">
            <v>92</v>
          </cell>
          <cell r="F151" t="str">
            <v>Lewis-Gale Hospital</v>
          </cell>
          <cell r="G151" t="str">
            <v>Salem</v>
          </cell>
          <cell r="H151" t="str">
            <v>renovation of Patient Floors</v>
          </cell>
          <cell r="J151">
            <v>33665</v>
          </cell>
          <cell r="K151">
            <v>1833229</v>
          </cell>
        </row>
        <row r="152">
          <cell r="B152" t="str">
            <v>VA-R</v>
          </cell>
          <cell r="C152">
            <v>42</v>
          </cell>
          <cell r="D152" t="str">
            <v>-</v>
          </cell>
          <cell r="E152">
            <v>92</v>
          </cell>
          <cell r="F152" t="str">
            <v>HCA Reston Hospital Center</v>
          </cell>
          <cell r="G152" t="str">
            <v>Reston</v>
          </cell>
          <cell r="H152" t="str">
            <v>Construction of Medical office bldg</v>
          </cell>
          <cell r="J152">
            <v>33669</v>
          </cell>
          <cell r="K152">
            <v>20875406</v>
          </cell>
        </row>
        <row r="153">
          <cell r="B153" t="str">
            <v>VA-R</v>
          </cell>
          <cell r="C153">
            <v>43</v>
          </cell>
          <cell r="D153" t="str">
            <v>-</v>
          </cell>
          <cell r="E153">
            <v>92</v>
          </cell>
          <cell r="F153" t="str">
            <v>Lewis-Gale Hospital</v>
          </cell>
          <cell r="G153" t="str">
            <v>Salem</v>
          </cell>
          <cell r="H153" t="str">
            <v>replacement of special procedures room</v>
          </cell>
          <cell r="J153">
            <v>33667</v>
          </cell>
          <cell r="K153">
            <v>1361086</v>
          </cell>
        </row>
        <row r="154">
          <cell r="B154" t="str">
            <v>VA-R</v>
          </cell>
          <cell r="C154">
            <v>44</v>
          </cell>
          <cell r="D154" t="str">
            <v>-</v>
          </cell>
          <cell r="E154">
            <v>92</v>
          </cell>
          <cell r="F154" t="str">
            <v>HCA Reston Hospital Center</v>
          </cell>
          <cell r="G154" t="str">
            <v>Reston</v>
          </cell>
          <cell r="H154" t="str">
            <v>acquisition of sports medicine center</v>
          </cell>
          <cell r="J154">
            <v>33672</v>
          </cell>
          <cell r="K154">
            <v>2036035</v>
          </cell>
        </row>
        <row r="155">
          <cell r="B155" t="str">
            <v>VA-R</v>
          </cell>
          <cell r="C155">
            <v>45</v>
          </cell>
          <cell r="D155" t="str">
            <v>-</v>
          </cell>
          <cell r="E155">
            <v>92</v>
          </cell>
          <cell r="F155" t="str">
            <v>Montgomery Regional Hospital</v>
          </cell>
          <cell r="G155" t="str">
            <v>Blacksburg</v>
          </cell>
          <cell r="H155" t="str">
            <v>Facility Expansion/renovation</v>
          </cell>
          <cell r="J155">
            <v>33672</v>
          </cell>
          <cell r="K155">
            <v>9299728</v>
          </cell>
        </row>
        <row r="156">
          <cell r="B156" t="str">
            <v>VA-R</v>
          </cell>
          <cell r="C156">
            <v>46</v>
          </cell>
          <cell r="D156" t="str">
            <v>-</v>
          </cell>
          <cell r="E156">
            <v>92</v>
          </cell>
          <cell r="F156" t="str">
            <v>Tuckahoe Surgery Center</v>
          </cell>
          <cell r="G156" t="str">
            <v>Richmond</v>
          </cell>
          <cell r="H156" t="str">
            <v>addition of 6 operating room</v>
          </cell>
          <cell r="J156">
            <v>33669</v>
          </cell>
          <cell r="K156">
            <v>3168062</v>
          </cell>
        </row>
        <row r="157">
          <cell r="B157" t="str">
            <v>VA-R</v>
          </cell>
          <cell r="C157">
            <v>47</v>
          </cell>
          <cell r="D157" t="str">
            <v>-</v>
          </cell>
          <cell r="E157">
            <v>92</v>
          </cell>
          <cell r="F157" t="str">
            <v xml:space="preserve">Woodbine Nursing&amp; Convalescent </v>
          </cell>
          <cell r="G157" t="str">
            <v>Alexandria</v>
          </cell>
          <cell r="H157" t="str">
            <v>modernization</v>
          </cell>
          <cell r="J157">
            <v>33674</v>
          </cell>
          <cell r="K157">
            <v>2080000</v>
          </cell>
        </row>
        <row r="158">
          <cell r="B158" t="str">
            <v>VA-R</v>
          </cell>
          <cell r="C158">
            <v>48</v>
          </cell>
          <cell r="D158" t="str">
            <v>-</v>
          </cell>
          <cell r="E158">
            <v>92</v>
          </cell>
          <cell r="F158" t="str">
            <v>The Retreat Hospital</v>
          </cell>
          <cell r="G158" t="str">
            <v>Richmond</v>
          </cell>
          <cell r="H158" t="str">
            <v>construction of free-standing diag. Center</v>
          </cell>
          <cell r="J158">
            <v>33676</v>
          </cell>
          <cell r="K158">
            <v>4254598</v>
          </cell>
        </row>
        <row r="159">
          <cell r="B159" t="str">
            <v>VA-R</v>
          </cell>
          <cell r="C159">
            <v>49</v>
          </cell>
          <cell r="D159" t="str">
            <v>-</v>
          </cell>
          <cell r="E159">
            <v>92</v>
          </cell>
          <cell r="F159" t="str">
            <v>Sheltering Arms Hospital</v>
          </cell>
          <cell r="G159" t="str">
            <v>Chesterfield County</v>
          </cell>
          <cell r="H159" t="str">
            <v>Construct facility to relocate outpatient rehab programs</v>
          </cell>
          <cell r="J159">
            <v>33676</v>
          </cell>
          <cell r="K159">
            <v>2255708</v>
          </cell>
        </row>
        <row r="160">
          <cell r="B160" t="str">
            <v>VA-R</v>
          </cell>
          <cell r="C160">
            <v>50</v>
          </cell>
          <cell r="D160" t="str">
            <v>-</v>
          </cell>
          <cell r="E160">
            <v>92</v>
          </cell>
          <cell r="F160" t="str">
            <v>Sheltering Arms Hospital</v>
          </cell>
          <cell r="G160" t="str">
            <v>Chesterfield County</v>
          </cell>
          <cell r="H160" t="str">
            <v xml:space="preserve">const. Of home for adults </v>
          </cell>
          <cell r="J160">
            <v>33676</v>
          </cell>
          <cell r="K160">
            <v>1077087</v>
          </cell>
        </row>
        <row r="161">
          <cell r="B161" t="str">
            <v>VA-R</v>
          </cell>
          <cell r="C161">
            <v>51</v>
          </cell>
          <cell r="D161" t="str">
            <v>-</v>
          </cell>
          <cell r="E161">
            <v>92</v>
          </cell>
          <cell r="F161" t="str">
            <v>Sentara Norfolk General</v>
          </cell>
          <cell r="G161" t="str">
            <v>Norfolk</v>
          </cell>
          <cell r="H161" t="str">
            <v>construction of 250 seat auditorium</v>
          </cell>
          <cell r="J161">
            <v>33683</v>
          </cell>
          <cell r="K161">
            <v>1115000</v>
          </cell>
        </row>
        <row r="162">
          <cell r="B162" t="str">
            <v>VA-R</v>
          </cell>
          <cell r="C162">
            <v>52</v>
          </cell>
          <cell r="D162" t="str">
            <v>-</v>
          </cell>
          <cell r="E162">
            <v>92</v>
          </cell>
          <cell r="F162" t="str">
            <v>Sentara Norfolk General</v>
          </cell>
          <cell r="G162" t="str">
            <v>Norfolk</v>
          </cell>
          <cell r="H162" t="str">
            <v>Central Utility Plant Expansion</v>
          </cell>
          <cell r="J162">
            <v>33686</v>
          </cell>
          <cell r="K162">
            <v>6500000</v>
          </cell>
        </row>
        <row r="163">
          <cell r="B163" t="str">
            <v>VA-R</v>
          </cell>
          <cell r="C163">
            <v>53</v>
          </cell>
          <cell r="D163" t="str">
            <v>-</v>
          </cell>
          <cell r="E163">
            <v>92</v>
          </cell>
          <cell r="F163" t="str">
            <v>HCA Reston Hospital Center</v>
          </cell>
          <cell r="G163" t="str">
            <v>Reston</v>
          </cell>
          <cell r="H163" t="str">
            <v>Acquisition of Medical Imaging Center</v>
          </cell>
          <cell r="J163">
            <v>33703</v>
          </cell>
          <cell r="K163">
            <v>1000000</v>
          </cell>
        </row>
        <row r="164">
          <cell r="B164" t="str">
            <v>VA-R</v>
          </cell>
          <cell r="C164">
            <v>54</v>
          </cell>
          <cell r="D164" t="str">
            <v>-</v>
          </cell>
          <cell r="E164">
            <v>92</v>
          </cell>
          <cell r="F164" t="str">
            <v>Riverside Regional Medical Center</v>
          </cell>
          <cell r="G164" t="str">
            <v>Newport News</v>
          </cell>
          <cell r="H164" t="str">
            <v>upgrade IBM computer to IBM 3090-500</v>
          </cell>
          <cell r="J164">
            <v>33715</v>
          </cell>
          <cell r="K164">
            <v>2450000</v>
          </cell>
        </row>
        <row r="165">
          <cell r="B165" t="str">
            <v>VA-R</v>
          </cell>
          <cell r="C165">
            <v>55</v>
          </cell>
          <cell r="D165" t="str">
            <v>-</v>
          </cell>
          <cell r="E165">
            <v>92</v>
          </cell>
          <cell r="F165" t="str">
            <v>Roanoke Memorial Hospital</v>
          </cell>
          <cell r="G165" t="str">
            <v>Roanoke</v>
          </cell>
          <cell r="H165" t="str">
            <v>acquisition of outpatient Diagnostic fac.</v>
          </cell>
          <cell r="J165">
            <v>33715</v>
          </cell>
          <cell r="K165">
            <v>1912212</v>
          </cell>
        </row>
        <row r="166">
          <cell r="B166" t="str">
            <v>VA-R</v>
          </cell>
          <cell r="C166">
            <v>56</v>
          </cell>
          <cell r="D166" t="str">
            <v>-</v>
          </cell>
          <cell r="E166">
            <v>92</v>
          </cell>
          <cell r="F166" t="str">
            <v>Hospital Authority of Norfolk</v>
          </cell>
          <cell r="G166" t="str">
            <v>Norfolk</v>
          </cell>
          <cell r="H166" t="str">
            <v>renovation of 3 nursing units</v>
          </cell>
          <cell r="J166">
            <v>33695</v>
          </cell>
          <cell r="K166">
            <v>1975576</v>
          </cell>
        </row>
        <row r="167">
          <cell r="B167" t="str">
            <v>VA-R</v>
          </cell>
          <cell r="C167">
            <v>57</v>
          </cell>
          <cell r="D167" t="str">
            <v>-</v>
          </cell>
          <cell r="E167">
            <v>92</v>
          </cell>
          <cell r="F167" t="str">
            <v>Johnston Memorial Hospital</v>
          </cell>
          <cell r="G167" t="str">
            <v>Abingdon</v>
          </cell>
          <cell r="H167" t="str">
            <v>const. Parking struct. Install inform system</v>
          </cell>
          <cell r="J167">
            <v>33673</v>
          </cell>
          <cell r="K167">
            <v>1000000</v>
          </cell>
        </row>
        <row r="168">
          <cell r="B168" t="str">
            <v>VA-R</v>
          </cell>
          <cell r="C168">
            <v>58</v>
          </cell>
          <cell r="D168" t="str">
            <v>-</v>
          </cell>
          <cell r="E168">
            <v>92</v>
          </cell>
          <cell r="F168" t="str">
            <v>Bath Community Hospital</v>
          </cell>
          <cell r="G168" t="str">
            <v>HotSpring</v>
          </cell>
          <cell r="H168" t="str">
            <v>Construction/renovation of a bdlg</v>
          </cell>
          <cell r="J168">
            <v>33680</v>
          </cell>
        </row>
        <row r="169">
          <cell r="B169" t="str">
            <v>VA-R</v>
          </cell>
          <cell r="C169">
            <v>59</v>
          </cell>
          <cell r="D169" t="str">
            <v>-</v>
          </cell>
          <cell r="E169">
            <v>92</v>
          </cell>
          <cell r="F169" t="str">
            <v>Johnston Memorial Hospital</v>
          </cell>
          <cell r="G169" t="str">
            <v>Abingdon</v>
          </cell>
          <cell r="H169" t="str">
            <v>Install a Computer Information System</v>
          </cell>
          <cell r="K169">
            <v>2691011</v>
          </cell>
        </row>
        <row r="170">
          <cell r="B170" t="str">
            <v>VA-R</v>
          </cell>
          <cell r="C170">
            <v>60</v>
          </cell>
          <cell r="D170" t="str">
            <v>-</v>
          </cell>
          <cell r="E170">
            <v>92</v>
          </cell>
          <cell r="F170" t="str">
            <v>Fairfax City Imaging Center</v>
          </cell>
          <cell r="G170" t="str">
            <v>Fairfax</v>
          </cell>
          <cell r="H170" t="str">
            <v>Acquisition of Medical Imaging Center</v>
          </cell>
          <cell r="J170">
            <v>33872</v>
          </cell>
        </row>
        <row r="171">
          <cell r="B171" t="str">
            <v>VA-R</v>
          </cell>
          <cell r="C171">
            <v>104</v>
          </cell>
          <cell r="D171" t="str">
            <v>-</v>
          </cell>
          <cell r="E171">
            <v>92</v>
          </cell>
          <cell r="F171" t="str">
            <v>Riverside Regional Medical Center</v>
          </cell>
          <cell r="G171" t="str">
            <v>Newport News</v>
          </cell>
          <cell r="H171" t="str">
            <v>est mobile cardiac catheterization services</v>
          </cell>
          <cell r="J171">
            <v>33606</v>
          </cell>
          <cell r="K171">
            <v>1172380</v>
          </cell>
        </row>
        <row r="172">
          <cell r="B172" t="str">
            <v>VA-R</v>
          </cell>
          <cell r="C172">
            <v>105</v>
          </cell>
          <cell r="D172" t="str">
            <v>-</v>
          </cell>
          <cell r="E172">
            <v>92</v>
          </cell>
          <cell r="F172" t="str">
            <v>Culpeper Memorial Hospital</v>
          </cell>
          <cell r="G172" t="str">
            <v>Culpeper</v>
          </cell>
          <cell r="H172" t="str">
            <v xml:space="preserve">est lithotripsy services </v>
          </cell>
          <cell r="J172">
            <v>33606</v>
          </cell>
        </row>
        <row r="173">
          <cell r="B173" t="str">
            <v>VA-R</v>
          </cell>
          <cell r="C173">
            <v>106</v>
          </cell>
          <cell r="D173" t="str">
            <v>-</v>
          </cell>
          <cell r="E173">
            <v>92</v>
          </cell>
          <cell r="F173" t="str">
            <v>Fairfax Hospital</v>
          </cell>
          <cell r="G173" t="str">
            <v>Falls Church</v>
          </cell>
          <cell r="H173" t="str">
            <v>est. kidney ,liver,pancreas transplant serv.</v>
          </cell>
          <cell r="J173">
            <v>33606</v>
          </cell>
          <cell r="K173">
            <v>500000</v>
          </cell>
        </row>
        <row r="174">
          <cell r="B174" t="str">
            <v>VA-R</v>
          </cell>
          <cell r="C174">
            <v>107</v>
          </cell>
          <cell r="D174" t="str">
            <v>-</v>
          </cell>
          <cell r="E174">
            <v>92</v>
          </cell>
          <cell r="F174" t="str">
            <v>Lonesome Pine Hospital</v>
          </cell>
          <cell r="G174" t="str">
            <v>Big Stone Gap</v>
          </cell>
          <cell r="H174" t="str">
            <v>acquisition of CT scanner</v>
          </cell>
          <cell r="J174">
            <v>33618</v>
          </cell>
          <cell r="K174">
            <v>687321</v>
          </cell>
        </row>
        <row r="175">
          <cell r="B175" t="str">
            <v>VA-R</v>
          </cell>
          <cell r="C175">
            <v>108</v>
          </cell>
          <cell r="D175" t="str">
            <v>-</v>
          </cell>
          <cell r="E175">
            <v>92</v>
          </cell>
          <cell r="F175" t="str">
            <v>Henrico Doctors Hospital</v>
          </cell>
          <cell r="G175" t="str">
            <v>Richmond</v>
          </cell>
          <cell r="H175" t="str">
            <v>est. liver transplant services</v>
          </cell>
          <cell r="J175">
            <v>33633</v>
          </cell>
        </row>
        <row r="176">
          <cell r="B176" t="str">
            <v>VA-R</v>
          </cell>
          <cell r="C176">
            <v>109</v>
          </cell>
          <cell r="D176" t="str">
            <v>-</v>
          </cell>
          <cell r="E176">
            <v>92</v>
          </cell>
          <cell r="F176" t="str">
            <v>Hampton Training School for Nurses</v>
          </cell>
          <cell r="G176" t="str">
            <v>Hampton</v>
          </cell>
          <cell r="H176" t="str">
            <v>acquisition CT Scanner for Sentara Hope</v>
          </cell>
          <cell r="J176">
            <v>33647</v>
          </cell>
          <cell r="K176">
            <v>1300000</v>
          </cell>
        </row>
        <row r="177">
          <cell r="B177" t="str">
            <v>VA-R</v>
          </cell>
          <cell r="C177">
            <v>110</v>
          </cell>
          <cell r="D177" t="str">
            <v>-</v>
          </cell>
          <cell r="E177">
            <v>92</v>
          </cell>
          <cell r="F177" t="str">
            <v>Shenandoah Shared Hospital Services</v>
          </cell>
          <cell r="G177" t="str">
            <v>Harrisonburg</v>
          </cell>
          <cell r="H177" t="str">
            <v>expansion of mobile CT services</v>
          </cell>
          <cell r="J177">
            <v>33647</v>
          </cell>
          <cell r="K177">
            <v>23435</v>
          </cell>
        </row>
        <row r="178">
          <cell r="B178" t="str">
            <v>VA-R</v>
          </cell>
          <cell r="C178">
            <v>111</v>
          </cell>
          <cell r="D178" t="str">
            <v>-</v>
          </cell>
          <cell r="E178">
            <v>92</v>
          </cell>
          <cell r="F178" t="str">
            <v>Shenandoah Shared Hospital Services</v>
          </cell>
          <cell r="G178" t="str">
            <v>Harrisonburg</v>
          </cell>
          <cell r="H178" t="str">
            <v>acquisition of mobile MRI K.D/Rock.</v>
          </cell>
          <cell r="J178">
            <v>33652</v>
          </cell>
          <cell r="K178">
            <v>2410253.77</v>
          </cell>
        </row>
        <row r="179">
          <cell r="B179" t="str">
            <v>VA-R</v>
          </cell>
          <cell r="C179">
            <v>112</v>
          </cell>
          <cell r="D179" t="str">
            <v>-</v>
          </cell>
          <cell r="E179">
            <v>92</v>
          </cell>
          <cell r="F179" t="str">
            <v>Shenandoah Shared Hospital Services</v>
          </cell>
          <cell r="G179" t="str">
            <v>Harrisonburg</v>
          </cell>
          <cell r="H179" t="str">
            <v>acquisition CT scanner for Waynesboro</v>
          </cell>
          <cell r="J179">
            <v>33652</v>
          </cell>
          <cell r="K179">
            <v>498260.84</v>
          </cell>
        </row>
        <row r="180">
          <cell r="B180" t="str">
            <v>VA-R</v>
          </cell>
          <cell r="C180">
            <v>113</v>
          </cell>
          <cell r="D180" t="str">
            <v>-</v>
          </cell>
          <cell r="E180">
            <v>92</v>
          </cell>
          <cell r="F180" t="str">
            <v>West End Imaging Center</v>
          </cell>
          <cell r="G180" t="str">
            <v>Richmond</v>
          </cell>
          <cell r="H180" t="str">
            <v xml:space="preserve">est MRI services </v>
          </cell>
          <cell r="J180">
            <v>33652</v>
          </cell>
          <cell r="K180">
            <v>800000</v>
          </cell>
        </row>
        <row r="181">
          <cell r="B181" t="str">
            <v>VA-R</v>
          </cell>
          <cell r="C181">
            <v>114</v>
          </cell>
          <cell r="D181" t="str">
            <v>-</v>
          </cell>
          <cell r="E181">
            <v>92</v>
          </cell>
          <cell r="F181" t="str">
            <v>Bedford County Memorial Hospital</v>
          </cell>
          <cell r="G181" t="str">
            <v>Bedford</v>
          </cell>
          <cell r="H181" t="str">
            <v>est. lithotripsy services</v>
          </cell>
          <cell r="J181">
            <v>33652</v>
          </cell>
          <cell r="K181">
            <v>13558</v>
          </cell>
        </row>
        <row r="182">
          <cell r="B182" t="str">
            <v>VA-R</v>
          </cell>
          <cell r="C182">
            <v>115</v>
          </cell>
          <cell r="D182" t="str">
            <v>-</v>
          </cell>
          <cell r="E182">
            <v>92</v>
          </cell>
          <cell r="F182" t="str">
            <v>UVA Health Sciences Center</v>
          </cell>
          <cell r="G182" t="str">
            <v>Charlottesville</v>
          </cell>
          <cell r="H182" t="str">
            <v>acquisition of CT scanner</v>
          </cell>
          <cell r="J182">
            <v>33653</v>
          </cell>
          <cell r="K182">
            <v>400000</v>
          </cell>
        </row>
        <row r="183">
          <cell r="B183" t="str">
            <v>VA-R</v>
          </cell>
          <cell r="C183">
            <v>116</v>
          </cell>
          <cell r="D183" t="str">
            <v>-</v>
          </cell>
          <cell r="E183">
            <v>92</v>
          </cell>
          <cell r="F183" t="str">
            <v>UVA Health Sciences Center</v>
          </cell>
          <cell r="G183" t="str">
            <v>Charlottesville</v>
          </cell>
          <cell r="H183" t="str">
            <v>acquisition of replacement linear accelerat.</v>
          </cell>
          <cell r="J183">
            <v>33653</v>
          </cell>
          <cell r="K183">
            <v>1600000</v>
          </cell>
        </row>
        <row r="184">
          <cell r="B184" t="str">
            <v>VA-R</v>
          </cell>
          <cell r="C184">
            <v>117</v>
          </cell>
          <cell r="D184" t="str">
            <v>-</v>
          </cell>
          <cell r="E184">
            <v>92</v>
          </cell>
          <cell r="F184" t="str">
            <v>UVA Health Sciences Center</v>
          </cell>
          <cell r="G184" t="str">
            <v>Charlottesville</v>
          </cell>
          <cell r="H184" t="str">
            <v>acquisition of linear accelerator</v>
          </cell>
          <cell r="J184">
            <v>33653</v>
          </cell>
          <cell r="K184">
            <v>3500000</v>
          </cell>
        </row>
        <row r="185">
          <cell r="B185" t="str">
            <v>VA-R</v>
          </cell>
          <cell r="C185">
            <v>118</v>
          </cell>
          <cell r="D185" t="str">
            <v>-</v>
          </cell>
          <cell r="E185">
            <v>92</v>
          </cell>
          <cell r="F185" t="str">
            <v>Northern VA MRI</v>
          </cell>
          <cell r="G185" t="str">
            <v>Arlington</v>
          </cell>
          <cell r="H185" t="str">
            <v>acquisition of MRI system</v>
          </cell>
          <cell r="J185">
            <v>33653</v>
          </cell>
          <cell r="K185">
            <v>1700000</v>
          </cell>
        </row>
        <row r="186">
          <cell r="B186" t="str">
            <v>VA-R</v>
          </cell>
          <cell r="C186">
            <v>119</v>
          </cell>
          <cell r="D186" t="str">
            <v>-</v>
          </cell>
          <cell r="E186">
            <v>92</v>
          </cell>
          <cell r="F186" t="str">
            <v>Medical College of VA Hospitals</v>
          </cell>
          <cell r="G186" t="str">
            <v>Richmond</v>
          </cell>
          <cell r="H186" t="str">
            <v>acquisition of linear accelerator&amp;simulator</v>
          </cell>
          <cell r="J186">
            <v>33653</v>
          </cell>
          <cell r="K186">
            <v>974756</v>
          </cell>
        </row>
        <row r="187">
          <cell r="B187" t="str">
            <v>VA-R</v>
          </cell>
          <cell r="C187">
            <v>120</v>
          </cell>
          <cell r="D187" t="str">
            <v>-</v>
          </cell>
          <cell r="E187">
            <v>92</v>
          </cell>
          <cell r="F187" t="str">
            <v>Richmond Memorial Hospital</v>
          </cell>
          <cell r="G187" t="str">
            <v>Richmond</v>
          </cell>
          <cell r="H187" t="str">
            <v>est. lithotripsy services</v>
          </cell>
          <cell r="J187">
            <v>33654</v>
          </cell>
          <cell r="K187">
            <v>50000</v>
          </cell>
        </row>
        <row r="188">
          <cell r="B188" t="str">
            <v>VA-R</v>
          </cell>
          <cell r="C188">
            <v>121</v>
          </cell>
          <cell r="D188" t="str">
            <v>-</v>
          </cell>
          <cell r="E188">
            <v>92</v>
          </cell>
          <cell r="F188" t="str">
            <v>Lee Davis Medical Center</v>
          </cell>
          <cell r="G188" t="str">
            <v>Mechanicsville</v>
          </cell>
          <cell r="H188" t="str">
            <v>est. lithotripsy services</v>
          </cell>
          <cell r="J188">
            <v>33654</v>
          </cell>
          <cell r="K188">
            <v>50000</v>
          </cell>
        </row>
        <row r="189">
          <cell r="B189" t="str">
            <v>VA-R</v>
          </cell>
          <cell r="C189">
            <v>122</v>
          </cell>
          <cell r="D189" t="str">
            <v>-</v>
          </cell>
          <cell r="E189">
            <v>92</v>
          </cell>
          <cell r="F189" t="str">
            <v>Hanover Medical Park</v>
          </cell>
          <cell r="G189" t="str">
            <v>Mechanicsville</v>
          </cell>
          <cell r="H189" t="str">
            <v>est. lithotripsy services</v>
          </cell>
          <cell r="J189">
            <v>33654</v>
          </cell>
          <cell r="K189">
            <v>50000</v>
          </cell>
        </row>
        <row r="190">
          <cell r="B190" t="str">
            <v>VA-R</v>
          </cell>
          <cell r="C190">
            <v>123</v>
          </cell>
          <cell r="D190" t="str">
            <v>-</v>
          </cell>
          <cell r="E190">
            <v>92</v>
          </cell>
          <cell r="F190" t="str">
            <v>Health Corporation of VA</v>
          </cell>
          <cell r="G190" t="str">
            <v>Richmond</v>
          </cell>
          <cell r="H190" t="str">
            <v>acquisition of CT scanner</v>
          </cell>
          <cell r="J190">
            <v>33658</v>
          </cell>
          <cell r="K190">
            <v>724375</v>
          </cell>
        </row>
        <row r="191">
          <cell r="B191" t="str">
            <v>VA-R</v>
          </cell>
          <cell r="C191">
            <v>124</v>
          </cell>
          <cell r="D191" t="str">
            <v>-</v>
          </cell>
          <cell r="E191">
            <v>92</v>
          </cell>
          <cell r="F191" t="str">
            <v>Richmond Memorial Hospital</v>
          </cell>
          <cell r="G191" t="str">
            <v>Richmond</v>
          </cell>
          <cell r="H191" t="str">
            <v xml:space="preserve">est MRI services </v>
          </cell>
          <cell r="J191">
            <v>33658</v>
          </cell>
          <cell r="K191">
            <v>50000</v>
          </cell>
        </row>
        <row r="192">
          <cell r="B192" t="str">
            <v>VA-R</v>
          </cell>
          <cell r="C192">
            <v>125</v>
          </cell>
          <cell r="D192" t="str">
            <v>-</v>
          </cell>
          <cell r="E192">
            <v>92</v>
          </cell>
          <cell r="F192" t="str">
            <v>Lee Davis Medical Center</v>
          </cell>
          <cell r="G192" t="str">
            <v>Mechanicsville</v>
          </cell>
          <cell r="H192" t="str">
            <v xml:space="preserve">est MRI services </v>
          </cell>
          <cell r="J192">
            <v>33658</v>
          </cell>
          <cell r="K192">
            <v>50000</v>
          </cell>
        </row>
        <row r="193">
          <cell r="B193" t="str">
            <v>VA-R</v>
          </cell>
          <cell r="C193">
            <v>126</v>
          </cell>
          <cell r="D193" t="str">
            <v>-</v>
          </cell>
          <cell r="E193">
            <v>92</v>
          </cell>
          <cell r="F193" t="str">
            <v>Hanover Medical Park</v>
          </cell>
          <cell r="G193" t="str">
            <v>Mechanicsville</v>
          </cell>
          <cell r="H193" t="str">
            <v xml:space="preserve">est MRI services </v>
          </cell>
          <cell r="J193">
            <v>33658</v>
          </cell>
          <cell r="K193">
            <v>50000</v>
          </cell>
        </row>
        <row r="194">
          <cell r="B194" t="str">
            <v>VA-R</v>
          </cell>
          <cell r="C194">
            <v>127</v>
          </cell>
          <cell r="D194" t="str">
            <v>-</v>
          </cell>
          <cell r="E194">
            <v>92</v>
          </cell>
          <cell r="F194" t="str">
            <v xml:space="preserve">Alexandria Hospital </v>
          </cell>
          <cell r="G194" t="str">
            <v>Alexandria</v>
          </cell>
          <cell r="H194" t="str">
            <v>replacement of CT scanner</v>
          </cell>
          <cell r="J194">
            <v>33659</v>
          </cell>
          <cell r="K194">
            <v>1317000</v>
          </cell>
        </row>
        <row r="195">
          <cell r="B195" t="str">
            <v>VA-R</v>
          </cell>
          <cell r="C195">
            <v>128</v>
          </cell>
          <cell r="D195" t="str">
            <v>-</v>
          </cell>
          <cell r="E195">
            <v>92</v>
          </cell>
          <cell r="F195" t="str">
            <v xml:space="preserve">Alexandria Hospital </v>
          </cell>
          <cell r="G195" t="str">
            <v>Alexandria</v>
          </cell>
          <cell r="H195" t="str">
            <v>expansion of radiation therapy services</v>
          </cell>
          <cell r="J195">
            <v>33659</v>
          </cell>
          <cell r="K195">
            <v>350000</v>
          </cell>
        </row>
        <row r="196">
          <cell r="B196" t="str">
            <v>VA-R</v>
          </cell>
          <cell r="C196">
            <v>129</v>
          </cell>
          <cell r="D196" t="str">
            <v>-</v>
          </cell>
          <cell r="E196">
            <v>92</v>
          </cell>
          <cell r="F196" t="str">
            <v>The Arlington Hospital</v>
          </cell>
          <cell r="G196" t="str">
            <v>Arlington</v>
          </cell>
          <cell r="H196" t="str">
            <v>expansion of obstetrical serv ices</v>
          </cell>
          <cell r="J196">
            <v>33659</v>
          </cell>
        </row>
        <row r="197">
          <cell r="B197" t="str">
            <v>VA-R</v>
          </cell>
          <cell r="C197">
            <v>130</v>
          </cell>
          <cell r="D197" t="str">
            <v>-</v>
          </cell>
          <cell r="E197">
            <v>92</v>
          </cell>
          <cell r="F197" t="str">
            <v>Hopewell /John Randolph Hospital</v>
          </cell>
          <cell r="G197" t="str">
            <v>Hopewell</v>
          </cell>
          <cell r="H197" t="str">
            <v>est. mobile cardiac Catheter. Services</v>
          </cell>
          <cell r="J197">
            <v>33660</v>
          </cell>
        </row>
        <row r="198">
          <cell r="B198" t="str">
            <v>VA-R</v>
          </cell>
          <cell r="C198">
            <v>131</v>
          </cell>
          <cell r="D198" t="str">
            <v>-</v>
          </cell>
          <cell r="E198">
            <v>92</v>
          </cell>
          <cell r="F198" t="str">
            <v>Johnston-Willis Hospital</v>
          </cell>
          <cell r="G198" t="str">
            <v>Richmond</v>
          </cell>
          <cell r="H198" t="str">
            <v>acquisition of MRI scanner</v>
          </cell>
          <cell r="J198">
            <v>33660</v>
          </cell>
          <cell r="K198">
            <v>2103403</v>
          </cell>
        </row>
        <row r="199">
          <cell r="B199" t="str">
            <v>VA-R</v>
          </cell>
          <cell r="C199">
            <v>132</v>
          </cell>
          <cell r="D199" t="str">
            <v>-</v>
          </cell>
          <cell r="E199">
            <v>92</v>
          </cell>
          <cell r="F199" t="str">
            <v>Johnston-Willis Hospital</v>
          </cell>
          <cell r="G199" t="str">
            <v>Richmond</v>
          </cell>
          <cell r="H199" t="str">
            <v>acquisition of CT Scanner</v>
          </cell>
          <cell r="J199">
            <v>33660</v>
          </cell>
          <cell r="K199">
            <v>1136050</v>
          </cell>
        </row>
        <row r="200">
          <cell r="B200" t="str">
            <v>VA-R</v>
          </cell>
          <cell r="C200">
            <v>133</v>
          </cell>
          <cell r="D200" t="str">
            <v>-</v>
          </cell>
          <cell r="E200">
            <v>92</v>
          </cell>
          <cell r="F200" t="str">
            <v>Fairfax Hospital</v>
          </cell>
          <cell r="G200" t="str">
            <v>Falls Church</v>
          </cell>
          <cell r="H200" t="str">
            <v>est. cardiac catheterization in basement</v>
          </cell>
          <cell r="J200">
            <v>33660</v>
          </cell>
          <cell r="K200">
            <v>1100000</v>
          </cell>
        </row>
        <row r="201">
          <cell r="B201" t="str">
            <v>VA-R</v>
          </cell>
          <cell r="C201">
            <v>134</v>
          </cell>
          <cell r="D201" t="str">
            <v>-</v>
          </cell>
          <cell r="E201">
            <v>92</v>
          </cell>
          <cell r="F201" t="str">
            <v>Fairfax Hospital</v>
          </cell>
          <cell r="G201" t="str">
            <v>Falls Church</v>
          </cell>
          <cell r="H201" t="str">
            <v>est cardiac catheterization ground floor</v>
          </cell>
          <cell r="J201">
            <v>33660</v>
          </cell>
          <cell r="K201">
            <v>1100000</v>
          </cell>
        </row>
        <row r="202">
          <cell r="B202" t="str">
            <v>VA-R</v>
          </cell>
          <cell r="C202">
            <v>135</v>
          </cell>
          <cell r="D202" t="str">
            <v>-</v>
          </cell>
          <cell r="E202">
            <v>92</v>
          </cell>
          <cell r="F202" t="str">
            <v>Tazewell Community Hospital</v>
          </cell>
          <cell r="G202" t="str">
            <v>Tazewell</v>
          </cell>
          <cell r="H202" t="str">
            <v>acquisition of CT scanner</v>
          </cell>
          <cell r="J202">
            <v>33661</v>
          </cell>
          <cell r="K202">
            <v>585524</v>
          </cell>
        </row>
        <row r="203">
          <cell r="B203" t="str">
            <v>VA-R</v>
          </cell>
          <cell r="C203">
            <v>136</v>
          </cell>
          <cell r="D203" t="str">
            <v>-</v>
          </cell>
          <cell r="E203">
            <v>92</v>
          </cell>
          <cell r="F203" t="str">
            <v>Mary Immaculate Hospital</v>
          </cell>
          <cell r="G203" t="str">
            <v>Newport News</v>
          </cell>
          <cell r="H203" t="str">
            <v>renovation&amp;expansion obstetrical service</v>
          </cell>
          <cell r="J203">
            <v>33661</v>
          </cell>
          <cell r="K203">
            <v>1610812</v>
          </cell>
        </row>
        <row r="204">
          <cell r="B204" t="str">
            <v>VA-R</v>
          </cell>
          <cell r="C204">
            <v>137</v>
          </cell>
          <cell r="D204" t="str">
            <v>-</v>
          </cell>
          <cell r="E204">
            <v>92</v>
          </cell>
          <cell r="F204" t="str">
            <v xml:space="preserve">Southside Community Hospital </v>
          </cell>
          <cell r="G204" t="str">
            <v>Farmville</v>
          </cell>
          <cell r="H204" t="str">
            <v>est extracorporeal lithotripsy services</v>
          </cell>
          <cell r="J204">
            <v>33661</v>
          </cell>
          <cell r="K204">
            <v>8000</v>
          </cell>
        </row>
        <row r="205">
          <cell r="B205" t="str">
            <v>VA-R</v>
          </cell>
          <cell r="C205">
            <v>138</v>
          </cell>
          <cell r="D205" t="str">
            <v>-</v>
          </cell>
          <cell r="E205">
            <v>92</v>
          </cell>
          <cell r="F205" t="str">
            <v xml:space="preserve">Southside Community Hospital </v>
          </cell>
          <cell r="G205" t="str">
            <v>Farmville</v>
          </cell>
          <cell r="H205" t="str">
            <v>est. CT Scanner Services</v>
          </cell>
          <cell r="J205">
            <v>33661</v>
          </cell>
          <cell r="K205">
            <v>556000</v>
          </cell>
        </row>
        <row r="206">
          <cell r="B206" t="str">
            <v>VA-R</v>
          </cell>
          <cell r="C206">
            <v>139</v>
          </cell>
          <cell r="D206" t="str">
            <v>-</v>
          </cell>
          <cell r="E206">
            <v>92</v>
          </cell>
          <cell r="F206" t="str">
            <v>Cheasapeake General Hospital</v>
          </cell>
          <cell r="G206" t="str">
            <v>Cheasapeake</v>
          </cell>
          <cell r="H206" t="str">
            <v>acquisition cardiac catheterization equip.</v>
          </cell>
          <cell r="J206">
            <v>33661</v>
          </cell>
          <cell r="K206">
            <v>1318046</v>
          </cell>
        </row>
        <row r="207">
          <cell r="B207" t="str">
            <v>VA-R</v>
          </cell>
          <cell r="C207">
            <v>140</v>
          </cell>
          <cell r="D207" t="str">
            <v>-</v>
          </cell>
          <cell r="E207">
            <v>92</v>
          </cell>
          <cell r="F207" t="str">
            <v>Cheasapeake General Hospital</v>
          </cell>
          <cell r="G207" t="str">
            <v>Cheasapeake</v>
          </cell>
          <cell r="H207" t="str">
            <v>acquisition CT Scanner</v>
          </cell>
          <cell r="J207">
            <v>33661</v>
          </cell>
          <cell r="K207">
            <v>951155</v>
          </cell>
        </row>
        <row r="208">
          <cell r="B208" t="str">
            <v>VA-R</v>
          </cell>
          <cell r="C208">
            <v>141</v>
          </cell>
          <cell r="D208" t="str">
            <v>-</v>
          </cell>
          <cell r="E208">
            <v>92</v>
          </cell>
          <cell r="F208" t="str">
            <v>Cheasapeake General Hospital</v>
          </cell>
          <cell r="G208" t="str">
            <v>Cheasapeake</v>
          </cell>
          <cell r="H208" t="str">
            <v>acquisition MRI system</v>
          </cell>
          <cell r="J208">
            <v>33661</v>
          </cell>
          <cell r="K208">
            <v>2007839</v>
          </cell>
        </row>
        <row r="209">
          <cell r="B209" t="str">
            <v>VA-R</v>
          </cell>
          <cell r="C209">
            <v>142</v>
          </cell>
          <cell r="D209" t="str">
            <v>-</v>
          </cell>
          <cell r="E209">
            <v>92</v>
          </cell>
          <cell r="F209" t="str">
            <v>The Arlington Hospital</v>
          </cell>
          <cell r="G209" t="str">
            <v>Arlington</v>
          </cell>
          <cell r="H209" t="str">
            <v>acquisition of MRI equip</v>
          </cell>
          <cell r="J209">
            <v>33661</v>
          </cell>
          <cell r="K209">
            <v>4532800</v>
          </cell>
        </row>
        <row r="210">
          <cell r="B210" t="str">
            <v>VA-R</v>
          </cell>
          <cell r="C210">
            <v>143</v>
          </cell>
          <cell r="D210" t="str">
            <v>-</v>
          </cell>
          <cell r="E210">
            <v>92</v>
          </cell>
          <cell r="F210" t="str">
            <v>Hopewell /John Randolph Hospital</v>
          </cell>
          <cell r="G210" t="str">
            <v>Hopewell</v>
          </cell>
          <cell r="H210" t="str">
            <v>est. lithotripsy services</v>
          </cell>
          <cell r="J210">
            <v>33661</v>
          </cell>
          <cell r="K210">
            <v>43000</v>
          </cell>
        </row>
        <row r="211">
          <cell r="B211" t="str">
            <v>VA-R</v>
          </cell>
          <cell r="C211">
            <v>144</v>
          </cell>
          <cell r="D211" t="str">
            <v>-</v>
          </cell>
          <cell r="E211">
            <v>92</v>
          </cell>
          <cell r="F211" t="str">
            <v xml:space="preserve">Louise Obici Memorial Hospital </v>
          </cell>
          <cell r="G211" t="str">
            <v>Suffolk</v>
          </cell>
          <cell r="H211" t="str">
            <v>est. radiation therapy/linear accelerator</v>
          </cell>
          <cell r="J211">
            <v>33661</v>
          </cell>
          <cell r="K211">
            <v>1017154</v>
          </cell>
        </row>
        <row r="212">
          <cell r="B212" t="str">
            <v>VA-R</v>
          </cell>
          <cell r="C212">
            <v>145</v>
          </cell>
          <cell r="D212" t="str">
            <v>-</v>
          </cell>
          <cell r="E212">
            <v>92</v>
          </cell>
          <cell r="F212" t="str">
            <v xml:space="preserve">Louise Obici Memorial Hospital </v>
          </cell>
          <cell r="G212" t="str">
            <v>Suffolk</v>
          </cell>
          <cell r="H212" t="str">
            <v xml:space="preserve">est MRI services </v>
          </cell>
          <cell r="J212">
            <v>33661</v>
          </cell>
          <cell r="K212">
            <v>3165828</v>
          </cell>
        </row>
        <row r="213">
          <cell r="B213" t="str">
            <v>VA-R</v>
          </cell>
          <cell r="C213">
            <v>146</v>
          </cell>
          <cell r="D213" t="str">
            <v>-</v>
          </cell>
          <cell r="E213">
            <v>92</v>
          </cell>
          <cell r="F213" t="str">
            <v>Prince William Hospital</v>
          </cell>
          <cell r="G213" t="str">
            <v>Manassas</v>
          </cell>
          <cell r="H213" t="str">
            <v>acquisition of MRI system</v>
          </cell>
          <cell r="J213">
            <v>33662</v>
          </cell>
          <cell r="K213">
            <v>2754787</v>
          </cell>
        </row>
        <row r="214">
          <cell r="B214" t="str">
            <v>VA-R</v>
          </cell>
          <cell r="C214">
            <v>147</v>
          </cell>
          <cell r="D214" t="str">
            <v>-</v>
          </cell>
          <cell r="E214">
            <v>92</v>
          </cell>
          <cell r="F214" t="str">
            <v>Prince William Hospital</v>
          </cell>
          <cell r="G214" t="str">
            <v>Manassas</v>
          </cell>
          <cell r="H214" t="str">
            <v xml:space="preserve">acquisition of linear accelerator </v>
          </cell>
          <cell r="J214">
            <v>33662</v>
          </cell>
          <cell r="K214">
            <v>3844000</v>
          </cell>
        </row>
        <row r="215">
          <cell r="B215" t="str">
            <v>VA-R</v>
          </cell>
          <cell r="C215">
            <v>148</v>
          </cell>
          <cell r="D215" t="str">
            <v>-</v>
          </cell>
          <cell r="E215">
            <v>92</v>
          </cell>
          <cell r="F215" t="str">
            <v>James River Clinic</v>
          </cell>
          <cell r="G215" t="str">
            <v>Hampton</v>
          </cell>
          <cell r="H215" t="str">
            <v>acquisition of CT scanner</v>
          </cell>
          <cell r="J215">
            <v>33662</v>
          </cell>
          <cell r="K215">
            <v>895000</v>
          </cell>
        </row>
        <row r="216">
          <cell r="B216" t="str">
            <v>VA-R</v>
          </cell>
          <cell r="C216">
            <v>149</v>
          </cell>
          <cell r="D216" t="str">
            <v>-</v>
          </cell>
          <cell r="E216">
            <v>92</v>
          </cell>
          <cell r="F216" t="str">
            <v>James River Clinic</v>
          </cell>
          <cell r="G216" t="str">
            <v>Hampton</v>
          </cell>
          <cell r="H216" t="str">
            <v>acquisition of radiotherapy linear accel.</v>
          </cell>
          <cell r="J216">
            <v>33661</v>
          </cell>
          <cell r="K216">
            <v>3062371</v>
          </cell>
        </row>
        <row r="217">
          <cell r="B217" t="str">
            <v>VA-R</v>
          </cell>
          <cell r="C217">
            <v>150</v>
          </cell>
          <cell r="D217" t="str">
            <v>-</v>
          </cell>
          <cell r="E217">
            <v>92</v>
          </cell>
          <cell r="F217" t="str">
            <v>Williamsburg Community Hospital</v>
          </cell>
          <cell r="G217" t="str">
            <v xml:space="preserve">Williamsburg </v>
          </cell>
          <cell r="H217" t="str">
            <v>est. mobile lithotripsy services</v>
          </cell>
          <cell r="J217">
            <v>33661</v>
          </cell>
        </row>
        <row r="218">
          <cell r="B218" t="str">
            <v>VA-R</v>
          </cell>
          <cell r="C218">
            <v>151</v>
          </cell>
          <cell r="D218" t="str">
            <v>-</v>
          </cell>
          <cell r="E218">
            <v>92</v>
          </cell>
          <cell r="F218" t="str">
            <v>Williamsburg Community Hospital</v>
          </cell>
          <cell r="G218" t="str">
            <v xml:space="preserve">Williamsburg </v>
          </cell>
          <cell r="H218" t="str">
            <v>est mobile cardiac catheterization services</v>
          </cell>
          <cell r="J218">
            <v>33661</v>
          </cell>
          <cell r="K218">
            <v>400000</v>
          </cell>
        </row>
        <row r="219">
          <cell r="B219" t="str">
            <v>VA-R</v>
          </cell>
          <cell r="C219">
            <v>152</v>
          </cell>
          <cell r="D219" t="str">
            <v>-</v>
          </cell>
          <cell r="E219">
            <v>92</v>
          </cell>
          <cell r="F219" t="str">
            <v>Williamsburg Community Hospital</v>
          </cell>
          <cell r="G219" t="str">
            <v xml:space="preserve">Williamsburg </v>
          </cell>
          <cell r="H219" t="str">
            <v>est. Mobile MRI services</v>
          </cell>
          <cell r="J219">
            <v>33661</v>
          </cell>
        </row>
        <row r="220">
          <cell r="B220" t="str">
            <v>VA-R</v>
          </cell>
          <cell r="C220">
            <v>153</v>
          </cell>
          <cell r="D220" t="str">
            <v>-</v>
          </cell>
          <cell r="E220">
            <v>92</v>
          </cell>
          <cell r="F220" t="str">
            <v>Williamsburg Community Hospital</v>
          </cell>
          <cell r="G220" t="str">
            <v xml:space="preserve">Williamsburg </v>
          </cell>
          <cell r="H220" t="str">
            <v>acquisition of fixed MRI</v>
          </cell>
          <cell r="J220">
            <v>33661</v>
          </cell>
          <cell r="K220">
            <v>1274000</v>
          </cell>
        </row>
        <row r="221">
          <cell r="B221" t="str">
            <v>VA-R</v>
          </cell>
          <cell r="C221">
            <v>154</v>
          </cell>
          <cell r="D221" t="str">
            <v>-</v>
          </cell>
          <cell r="E221">
            <v>92</v>
          </cell>
          <cell r="F221" t="str">
            <v>Maryview Medical Center</v>
          </cell>
          <cell r="G221" t="str">
            <v>Portsmouth</v>
          </cell>
          <cell r="H221" t="str">
            <v>est. lithotripsy services</v>
          </cell>
          <cell r="J221">
            <v>33661</v>
          </cell>
          <cell r="K221">
            <v>16742.419999999998</v>
          </cell>
        </row>
        <row r="222">
          <cell r="B222" t="str">
            <v>VA-R</v>
          </cell>
          <cell r="C222">
            <v>155</v>
          </cell>
          <cell r="D222" t="str">
            <v>-</v>
          </cell>
          <cell r="E222">
            <v>92</v>
          </cell>
          <cell r="F222" t="str">
            <v>Fauquier Hospital</v>
          </cell>
          <cell r="G222" t="str">
            <v>Warrenton</v>
          </cell>
          <cell r="H222" t="str">
            <v>acquisition of CT Scanner</v>
          </cell>
          <cell r="J222">
            <v>33662</v>
          </cell>
          <cell r="K222">
            <v>1107666</v>
          </cell>
        </row>
        <row r="223">
          <cell r="B223" t="str">
            <v>VA-R</v>
          </cell>
          <cell r="C223">
            <v>156</v>
          </cell>
          <cell r="D223" t="str">
            <v>-</v>
          </cell>
          <cell r="E223">
            <v>92</v>
          </cell>
          <cell r="F223" t="str">
            <v>Radford Community Hospital</v>
          </cell>
          <cell r="G223" t="str">
            <v>Radford</v>
          </cell>
          <cell r="H223" t="str">
            <v>est. radiation therapy at Cancer Facility</v>
          </cell>
          <cell r="J223">
            <v>33662</v>
          </cell>
          <cell r="K223">
            <v>3855000</v>
          </cell>
        </row>
        <row r="224">
          <cell r="B224" t="str">
            <v>VA-R</v>
          </cell>
          <cell r="C224">
            <v>157</v>
          </cell>
          <cell r="D224" t="str">
            <v>-</v>
          </cell>
          <cell r="E224">
            <v>92</v>
          </cell>
          <cell r="F224" t="str">
            <v>Lonesome Pine Hospital</v>
          </cell>
          <cell r="G224" t="str">
            <v>Big Stone Gap</v>
          </cell>
          <cell r="H224" t="str">
            <v>est mobile lithotripsy service</v>
          </cell>
          <cell r="J224">
            <v>33662</v>
          </cell>
        </row>
        <row r="225">
          <cell r="B225" t="str">
            <v>VA-R</v>
          </cell>
          <cell r="C225">
            <v>158</v>
          </cell>
          <cell r="D225" t="str">
            <v>-</v>
          </cell>
          <cell r="E225">
            <v>92</v>
          </cell>
          <cell r="F225" t="str">
            <v>Russell County Medical Center</v>
          </cell>
          <cell r="G225" t="str">
            <v>Lebanon</v>
          </cell>
          <cell r="H225" t="str">
            <v xml:space="preserve">est MRI services </v>
          </cell>
          <cell r="J225">
            <v>33662</v>
          </cell>
        </row>
        <row r="226">
          <cell r="B226" t="str">
            <v>VA-R</v>
          </cell>
          <cell r="C226">
            <v>159</v>
          </cell>
          <cell r="D226" t="str">
            <v>-</v>
          </cell>
          <cell r="E226">
            <v>92</v>
          </cell>
          <cell r="F226" t="str">
            <v>West End Imaging Center</v>
          </cell>
          <cell r="G226" t="str">
            <v>Newport News</v>
          </cell>
          <cell r="H226" t="str">
            <v>est. MRI serv. At Peninsula II</v>
          </cell>
          <cell r="J226">
            <v>33662</v>
          </cell>
          <cell r="K226">
            <v>800000</v>
          </cell>
        </row>
        <row r="227">
          <cell r="B227" t="str">
            <v>VA-R</v>
          </cell>
          <cell r="C227">
            <v>160</v>
          </cell>
          <cell r="D227" t="str">
            <v>-</v>
          </cell>
          <cell r="E227">
            <v>92</v>
          </cell>
          <cell r="F227" t="str">
            <v>West End Imaging Center</v>
          </cell>
          <cell r="G227" t="str">
            <v>Arlington</v>
          </cell>
          <cell r="H227" t="str">
            <v xml:space="preserve">est MRI services </v>
          </cell>
          <cell r="J227">
            <v>33662</v>
          </cell>
          <cell r="K227">
            <v>800000</v>
          </cell>
        </row>
        <row r="228">
          <cell r="B228" t="str">
            <v>VA-R</v>
          </cell>
          <cell r="C228">
            <v>161</v>
          </cell>
          <cell r="D228" t="str">
            <v>-</v>
          </cell>
          <cell r="E228">
            <v>92</v>
          </cell>
          <cell r="F228" t="str">
            <v>West End Imaging Center</v>
          </cell>
          <cell r="G228" t="str">
            <v>Virginia Beach</v>
          </cell>
          <cell r="H228" t="str">
            <v>et MRI serv at Greenwich Commons</v>
          </cell>
          <cell r="J228">
            <v>33662</v>
          </cell>
          <cell r="K228">
            <v>800000</v>
          </cell>
        </row>
        <row r="229">
          <cell r="B229" t="str">
            <v>VA-R</v>
          </cell>
          <cell r="C229">
            <v>163</v>
          </cell>
          <cell r="D229" t="str">
            <v>-</v>
          </cell>
          <cell r="E229">
            <v>92</v>
          </cell>
          <cell r="F229" t="str">
            <v>Mount Vernon Hospital</v>
          </cell>
          <cell r="G229" t="str">
            <v>Alexandria</v>
          </cell>
          <cell r="H229" t="str">
            <v>est. Radiation Therapy /linear accelerator</v>
          </cell>
          <cell r="J229">
            <v>33662</v>
          </cell>
          <cell r="K229">
            <v>2571800</v>
          </cell>
        </row>
        <row r="230">
          <cell r="B230" t="str">
            <v>VA-R</v>
          </cell>
          <cell r="C230">
            <v>164</v>
          </cell>
          <cell r="D230" t="str">
            <v>-</v>
          </cell>
          <cell r="E230">
            <v>92</v>
          </cell>
          <cell r="F230" t="str">
            <v>Accesible MRI of Fairfax County</v>
          </cell>
          <cell r="G230" t="str">
            <v>Chantilly</v>
          </cell>
          <cell r="H230" t="str">
            <v>acquisition of MRI</v>
          </cell>
          <cell r="J230">
            <v>33662</v>
          </cell>
          <cell r="K230">
            <v>1065000</v>
          </cell>
        </row>
        <row r="231">
          <cell r="B231" t="str">
            <v>VA-R</v>
          </cell>
          <cell r="C231">
            <v>165</v>
          </cell>
          <cell r="D231" t="str">
            <v>-</v>
          </cell>
          <cell r="E231">
            <v>92</v>
          </cell>
          <cell r="F231" t="str">
            <v>INOVA Hospital System/FairOaks</v>
          </cell>
          <cell r="G231" t="str">
            <v>Fairfax</v>
          </cell>
          <cell r="H231" t="str">
            <v>expansion of obstetrical serv ices</v>
          </cell>
          <cell r="J231">
            <v>33662</v>
          </cell>
          <cell r="K231">
            <v>832800</v>
          </cell>
        </row>
        <row r="232">
          <cell r="B232" t="str">
            <v>VA-R</v>
          </cell>
          <cell r="C232">
            <v>166</v>
          </cell>
          <cell r="D232" t="str">
            <v>-</v>
          </cell>
          <cell r="E232">
            <v>92</v>
          </cell>
          <cell r="F232" t="str">
            <v xml:space="preserve">Alexandria Hospital </v>
          </cell>
          <cell r="G232" t="str">
            <v>Alexandria</v>
          </cell>
          <cell r="H232" t="str">
            <v>est. mobile lithotripsy services</v>
          </cell>
          <cell r="J232">
            <v>33662</v>
          </cell>
          <cell r="K232">
            <v>75000</v>
          </cell>
        </row>
        <row r="233">
          <cell r="B233" t="str">
            <v>VA-R</v>
          </cell>
          <cell r="C233">
            <v>167</v>
          </cell>
          <cell r="D233" t="str">
            <v>-</v>
          </cell>
          <cell r="E233">
            <v>92</v>
          </cell>
          <cell r="F233" t="str">
            <v>Northern Virginia Doctors Hospital</v>
          </cell>
          <cell r="G233" t="str">
            <v>Arlington</v>
          </cell>
          <cell r="H233" t="str">
            <v>est. mobile lithotripsy services</v>
          </cell>
          <cell r="J233">
            <v>33662</v>
          </cell>
          <cell r="K233">
            <v>75000</v>
          </cell>
        </row>
        <row r="234">
          <cell r="B234" t="str">
            <v>VA-R</v>
          </cell>
          <cell r="C234">
            <v>168</v>
          </cell>
          <cell r="D234" t="str">
            <v>-</v>
          </cell>
          <cell r="E234">
            <v>92</v>
          </cell>
          <cell r="F234" t="str">
            <v>Chesapeake Lithotripsy Associates</v>
          </cell>
          <cell r="G234" t="str">
            <v>Nashville</v>
          </cell>
          <cell r="H234" t="str">
            <v>est. mobile lithotripsy services</v>
          </cell>
          <cell r="J234">
            <v>33662</v>
          </cell>
          <cell r="K234">
            <v>1600000</v>
          </cell>
        </row>
        <row r="235">
          <cell r="B235" t="str">
            <v>VA-R</v>
          </cell>
          <cell r="C235">
            <v>169</v>
          </cell>
          <cell r="D235" t="str">
            <v>-</v>
          </cell>
          <cell r="E235">
            <v>92</v>
          </cell>
          <cell r="F235" t="str">
            <v>Danville Diagnostic Imaging Center</v>
          </cell>
          <cell r="G235" t="str">
            <v>Danville</v>
          </cell>
          <cell r="H235" t="str">
            <v>est CT services</v>
          </cell>
          <cell r="J235">
            <v>33662</v>
          </cell>
          <cell r="K235">
            <v>595650</v>
          </cell>
        </row>
        <row r="236">
          <cell r="B236" t="str">
            <v>VA-R</v>
          </cell>
          <cell r="C236">
            <v>170</v>
          </cell>
          <cell r="D236" t="str">
            <v>-</v>
          </cell>
          <cell r="E236">
            <v>92</v>
          </cell>
          <cell r="F236" t="str">
            <v>Danville Diagnostic Imaging Center</v>
          </cell>
          <cell r="G236" t="str">
            <v>Danville</v>
          </cell>
          <cell r="H236" t="str">
            <v xml:space="preserve">est MRI services </v>
          </cell>
          <cell r="J236">
            <v>33662</v>
          </cell>
          <cell r="K236">
            <v>1254000</v>
          </cell>
        </row>
        <row r="237">
          <cell r="B237" t="str">
            <v>VA-R</v>
          </cell>
          <cell r="C237">
            <v>171</v>
          </cell>
          <cell r="D237" t="str">
            <v>-</v>
          </cell>
          <cell r="E237">
            <v>92</v>
          </cell>
          <cell r="F237" t="str">
            <v>Magnetic Imaging/Washington Imaging</v>
          </cell>
          <cell r="G237" t="str">
            <v>Alexandria</v>
          </cell>
          <cell r="H237" t="str">
            <v>est. MRI center using MRI scanner</v>
          </cell>
          <cell r="J237">
            <v>33662</v>
          </cell>
          <cell r="K237">
            <v>3152900</v>
          </cell>
        </row>
        <row r="238">
          <cell r="B238" t="str">
            <v>VA-R</v>
          </cell>
          <cell r="C238">
            <v>173</v>
          </cell>
          <cell r="D238" t="str">
            <v>-</v>
          </cell>
          <cell r="E238">
            <v>92</v>
          </cell>
          <cell r="F238" t="str">
            <v>HealthSouth Medical Center</v>
          </cell>
          <cell r="G238" t="str">
            <v>Richmond</v>
          </cell>
          <cell r="H238" t="str">
            <v>acquisition of CT scanner</v>
          </cell>
          <cell r="J238">
            <v>33662</v>
          </cell>
          <cell r="K238">
            <v>942600</v>
          </cell>
        </row>
        <row r="239">
          <cell r="B239" t="str">
            <v>VA-R</v>
          </cell>
          <cell r="C239">
            <v>174</v>
          </cell>
          <cell r="D239" t="str">
            <v>-</v>
          </cell>
          <cell r="E239">
            <v>92</v>
          </cell>
          <cell r="F239" t="str">
            <v>Lewis-Gale Hospital</v>
          </cell>
          <cell r="G239" t="str">
            <v>Richmond</v>
          </cell>
          <cell r="H239" t="str">
            <v>acquisition of CT scanner</v>
          </cell>
          <cell r="J239">
            <v>33665</v>
          </cell>
          <cell r="K239">
            <v>1321000</v>
          </cell>
        </row>
        <row r="240">
          <cell r="B240" t="str">
            <v>VA-R</v>
          </cell>
          <cell r="C240">
            <v>175</v>
          </cell>
          <cell r="D240" t="str">
            <v>-</v>
          </cell>
          <cell r="E240">
            <v>92</v>
          </cell>
          <cell r="F240" t="str">
            <v>Lewis-Gale Hospital</v>
          </cell>
          <cell r="G240" t="str">
            <v>Richmond</v>
          </cell>
          <cell r="H240" t="str">
            <v>acquisition of advantage MRI</v>
          </cell>
          <cell r="J240">
            <v>33665</v>
          </cell>
          <cell r="K240">
            <v>3416000</v>
          </cell>
        </row>
        <row r="241">
          <cell r="B241" t="str">
            <v>VA-R</v>
          </cell>
          <cell r="C241">
            <v>176</v>
          </cell>
          <cell r="D241" t="str">
            <v>-</v>
          </cell>
          <cell r="E241">
            <v>92</v>
          </cell>
          <cell r="F241" t="str">
            <v>Richmond Memorial Hospital</v>
          </cell>
          <cell r="G241" t="str">
            <v>Richmond</v>
          </cell>
          <cell r="H241" t="str">
            <v>est. cardiac catheterization lab</v>
          </cell>
          <cell r="J241">
            <v>33662</v>
          </cell>
          <cell r="K241">
            <v>1256750</v>
          </cell>
        </row>
        <row r="242">
          <cell r="B242" t="str">
            <v>VA-R</v>
          </cell>
          <cell r="C242">
            <v>177</v>
          </cell>
          <cell r="D242" t="str">
            <v>-</v>
          </cell>
          <cell r="E242">
            <v>92</v>
          </cell>
          <cell r="F242" t="str">
            <v>Richmond Memorial Hospital</v>
          </cell>
          <cell r="G242" t="str">
            <v>Richmond</v>
          </cell>
          <cell r="H242" t="str">
            <v>est 2nd Cardiac Catheterization lab</v>
          </cell>
          <cell r="J242">
            <v>33662</v>
          </cell>
          <cell r="K242">
            <v>1356750</v>
          </cell>
        </row>
        <row r="243">
          <cell r="A243">
            <v>5463</v>
          </cell>
          <cell r="B243" t="str">
            <v>VA-R</v>
          </cell>
          <cell r="C243">
            <v>178</v>
          </cell>
          <cell r="D243" t="str">
            <v>-</v>
          </cell>
          <cell r="E243">
            <v>92</v>
          </cell>
          <cell r="F243" t="str">
            <v>Southside Regional Medical Center</v>
          </cell>
          <cell r="G243" t="str">
            <v>Colonial Heights</v>
          </cell>
          <cell r="H243" t="str">
            <v>acquisition of CT Scanner</v>
          </cell>
          <cell r="J243">
            <v>33665</v>
          </cell>
          <cell r="K243">
            <v>997385</v>
          </cell>
        </row>
        <row r="244">
          <cell r="B244" t="str">
            <v>VA-R</v>
          </cell>
          <cell r="C244">
            <v>179</v>
          </cell>
          <cell r="D244" t="str">
            <v>-</v>
          </cell>
          <cell r="E244">
            <v>92</v>
          </cell>
          <cell r="F244" t="str">
            <v>Falls Church Radiation Care</v>
          </cell>
          <cell r="G244" t="str">
            <v>Falls Church</v>
          </cell>
          <cell r="H244" t="str">
            <v>est. radiation therapy center sim&amp;accel.</v>
          </cell>
          <cell r="J244">
            <v>33665</v>
          </cell>
          <cell r="K244">
            <v>2644475</v>
          </cell>
        </row>
        <row r="245">
          <cell r="B245" t="str">
            <v>VA-R</v>
          </cell>
          <cell r="C245">
            <v>180</v>
          </cell>
          <cell r="D245" t="str">
            <v>-</v>
          </cell>
          <cell r="E245">
            <v>92</v>
          </cell>
          <cell r="F245" t="str">
            <v xml:space="preserve">Northern VA Radiation Care </v>
          </cell>
          <cell r="G245" t="str">
            <v>Fairfax</v>
          </cell>
          <cell r="H245" t="str">
            <v>est. radiation therapy center sim&amp;accel.</v>
          </cell>
          <cell r="J245">
            <v>33665</v>
          </cell>
          <cell r="K245">
            <v>3376976</v>
          </cell>
        </row>
        <row r="246">
          <cell r="B246" t="str">
            <v>VA-R</v>
          </cell>
          <cell r="C246">
            <v>181</v>
          </cell>
          <cell r="D246" t="str">
            <v>-</v>
          </cell>
          <cell r="E246">
            <v>92</v>
          </cell>
          <cell r="F246" t="str">
            <v>Roanoke Memorial Hospital</v>
          </cell>
          <cell r="G246" t="str">
            <v>Roanoke</v>
          </cell>
          <cell r="H246" t="str">
            <v>est. Kidney Transplant services</v>
          </cell>
          <cell r="J246">
            <v>33665</v>
          </cell>
          <cell r="K246">
            <v>575000</v>
          </cell>
        </row>
        <row r="247">
          <cell r="B247" t="str">
            <v>VA-R</v>
          </cell>
          <cell r="C247">
            <v>182</v>
          </cell>
          <cell r="D247" t="str">
            <v>-</v>
          </cell>
          <cell r="E247">
            <v>92</v>
          </cell>
          <cell r="F247" t="str">
            <v>Northern VA Doctors Hospital</v>
          </cell>
          <cell r="G247" t="str">
            <v>Arlington</v>
          </cell>
          <cell r="H247" t="str">
            <v>acquisition of Cardiac Catheterization equ.</v>
          </cell>
          <cell r="J247">
            <v>33665</v>
          </cell>
          <cell r="K247">
            <v>517505</v>
          </cell>
        </row>
        <row r="248">
          <cell r="B248" t="str">
            <v>VA-R</v>
          </cell>
          <cell r="C248">
            <v>183</v>
          </cell>
          <cell r="D248" t="str">
            <v>-</v>
          </cell>
          <cell r="E248">
            <v>92</v>
          </cell>
          <cell r="F248" t="str">
            <v>Richmond Radiation Oncology Center</v>
          </cell>
          <cell r="G248" t="str">
            <v>Richmond</v>
          </cell>
          <cell r="H248" t="str">
            <v>acquisition of 2nd vault&amp;linear accel.</v>
          </cell>
          <cell r="J248">
            <v>33665</v>
          </cell>
          <cell r="K248">
            <v>575000</v>
          </cell>
        </row>
        <row r="249">
          <cell r="B249" t="str">
            <v>VA-R</v>
          </cell>
          <cell r="C249">
            <v>184</v>
          </cell>
          <cell r="D249" t="str">
            <v>-</v>
          </cell>
          <cell r="E249">
            <v>92</v>
          </cell>
          <cell r="F249" t="str">
            <v>Richmond Community Hospital</v>
          </cell>
          <cell r="G249" t="str">
            <v>Richmond</v>
          </cell>
          <cell r="H249" t="str">
            <v>acquisition of Cardiac Catheterization equ.</v>
          </cell>
          <cell r="J249">
            <v>33665</v>
          </cell>
          <cell r="K249">
            <v>910000</v>
          </cell>
        </row>
        <row r="250">
          <cell r="B250" t="str">
            <v>VA-R</v>
          </cell>
          <cell r="C250">
            <v>185</v>
          </cell>
          <cell r="D250" t="str">
            <v>-</v>
          </cell>
          <cell r="E250">
            <v>92</v>
          </cell>
          <cell r="F250" t="str">
            <v>The Retreat Hospital</v>
          </cell>
          <cell r="G250" t="str">
            <v>Richmond</v>
          </cell>
          <cell r="H250" t="str">
            <v>Acquisition of MRI equipment</v>
          </cell>
          <cell r="J250">
            <v>33665</v>
          </cell>
          <cell r="K250">
            <v>3172282</v>
          </cell>
        </row>
        <row r="251">
          <cell r="B251" t="str">
            <v>VA-R</v>
          </cell>
          <cell r="C251">
            <v>186</v>
          </cell>
          <cell r="D251" t="str">
            <v>-</v>
          </cell>
          <cell r="E251">
            <v>92</v>
          </cell>
          <cell r="F251" t="str">
            <v>The Retreat Hospital</v>
          </cell>
          <cell r="G251" t="str">
            <v>Richmond</v>
          </cell>
          <cell r="H251" t="str">
            <v>est 2nd Cardiac Catheterization lab</v>
          </cell>
          <cell r="J251">
            <v>33665</v>
          </cell>
          <cell r="K251">
            <v>3196562</v>
          </cell>
        </row>
        <row r="252">
          <cell r="B252" t="str">
            <v>VA-R</v>
          </cell>
          <cell r="C252">
            <v>187</v>
          </cell>
          <cell r="D252" t="str">
            <v>-</v>
          </cell>
          <cell r="E252">
            <v>92</v>
          </cell>
          <cell r="F252" t="str">
            <v>Nat. Hospital for Ortho and Rehab</v>
          </cell>
          <cell r="G252" t="str">
            <v>Arlington</v>
          </cell>
          <cell r="H252" t="str">
            <v>est mobile MRI services</v>
          </cell>
          <cell r="J252">
            <v>33665</v>
          </cell>
        </row>
        <row r="253">
          <cell r="B253" t="str">
            <v>VA-R</v>
          </cell>
          <cell r="C253">
            <v>189</v>
          </cell>
          <cell r="D253" t="str">
            <v>-</v>
          </cell>
          <cell r="E253">
            <v>92</v>
          </cell>
          <cell r="F253" t="str">
            <v xml:space="preserve">Potomac Hospital </v>
          </cell>
          <cell r="G253" t="str">
            <v>Woodbridge</v>
          </cell>
          <cell r="H253" t="str">
            <v>acquisition of MRI unit</v>
          </cell>
          <cell r="J253">
            <v>33836</v>
          </cell>
        </row>
        <row r="254">
          <cell r="B254" t="str">
            <v>VA-R</v>
          </cell>
          <cell r="C254">
            <v>190</v>
          </cell>
          <cell r="D254" t="str">
            <v>-</v>
          </cell>
          <cell r="E254">
            <v>92</v>
          </cell>
          <cell r="F254" t="str">
            <v>Paul J. Rubis M.D.</v>
          </cell>
          <cell r="G254" t="str">
            <v>Farmville</v>
          </cell>
          <cell r="H254" t="str">
            <v>acquisition of MRI for use in Farmville</v>
          </cell>
          <cell r="J254">
            <v>33666</v>
          </cell>
          <cell r="K254">
            <v>965000</v>
          </cell>
        </row>
        <row r="255">
          <cell r="B255" t="str">
            <v>VA-R</v>
          </cell>
          <cell r="C255">
            <v>191</v>
          </cell>
          <cell r="D255" t="str">
            <v>-</v>
          </cell>
          <cell r="E255">
            <v>92</v>
          </cell>
          <cell r="F255" t="str">
            <v>Paul J. Rubis M.D.</v>
          </cell>
          <cell r="G255" t="str">
            <v>Richmond</v>
          </cell>
          <cell r="H255" t="str">
            <v>acquisition of MRI in Midlothian Square</v>
          </cell>
          <cell r="J255">
            <v>33666</v>
          </cell>
          <cell r="K255">
            <v>965000</v>
          </cell>
        </row>
        <row r="256">
          <cell r="B256" t="str">
            <v>VA-R</v>
          </cell>
          <cell r="C256">
            <v>192</v>
          </cell>
          <cell r="D256" t="str">
            <v>-</v>
          </cell>
          <cell r="E256">
            <v>92</v>
          </cell>
          <cell r="F256" t="str">
            <v>Paul J. Rubis M.D.</v>
          </cell>
          <cell r="G256" t="str">
            <v>Richmond</v>
          </cell>
          <cell r="H256" t="str">
            <v>acquisition of MRI Parham Rd Office</v>
          </cell>
          <cell r="J256">
            <v>33666</v>
          </cell>
          <cell r="K256">
            <v>965000</v>
          </cell>
        </row>
        <row r="257">
          <cell r="B257" t="str">
            <v>VA-R</v>
          </cell>
          <cell r="C257">
            <v>193</v>
          </cell>
          <cell r="D257" t="str">
            <v>-</v>
          </cell>
          <cell r="E257">
            <v>92</v>
          </cell>
          <cell r="F257" t="str">
            <v>Fairfax Hospital</v>
          </cell>
          <cell r="G257" t="str">
            <v>Falls Church</v>
          </cell>
          <cell r="H257" t="str">
            <v>est. FairOaks Radiology Facility/linaccel.</v>
          </cell>
          <cell r="J257">
            <v>33660</v>
          </cell>
          <cell r="K257">
            <v>2100000</v>
          </cell>
        </row>
        <row r="258">
          <cell r="B258" t="str">
            <v>VA-R</v>
          </cell>
          <cell r="C258">
            <v>194</v>
          </cell>
          <cell r="D258" t="str">
            <v>-</v>
          </cell>
          <cell r="E258">
            <v>92</v>
          </cell>
          <cell r="F258" t="str">
            <v>HealthSouth Medical Center</v>
          </cell>
          <cell r="G258" t="str">
            <v>Richmond</v>
          </cell>
          <cell r="H258" t="str">
            <v>est. MRI service</v>
          </cell>
          <cell r="J258">
            <v>33666</v>
          </cell>
          <cell r="K258">
            <v>66000</v>
          </cell>
        </row>
        <row r="259">
          <cell r="B259" t="str">
            <v>VA-R</v>
          </cell>
          <cell r="C259">
            <v>195</v>
          </cell>
          <cell r="D259" t="str">
            <v>-</v>
          </cell>
          <cell r="E259">
            <v>92</v>
          </cell>
          <cell r="F259" t="str">
            <v>HealthSouth Medical Center</v>
          </cell>
          <cell r="G259" t="str">
            <v>Richmond</v>
          </cell>
          <cell r="H259" t="str">
            <v>acquisition of GE MRI unit</v>
          </cell>
          <cell r="J259">
            <v>33666</v>
          </cell>
          <cell r="K259">
            <v>4816000</v>
          </cell>
        </row>
        <row r="260">
          <cell r="B260" t="str">
            <v>VA-R</v>
          </cell>
          <cell r="C260">
            <v>196</v>
          </cell>
          <cell r="D260" t="str">
            <v>-</v>
          </cell>
          <cell r="E260">
            <v>92</v>
          </cell>
          <cell r="F260" t="str">
            <v xml:space="preserve">Potomac Hospital </v>
          </cell>
          <cell r="G260" t="str">
            <v>Woodbridge</v>
          </cell>
          <cell r="H260" t="str">
            <v>est. angiography/cardiac catheterization</v>
          </cell>
          <cell r="J260">
            <v>33666</v>
          </cell>
          <cell r="K260">
            <v>2041431</v>
          </cell>
        </row>
        <row r="261">
          <cell r="B261" t="str">
            <v>VA-R</v>
          </cell>
          <cell r="C261">
            <v>197</v>
          </cell>
          <cell r="D261" t="str">
            <v>-</v>
          </cell>
          <cell r="E261">
            <v>92</v>
          </cell>
          <cell r="F261" t="str">
            <v>Lewis-Gale Hospital</v>
          </cell>
          <cell r="G261" t="str">
            <v>Salem</v>
          </cell>
          <cell r="H261" t="str">
            <v>acquisition of linaccel/med.onc. Bldg</v>
          </cell>
          <cell r="J261">
            <v>33665</v>
          </cell>
          <cell r="K261">
            <v>3595684</v>
          </cell>
        </row>
        <row r="262">
          <cell r="B262" t="str">
            <v>VA-R</v>
          </cell>
          <cell r="C262">
            <v>198</v>
          </cell>
          <cell r="D262" t="str">
            <v>-</v>
          </cell>
          <cell r="E262">
            <v>92</v>
          </cell>
          <cell r="F262" t="str">
            <v>Rockingham Memorial Hospital</v>
          </cell>
          <cell r="G262" t="str">
            <v>Harrisonburg</v>
          </cell>
          <cell r="H262" t="str">
            <v>acquisition of CT Scanner</v>
          </cell>
          <cell r="J262">
            <v>33667</v>
          </cell>
          <cell r="K262">
            <v>1402263</v>
          </cell>
        </row>
        <row r="263">
          <cell r="B263" t="str">
            <v>VA-R</v>
          </cell>
          <cell r="C263">
            <v>199</v>
          </cell>
          <cell r="D263" t="str">
            <v>-</v>
          </cell>
          <cell r="E263">
            <v>92</v>
          </cell>
          <cell r="F263" t="str">
            <v>Rockingham Memorial Hospital</v>
          </cell>
          <cell r="G263" t="str">
            <v>Harrisonburg</v>
          </cell>
          <cell r="H263" t="str">
            <v>acquisition of Cardiac Catheterization equ.</v>
          </cell>
          <cell r="J263">
            <v>33667</v>
          </cell>
          <cell r="K263">
            <v>1439984</v>
          </cell>
        </row>
        <row r="264">
          <cell r="B264" t="str">
            <v>VA-R</v>
          </cell>
          <cell r="C264">
            <v>200</v>
          </cell>
          <cell r="D264" t="str">
            <v>-</v>
          </cell>
          <cell r="E264">
            <v>92</v>
          </cell>
          <cell r="F264" t="str">
            <v>Nat. Hospital for Ortho and Rehab</v>
          </cell>
          <cell r="G264" t="str">
            <v>Arlington</v>
          </cell>
          <cell r="H264" t="str">
            <v>est CT Scanning Services</v>
          </cell>
          <cell r="J264">
            <v>33667</v>
          </cell>
          <cell r="K264">
            <v>160000</v>
          </cell>
        </row>
        <row r="265">
          <cell r="B265" t="str">
            <v>VA-R</v>
          </cell>
          <cell r="C265">
            <v>201</v>
          </cell>
          <cell r="D265" t="str">
            <v>-</v>
          </cell>
          <cell r="E265">
            <v>92</v>
          </cell>
          <cell r="F265" t="str">
            <v>The Memorial Hospital of Danville</v>
          </cell>
          <cell r="G265" t="str">
            <v>Danville</v>
          </cell>
          <cell r="H265" t="str">
            <v>acquisition of fixed MRI</v>
          </cell>
          <cell r="J265">
            <v>33667</v>
          </cell>
          <cell r="K265">
            <v>1685000</v>
          </cell>
        </row>
        <row r="266">
          <cell r="B266" t="str">
            <v>VA-R</v>
          </cell>
          <cell r="C266">
            <v>202</v>
          </cell>
          <cell r="D266" t="str">
            <v>-</v>
          </cell>
          <cell r="E266">
            <v>92</v>
          </cell>
          <cell r="F266" t="str">
            <v>The Memorial Hospital of Danville</v>
          </cell>
          <cell r="G266" t="str">
            <v>Danville</v>
          </cell>
          <cell r="H266" t="str">
            <v xml:space="preserve">est. radiation therapy center  </v>
          </cell>
          <cell r="J266">
            <v>33668</v>
          </cell>
          <cell r="K266">
            <v>2943754</v>
          </cell>
        </row>
        <row r="267">
          <cell r="B267" t="str">
            <v>VA-R</v>
          </cell>
          <cell r="C267">
            <v>203</v>
          </cell>
          <cell r="D267" t="str">
            <v>-</v>
          </cell>
          <cell r="E267">
            <v>92</v>
          </cell>
          <cell r="F267" t="str">
            <v>The Memorial Hospital of Danville</v>
          </cell>
          <cell r="G267" t="str">
            <v>Danville</v>
          </cell>
          <cell r="H267" t="str">
            <v>renovation of Radiologic Proced. Room</v>
          </cell>
          <cell r="J267">
            <v>33669</v>
          </cell>
          <cell r="K267">
            <v>1427440</v>
          </cell>
        </row>
        <row r="268">
          <cell r="B268" t="str">
            <v>VA-R</v>
          </cell>
          <cell r="C268">
            <v>204</v>
          </cell>
          <cell r="D268" t="str">
            <v>-</v>
          </cell>
          <cell r="E268">
            <v>92</v>
          </cell>
          <cell r="F268" t="str">
            <v>Riverside Regional Medical Center</v>
          </cell>
          <cell r="G268" t="str">
            <v xml:space="preserve">Williamsburg </v>
          </cell>
          <cell r="H268" t="str">
            <v>est. Radiation Therapy Center</v>
          </cell>
          <cell r="J268">
            <v>33665</v>
          </cell>
          <cell r="K268">
            <v>2230000</v>
          </cell>
        </row>
        <row r="269">
          <cell r="B269" t="str">
            <v>VA-R</v>
          </cell>
          <cell r="C269">
            <v>205</v>
          </cell>
          <cell r="D269" t="str">
            <v>-</v>
          </cell>
          <cell r="E269">
            <v>92</v>
          </cell>
          <cell r="F269" t="str">
            <v>Riverside Walter Reed Hospital</v>
          </cell>
          <cell r="G269" t="str">
            <v xml:space="preserve">Gloucester </v>
          </cell>
          <cell r="H269" t="str">
            <v>acquisition of CT Scanner to replace equ.</v>
          </cell>
          <cell r="J269">
            <v>33669</v>
          </cell>
          <cell r="K269">
            <v>585000</v>
          </cell>
        </row>
        <row r="270">
          <cell r="B270" t="str">
            <v>VA-R</v>
          </cell>
          <cell r="C270">
            <v>206</v>
          </cell>
          <cell r="D270" t="str">
            <v>-</v>
          </cell>
          <cell r="E270">
            <v>92</v>
          </cell>
          <cell r="F270" t="str">
            <v>Riverside Walter Reed Hospital</v>
          </cell>
          <cell r="G270" t="str">
            <v>Newport News</v>
          </cell>
          <cell r="H270" t="str">
            <v>est. mobile lithotripsy services</v>
          </cell>
          <cell r="J270">
            <v>33665</v>
          </cell>
        </row>
        <row r="271">
          <cell r="B271" t="str">
            <v>VA-R</v>
          </cell>
          <cell r="C271">
            <v>207</v>
          </cell>
          <cell r="D271" t="str">
            <v>-</v>
          </cell>
          <cell r="E271">
            <v>92</v>
          </cell>
          <cell r="F271" t="str">
            <v>Riverside Regional Medical Center</v>
          </cell>
          <cell r="G271" t="str">
            <v xml:space="preserve">Gloucester </v>
          </cell>
          <cell r="H271" t="str">
            <v>est mobile lithotripsy service</v>
          </cell>
          <cell r="J271">
            <v>33665</v>
          </cell>
        </row>
        <row r="272">
          <cell r="B272" t="str">
            <v>VA-R</v>
          </cell>
          <cell r="C272">
            <v>208</v>
          </cell>
          <cell r="D272" t="str">
            <v>-</v>
          </cell>
          <cell r="E272">
            <v>92</v>
          </cell>
          <cell r="F272" t="str">
            <v>Riverside Regional Medical Center</v>
          </cell>
          <cell r="G272" t="str">
            <v>Newport News</v>
          </cell>
          <cell r="H272" t="str">
            <v>renovation of 2nd Flr/maternity services</v>
          </cell>
          <cell r="J272">
            <v>33669</v>
          </cell>
          <cell r="K272">
            <v>3482113</v>
          </cell>
        </row>
        <row r="273">
          <cell r="B273" t="str">
            <v>VA-R</v>
          </cell>
          <cell r="C273">
            <v>210</v>
          </cell>
          <cell r="D273" t="str">
            <v>-</v>
          </cell>
          <cell r="E273">
            <v>92</v>
          </cell>
          <cell r="F273" t="str">
            <v>HCA Reston Hospital Center</v>
          </cell>
          <cell r="G273" t="str">
            <v>Reston</v>
          </cell>
          <cell r="H273" t="str">
            <v xml:space="preserve">est. radiation therapy center </v>
          </cell>
          <cell r="J273">
            <v>33669</v>
          </cell>
          <cell r="K273">
            <v>3960250</v>
          </cell>
        </row>
        <row r="274">
          <cell r="A274" t="str">
            <v>007-608</v>
          </cell>
          <cell r="B274" t="str">
            <v>VA-R</v>
          </cell>
          <cell r="C274">
            <v>211</v>
          </cell>
          <cell r="D274" t="str">
            <v>-</v>
          </cell>
          <cell r="E274">
            <v>92</v>
          </cell>
          <cell r="F274" t="str">
            <v>Montgomery Regional Hospital</v>
          </cell>
          <cell r="G274" t="str">
            <v>Blacksburg</v>
          </cell>
          <cell r="H274" t="str">
            <v>est. GE Cardiac Catheterization Lab</v>
          </cell>
          <cell r="J274">
            <v>33672</v>
          </cell>
          <cell r="K274">
            <v>825000</v>
          </cell>
        </row>
        <row r="275">
          <cell r="B275" t="str">
            <v>VA-R</v>
          </cell>
          <cell r="C275">
            <v>212</v>
          </cell>
          <cell r="D275" t="str">
            <v>-</v>
          </cell>
          <cell r="E275">
            <v>92</v>
          </cell>
          <cell r="F275" t="str">
            <v>Fayeteville Lithotripters Partnership</v>
          </cell>
          <cell r="G275" t="str">
            <v>Fayetteville</v>
          </cell>
          <cell r="H275" t="str">
            <v>est. mobile lithotripsy serv. At VA hosp.</v>
          </cell>
          <cell r="J275">
            <v>33672</v>
          </cell>
          <cell r="K275">
            <v>1735331.19</v>
          </cell>
        </row>
        <row r="276">
          <cell r="B276" t="str">
            <v>VA-R</v>
          </cell>
          <cell r="C276">
            <v>213</v>
          </cell>
          <cell r="D276" t="str">
            <v>-</v>
          </cell>
          <cell r="E276">
            <v>92</v>
          </cell>
          <cell r="F276" t="str">
            <v>Fayeteville Lithotripters Partnership</v>
          </cell>
          <cell r="G276" t="str">
            <v>Fayetteville</v>
          </cell>
          <cell r="H276" t="str">
            <v>est. mobile lithotripsy serv. At VA hosp.</v>
          </cell>
          <cell r="J276">
            <v>33672</v>
          </cell>
          <cell r="K276">
            <v>1696608.37</v>
          </cell>
        </row>
        <row r="277">
          <cell r="B277" t="str">
            <v>VA-R</v>
          </cell>
          <cell r="C277">
            <v>215</v>
          </cell>
          <cell r="D277" t="str">
            <v>-</v>
          </cell>
          <cell r="E277">
            <v>92</v>
          </cell>
          <cell r="F277" t="str">
            <v>Depaul Medical Center</v>
          </cell>
          <cell r="G277" t="str">
            <v>Norfolk</v>
          </cell>
          <cell r="H277" t="str">
            <v>est. mobile lithotripsy services</v>
          </cell>
          <cell r="J277">
            <v>33673</v>
          </cell>
          <cell r="K277">
            <v>11300</v>
          </cell>
        </row>
        <row r="278">
          <cell r="B278" t="str">
            <v>VA-R</v>
          </cell>
          <cell r="C278">
            <v>216</v>
          </cell>
          <cell r="D278" t="str">
            <v>-</v>
          </cell>
          <cell r="E278">
            <v>92</v>
          </cell>
          <cell r="F278" t="str">
            <v xml:space="preserve">Rappahannock General Hospital </v>
          </cell>
          <cell r="G278" t="str">
            <v xml:space="preserve">Kilmarnok </v>
          </cell>
          <cell r="H278" t="str">
            <v>est mobile lithotripsy service</v>
          </cell>
          <cell r="J278">
            <v>33673</v>
          </cell>
          <cell r="K278">
            <v>5598</v>
          </cell>
        </row>
        <row r="279">
          <cell r="B279" t="str">
            <v>VA-R</v>
          </cell>
          <cell r="C279">
            <v>217</v>
          </cell>
          <cell r="D279" t="str">
            <v>-</v>
          </cell>
          <cell r="E279">
            <v>92</v>
          </cell>
          <cell r="F279" t="str">
            <v xml:space="preserve">Alexandria Hospital </v>
          </cell>
          <cell r="G279" t="str">
            <v>Alexandria</v>
          </cell>
          <cell r="H279" t="str">
            <v>est. MRI Services through transferal</v>
          </cell>
          <cell r="J279">
            <v>33674</v>
          </cell>
          <cell r="K279">
            <v>750000</v>
          </cell>
        </row>
        <row r="280">
          <cell r="B280" t="str">
            <v>VA-R</v>
          </cell>
          <cell r="C280">
            <v>218</v>
          </cell>
          <cell r="D280" t="str">
            <v>-</v>
          </cell>
          <cell r="E280">
            <v>92</v>
          </cell>
          <cell r="F280" t="str">
            <v>Diagnostic Health Imaging System</v>
          </cell>
          <cell r="G280" t="str">
            <v>Lanham</v>
          </cell>
          <cell r="H280" t="str">
            <v>acquisition of MRI for use at center</v>
          </cell>
          <cell r="J280">
            <v>33675</v>
          </cell>
          <cell r="K280">
            <v>1300000</v>
          </cell>
        </row>
        <row r="281">
          <cell r="B281" t="str">
            <v>VA-R</v>
          </cell>
          <cell r="C281">
            <v>219</v>
          </cell>
          <cell r="D281" t="str">
            <v>-</v>
          </cell>
          <cell r="E281">
            <v>92</v>
          </cell>
          <cell r="F281" t="str">
            <v>Diagnostic Health Imaging System</v>
          </cell>
          <cell r="G281" t="str">
            <v>Lanham</v>
          </cell>
          <cell r="H281" t="str">
            <v>acquisition of MRI for use at center</v>
          </cell>
          <cell r="J281">
            <v>33675</v>
          </cell>
          <cell r="K281">
            <v>1300000</v>
          </cell>
        </row>
        <row r="282">
          <cell r="B282" t="str">
            <v>VA-R</v>
          </cell>
          <cell r="C282">
            <v>220</v>
          </cell>
          <cell r="D282" t="str">
            <v>-</v>
          </cell>
          <cell r="E282">
            <v>92</v>
          </cell>
          <cell r="F282" t="str">
            <v>Diagnostic Health Imaging System</v>
          </cell>
          <cell r="G282" t="str">
            <v>Lanham</v>
          </cell>
          <cell r="H282" t="str">
            <v>acquisition of MRI for use at Richmond</v>
          </cell>
          <cell r="J282">
            <v>33675</v>
          </cell>
          <cell r="K282">
            <v>1300000</v>
          </cell>
        </row>
        <row r="283">
          <cell r="B283" t="str">
            <v>VA-R</v>
          </cell>
          <cell r="C283">
            <v>221</v>
          </cell>
          <cell r="D283" t="str">
            <v>-</v>
          </cell>
          <cell r="E283">
            <v>92</v>
          </cell>
          <cell r="F283" t="str">
            <v>The Retreat Hospital</v>
          </cell>
          <cell r="G283" t="str">
            <v>Richmond</v>
          </cell>
          <cell r="H283" t="str">
            <v>est CT Scanning in Lee Davis Commercial</v>
          </cell>
          <cell r="J283">
            <v>33676</v>
          </cell>
          <cell r="K283">
            <v>600000</v>
          </cell>
        </row>
        <row r="284">
          <cell r="B284" t="str">
            <v>VA-R</v>
          </cell>
          <cell r="C284">
            <v>222</v>
          </cell>
          <cell r="D284" t="str">
            <v>-</v>
          </cell>
          <cell r="E284">
            <v>92</v>
          </cell>
          <cell r="F284" t="str">
            <v>The Retreat Hospital</v>
          </cell>
          <cell r="G284" t="str">
            <v>Richmond</v>
          </cell>
          <cell r="H284" t="str">
            <v>est mobile MRI services</v>
          </cell>
          <cell r="J284">
            <v>33676</v>
          </cell>
          <cell r="K284">
            <v>600000</v>
          </cell>
        </row>
        <row r="285">
          <cell r="B285" t="str">
            <v>VA-R</v>
          </cell>
          <cell r="C285">
            <v>223</v>
          </cell>
          <cell r="D285" t="str">
            <v>-</v>
          </cell>
          <cell r="E285">
            <v>92</v>
          </cell>
          <cell r="F285" t="str">
            <v>Centra Health</v>
          </cell>
          <cell r="G285" t="str">
            <v>Lynchburg</v>
          </cell>
          <cell r="H285" t="str">
            <v>expansion of cardiac catheterization</v>
          </cell>
          <cell r="J285">
            <v>33676</v>
          </cell>
          <cell r="K285">
            <v>1327225</v>
          </cell>
        </row>
        <row r="286">
          <cell r="B286" t="str">
            <v>VA-R</v>
          </cell>
          <cell r="C286">
            <v>224</v>
          </cell>
          <cell r="D286" t="str">
            <v>-</v>
          </cell>
          <cell r="E286">
            <v>92</v>
          </cell>
          <cell r="F286" t="str">
            <v>Medical Imaging &amp; Tech Assoc.</v>
          </cell>
          <cell r="G286" t="str">
            <v>Richmond</v>
          </cell>
          <cell r="H286" t="str">
            <v>acquisition of replacement lithotripsy</v>
          </cell>
          <cell r="J286">
            <v>33680</v>
          </cell>
          <cell r="K286">
            <v>1500000</v>
          </cell>
        </row>
        <row r="287">
          <cell r="B287" t="str">
            <v>VA-R</v>
          </cell>
          <cell r="C287">
            <v>225</v>
          </cell>
          <cell r="D287" t="str">
            <v>-</v>
          </cell>
          <cell r="E287">
            <v>92</v>
          </cell>
          <cell r="F287" t="str">
            <v>Diagnostic Health Imaging System</v>
          </cell>
          <cell r="G287" t="str">
            <v>Lanham</v>
          </cell>
          <cell r="H287" t="str">
            <v>acquisition of CT Scanner</v>
          </cell>
          <cell r="J287">
            <v>33687</v>
          </cell>
          <cell r="K287">
            <v>700000</v>
          </cell>
        </row>
        <row r="288">
          <cell r="B288" t="str">
            <v>VA-R</v>
          </cell>
          <cell r="C288">
            <v>226</v>
          </cell>
          <cell r="D288" t="str">
            <v>-</v>
          </cell>
          <cell r="E288">
            <v>92</v>
          </cell>
          <cell r="F288" t="str">
            <v>Diagnostic Health Imaging System</v>
          </cell>
          <cell r="G288" t="str">
            <v>Lanham</v>
          </cell>
          <cell r="H288" t="str">
            <v>acquisition of CT Scanner</v>
          </cell>
          <cell r="J288">
            <v>33687</v>
          </cell>
          <cell r="K288">
            <v>700000</v>
          </cell>
        </row>
        <row r="289">
          <cell r="B289" t="str">
            <v>VA-R</v>
          </cell>
          <cell r="C289">
            <v>227</v>
          </cell>
          <cell r="D289" t="str">
            <v>-</v>
          </cell>
          <cell r="E289">
            <v>92</v>
          </cell>
          <cell r="F289" t="str">
            <v>Chippenham Medical Center</v>
          </cell>
          <cell r="G289" t="str">
            <v>Richmond</v>
          </cell>
          <cell r="H289" t="str">
            <v>construction of 20bed neo.inten.care unit</v>
          </cell>
          <cell r="J289">
            <v>33688</v>
          </cell>
          <cell r="K289">
            <v>1550000</v>
          </cell>
        </row>
        <row r="290">
          <cell r="B290" t="str">
            <v>VA-R</v>
          </cell>
          <cell r="C290">
            <v>228</v>
          </cell>
          <cell r="D290" t="str">
            <v>-</v>
          </cell>
          <cell r="E290">
            <v>92</v>
          </cell>
          <cell r="F290" t="str">
            <v>Chippenham Medical Center</v>
          </cell>
          <cell r="G290" t="str">
            <v>Richmond</v>
          </cell>
          <cell r="H290" t="str">
            <v>construction of radiation therapy center</v>
          </cell>
          <cell r="J290">
            <v>33688</v>
          </cell>
          <cell r="K290">
            <v>2445000</v>
          </cell>
        </row>
        <row r="291">
          <cell r="B291" t="str">
            <v>VA-R</v>
          </cell>
          <cell r="C291">
            <v>229</v>
          </cell>
          <cell r="D291" t="str">
            <v>-</v>
          </cell>
          <cell r="E291">
            <v>92</v>
          </cell>
          <cell r="F291" t="str">
            <v>Medical College of VA Hospitals</v>
          </cell>
          <cell r="G291" t="str">
            <v>Richmond</v>
          </cell>
          <cell r="H291" t="str">
            <v>acquisition cardiac catheterizat.lab 1</v>
          </cell>
          <cell r="J291">
            <v>33686</v>
          </cell>
          <cell r="K291">
            <v>2215700</v>
          </cell>
        </row>
        <row r="292">
          <cell r="B292" t="str">
            <v>VA-R</v>
          </cell>
          <cell r="C292">
            <v>230</v>
          </cell>
          <cell r="D292" t="str">
            <v>-</v>
          </cell>
          <cell r="E292">
            <v>92</v>
          </cell>
          <cell r="F292" t="str">
            <v>Medical College of VA Hospitals</v>
          </cell>
          <cell r="G292" t="str">
            <v>Richmond</v>
          </cell>
          <cell r="H292" t="str">
            <v>acquisition cardiac catheterization lab 2</v>
          </cell>
          <cell r="J292">
            <v>33686</v>
          </cell>
          <cell r="K292">
            <v>2215700</v>
          </cell>
        </row>
        <row r="293">
          <cell r="B293" t="str">
            <v>VA-R</v>
          </cell>
          <cell r="C293">
            <v>231</v>
          </cell>
          <cell r="D293" t="str">
            <v>-</v>
          </cell>
          <cell r="E293">
            <v>92</v>
          </cell>
          <cell r="F293" t="str">
            <v>Medical College of VA Hospitals</v>
          </cell>
          <cell r="G293" t="str">
            <v>Richmond</v>
          </cell>
          <cell r="H293" t="str">
            <v>acquisition of replacement MRI</v>
          </cell>
          <cell r="J293">
            <v>33687</v>
          </cell>
          <cell r="K293">
            <v>1130000</v>
          </cell>
        </row>
        <row r="294">
          <cell r="B294" t="str">
            <v>VA-R</v>
          </cell>
          <cell r="C294">
            <v>232</v>
          </cell>
          <cell r="D294" t="str">
            <v>-</v>
          </cell>
          <cell r="E294">
            <v>92</v>
          </cell>
          <cell r="F294" t="str">
            <v>Lynchburg General Hospital</v>
          </cell>
          <cell r="G294" t="str">
            <v>Lynchburg</v>
          </cell>
          <cell r="H294" t="str">
            <v>est of replacement cardiac cath. Lab</v>
          </cell>
          <cell r="J294">
            <v>33688</v>
          </cell>
          <cell r="K294">
            <v>3433000</v>
          </cell>
        </row>
        <row r="295">
          <cell r="B295" t="str">
            <v>VA-R</v>
          </cell>
          <cell r="C295">
            <v>233</v>
          </cell>
          <cell r="D295" t="str">
            <v>-</v>
          </cell>
          <cell r="E295">
            <v>92</v>
          </cell>
          <cell r="F295" t="str">
            <v>Lynchburg General Hospital</v>
          </cell>
          <cell r="G295" t="str">
            <v>Lynchburg</v>
          </cell>
          <cell r="H295" t="str">
            <v>est. of 2nd cardiac cath. Lab</v>
          </cell>
          <cell r="J295">
            <v>33688</v>
          </cell>
          <cell r="K295">
            <v>3433000</v>
          </cell>
        </row>
        <row r="296">
          <cell r="B296" t="str">
            <v>VA-R</v>
          </cell>
          <cell r="C296">
            <v>234</v>
          </cell>
          <cell r="D296" t="str">
            <v>-</v>
          </cell>
          <cell r="E296">
            <v>92</v>
          </cell>
          <cell r="F296" t="str">
            <v>Augusta Hospital Corporation</v>
          </cell>
          <cell r="G296" t="str">
            <v>Fishersville</v>
          </cell>
          <cell r="H296" t="str">
            <v>acquisition of CT Scanner</v>
          </cell>
          <cell r="J296">
            <v>33688</v>
          </cell>
          <cell r="K296">
            <v>1245000</v>
          </cell>
        </row>
        <row r="297">
          <cell r="B297" t="str">
            <v>VA-R</v>
          </cell>
          <cell r="C297">
            <v>235</v>
          </cell>
          <cell r="D297" t="str">
            <v>-</v>
          </cell>
          <cell r="E297">
            <v>92</v>
          </cell>
          <cell r="F297" t="str">
            <v>Cheasapeake General Hospital</v>
          </cell>
          <cell r="G297" t="str">
            <v>Cheasapeake</v>
          </cell>
          <cell r="H297" t="str">
            <v>est. mobile lithotripsy services</v>
          </cell>
          <cell r="J297">
            <v>33688</v>
          </cell>
        </row>
        <row r="298">
          <cell r="B298" t="str">
            <v>VA-R</v>
          </cell>
          <cell r="C298">
            <v>236</v>
          </cell>
          <cell r="D298" t="str">
            <v>-</v>
          </cell>
          <cell r="E298">
            <v>92</v>
          </cell>
          <cell r="F298" t="str">
            <v>Medical College of VA Hospitals</v>
          </cell>
          <cell r="G298" t="str">
            <v>Richmond</v>
          </cell>
          <cell r="H298" t="str">
            <v>acquisition of MRI unit/ambulatory care</v>
          </cell>
          <cell r="J298">
            <v>33686</v>
          </cell>
          <cell r="K298">
            <v>1700000</v>
          </cell>
        </row>
        <row r="299">
          <cell r="B299" t="str">
            <v>VA-R</v>
          </cell>
          <cell r="C299">
            <v>237</v>
          </cell>
          <cell r="D299" t="str">
            <v>-</v>
          </cell>
          <cell r="E299">
            <v>92</v>
          </cell>
          <cell r="F299" t="str">
            <v>Medical College of VA Hospitals</v>
          </cell>
          <cell r="G299" t="str">
            <v>Richmond</v>
          </cell>
          <cell r="H299" t="str">
            <v>acquisition of CT Unit/ ambulatory care</v>
          </cell>
          <cell r="J299">
            <v>33686</v>
          </cell>
          <cell r="K299">
            <v>1000000</v>
          </cell>
        </row>
        <row r="300">
          <cell r="B300" t="str">
            <v>VA-R</v>
          </cell>
          <cell r="C300">
            <v>238</v>
          </cell>
          <cell r="D300" t="str">
            <v>-</v>
          </cell>
          <cell r="E300">
            <v>92</v>
          </cell>
          <cell r="F300" t="str">
            <v>St Marys Hospital</v>
          </cell>
          <cell r="G300" t="str">
            <v>Richmond</v>
          </cell>
          <cell r="H300" t="str">
            <v>acquisition of replacement CT scanner</v>
          </cell>
          <cell r="J300">
            <v>33688</v>
          </cell>
          <cell r="K300">
            <v>1428000</v>
          </cell>
        </row>
        <row r="301">
          <cell r="B301" t="str">
            <v>VA-R</v>
          </cell>
          <cell r="C301">
            <v>239</v>
          </cell>
          <cell r="D301" t="str">
            <v>-</v>
          </cell>
          <cell r="E301">
            <v>92</v>
          </cell>
          <cell r="F301" t="str">
            <v>St Marys Hospital</v>
          </cell>
          <cell r="G301" t="str">
            <v>Richmond</v>
          </cell>
          <cell r="H301" t="str">
            <v xml:space="preserve">acquisition of 2nd MRI </v>
          </cell>
          <cell r="J301">
            <v>33688</v>
          </cell>
          <cell r="K301">
            <v>1933000</v>
          </cell>
        </row>
        <row r="302">
          <cell r="B302" t="str">
            <v>VA-R</v>
          </cell>
          <cell r="C302">
            <v>240</v>
          </cell>
          <cell r="D302" t="str">
            <v>-</v>
          </cell>
          <cell r="E302">
            <v>92</v>
          </cell>
          <cell r="F302" t="str">
            <v xml:space="preserve">St  Marys Hospital </v>
          </cell>
          <cell r="G302" t="str">
            <v>Richmond</v>
          </cell>
          <cell r="H302" t="str">
            <v>est. of cardiac catheterization lab</v>
          </cell>
          <cell r="J302">
            <v>33688</v>
          </cell>
          <cell r="K302">
            <v>1307000</v>
          </cell>
        </row>
        <row r="303">
          <cell r="B303" t="str">
            <v>VA-R</v>
          </cell>
          <cell r="C303">
            <v>241</v>
          </cell>
          <cell r="D303" t="str">
            <v>-</v>
          </cell>
          <cell r="E303">
            <v>92</v>
          </cell>
          <cell r="F303" t="str">
            <v xml:space="preserve">St  Marys Hospital </v>
          </cell>
          <cell r="G303" t="str">
            <v>Richmond</v>
          </cell>
          <cell r="H303" t="str">
            <v>est mobile PET scanning services</v>
          </cell>
          <cell r="J303">
            <v>33688</v>
          </cell>
        </row>
        <row r="304">
          <cell r="B304" t="str">
            <v>VA-R</v>
          </cell>
          <cell r="C304">
            <v>242</v>
          </cell>
          <cell r="D304" t="str">
            <v>-</v>
          </cell>
          <cell r="E304">
            <v>92</v>
          </cell>
          <cell r="F304" t="str">
            <v>Fairfax Hospital</v>
          </cell>
          <cell r="G304" t="str">
            <v>Falls Church</v>
          </cell>
          <cell r="H304" t="str">
            <v>acquisition of MRI Unit</v>
          </cell>
          <cell r="J304">
            <v>33694</v>
          </cell>
          <cell r="K304">
            <v>3000000</v>
          </cell>
        </row>
        <row r="305">
          <cell r="B305" t="str">
            <v>VA-R</v>
          </cell>
          <cell r="C305">
            <v>243</v>
          </cell>
          <cell r="D305" t="str">
            <v>-</v>
          </cell>
          <cell r="E305">
            <v>92</v>
          </cell>
          <cell r="F305" t="str">
            <v>Community Radiology of VA</v>
          </cell>
          <cell r="G305" t="str">
            <v>Bluefield</v>
          </cell>
          <cell r="H305" t="str">
            <v>acquisition of MRI system</v>
          </cell>
          <cell r="J305">
            <v>33695</v>
          </cell>
          <cell r="K305">
            <v>1392500</v>
          </cell>
        </row>
        <row r="306">
          <cell r="B306" t="str">
            <v>VA-R</v>
          </cell>
          <cell r="C306">
            <v>244</v>
          </cell>
          <cell r="D306" t="str">
            <v>-</v>
          </cell>
          <cell r="E306">
            <v>92</v>
          </cell>
          <cell r="F306" t="str">
            <v>Cheasapeake General Hospital</v>
          </cell>
          <cell r="G306" t="str">
            <v>Cheasapeake</v>
          </cell>
          <cell r="H306" t="str">
            <v>est mobileMRI services</v>
          </cell>
          <cell r="J306">
            <v>33695</v>
          </cell>
          <cell r="K306">
            <v>1755088</v>
          </cell>
        </row>
        <row r="307">
          <cell r="B307" t="str">
            <v>VA-R</v>
          </cell>
          <cell r="C307">
            <v>245</v>
          </cell>
          <cell r="D307" t="str">
            <v>-</v>
          </cell>
          <cell r="E307">
            <v>92</v>
          </cell>
          <cell r="F307" t="str">
            <v>Fairfax Radiological Consultants</v>
          </cell>
          <cell r="G307" t="str">
            <v>Fairfax</v>
          </cell>
          <cell r="H307" t="str">
            <v>acquisition of MRI system</v>
          </cell>
          <cell r="J307">
            <v>33697</v>
          </cell>
          <cell r="K307">
            <v>3218000</v>
          </cell>
        </row>
        <row r="308">
          <cell r="B308" t="str">
            <v>VA-R</v>
          </cell>
          <cell r="C308">
            <v>246</v>
          </cell>
          <cell r="D308" t="str">
            <v>-</v>
          </cell>
          <cell r="E308">
            <v>92</v>
          </cell>
          <cell r="F308" t="str">
            <v>Henrico Doctors Hospital</v>
          </cell>
          <cell r="G308" t="str">
            <v>Richmond</v>
          </cell>
          <cell r="H308" t="str">
            <v>est. cardiac catheterization lab 4</v>
          </cell>
          <cell r="J308">
            <v>33696</v>
          </cell>
          <cell r="K308">
            <v>2212137</v>
          </cell>
        </row>
        <row r="309">
          <cell r="B309" t="str">
            <v>VA-R</v>
          </cell>
          <cell r="C309">
            <v>247</v>
          </cell>
          <cell r="D309" t="str">
            <v>-</v>
          </cell>
          <cell r="E309">
            <v>92</v>
          </cell>
          <cell r="F309" t="str">
            <v>Henrico Doctors Hospital</v>
          </cell>
          <cell r="G309" t="str">
            <v>Richmond</v>
          </cell>
          <cell r="H309" t="str">
            <v>acquisition of MRI system</v>
          </cell>
          <cell r="J309">
            <v>33696</v>
          </cell>
          <cell r="K309">
            <v>1950000</v>
          </cell>
        </row>
        <row r="310">
          <cell r="B310" t="str">
            <v>VA-R</v>
          </cell>
          <cell r="C310">
            <v>248</v>
          </cell>
          <cell r="D310" t="str">
            <v>-</v>
          </cell>
          <cell r="E310">
            <v>92</v>
          </cell>
          <cell r="F310" t="str">
            <v>Henrico Doctors Hospital</v>
          </cell>
          <cell r="G310" t="str">
            <v>Richmond</v>
          </cell>
          <cell r="H310" t="str">
            <v xml:space="preserve">est. Mobile PET services </v>
          </cell>
          <cell r="J310">
            <v>33696</v>
          </cell>
          <cell r="K310">
            <v>6652500</v>
          </cell>
        </row>
        <row r="311">
          <cell r="B311" t="str">
            <v>VA-R</v>
          </cell>
          <cell r="C311">
            <v>249</v>
          </cell>
          <cell r="D311" t="str">
            <v>-</v>
          </cell>
          <cell r="E311">
            <v>92</v>
          </cell>
          <cell r="F311" t="str">
            <v>Henrico Doctors Hospital</v>
          </cell>
          <cell r="G311" t="str">
            <v>Richmond</v>
          </cell>
          <cell r="H311" t="str">
            <v>acquisition of MRI Unit</v>
          </cell>
          <cell r="J311">
            <v>33696</v>
          </cell>
          <cell r="K311">
            <v>1300000</v>
          </cell>
        </row>
        <row r="312">
          <cell r="B312" t="str">
            <v>VA-R</v>
          </cell>
          <cell r="C312">
            <v>250</v>
          </cell>
          <cell r="D312" t="str">
            <v>-</v>
          </cell>
          <cell r="E312">
            <v>92</v>
          </cell>
          <cell r="F312" t="str">
            <v>Fairfax Hospital</v>
          </cell>
          <cell r="G312" t="str">
            <v>Falls Church</v>
          </cell>
          <cell r="H312" t="str">
            <v>acquisition of MRI system</v>
          </cell>
          <cell r="J312">
            <v>33701</v>
          </cell>
          <cell r="K312">
            <v>5100000</v>
          </cell>
        </row>
        <row r="313">
          <cell r="B313" t="str">
            <v>VA-R</v>
          </cell>
          <cell r="C313">
            <v>251</v>
          </cell>
          <cell r="D313" t="str">
            <v>-</v>
          </cell>
          <cell r="E313">
            <v>92</v>
          </cell>
          <cell r="F313" t="str">
            <v>Fairfax Hospital</v>
          </cell>
          <cell r="G313" t="str">
            <v>Falls Church</v>
          </cell>
          <cell r="H313" t="str">
            <v>acquisition of MRI system</v>
          </cell>
          <cell r="J313">
            <v>33701</v>
          </cell>
          <cell r="K313">
            <v>5100000</v>
          </cell>
        </row>
        <row r="314">
          <cell r="B314" t="str">
            <v>VA-R</v>
          </cell>
          <cell r="C314">
            <v>252</v>
          </cell>
          <cell r="D314" t="str">
            <v>-</v>
          </cell>
          <cell r="E314">
            <v>92</v>
          </cell>
          <cell r="F314" t="str">
            <v>Fairfax Hospital</v>
          </cell>
          <cell r="G314" t="str">
            <v>Falls Church</v>
          </cell>
          <cell r="H314" t="str">
            <v>acquisition of CT scanner</v>
          </cell>
          <cell r="J314">
            <v>33701</v>
          </cell>
          <cell r="K314">
            <v>1000000</v>
          </cell>
        </row>
        <row r="315">
          <cell r="B315" t="str">
            <v>VA-R</v>
          </cell>
          <cell r="C315">
            <v>253</v>
          </cell>
          <cell r="D315" t="str">
            <v>-</v>
          </cell>
          <cell r="E315">
            <v>92</v>
          </cell>
          <cell r="F315" t="str">
            <v>HCA Reston Hospital Center</v>
          </cell>
          <cell r="G315" t="str">
            <v>Reston</v>
          </cell>
          <cell r="H315" t="str">
            <v>acquisition of MRI System</v>
          </cell>
          <cell r="J315">
            <v>33702</v>
          </cell>
          <cell r="K315">
            <v>3900000</v>
          </cell>
        </row>
        <row r="316">
          <cell r="B316" t="str">
            <v>VA-R</v>
          </cell>
          <cell r="C316">
            <v>254</v>
          </cell>
          <cell r="D316" t="str">
            <v>-</v>
          </cell>
          <cell r="E316">
            <v>92</v>
          </cell>
          <cell r="F316" t="str">
            <v>Page Memorial Hospital</v>
          </cell>
          <cell r="G316" t="str">
            <v>Luray</v>
          </cell>
          <cell r="H316" t="str">
            <v>est CT scanning services</v>
          </cell>
          <cell r="J316">
            <v>33735</v>
          </cell>
          <cell r="K316">
            <v>2087</v>
          </cell>
        </row>
        <row r="317">
          <cell r="B317" t="str">
            <v>VA-R</v>
          </cell>
          <cell r="C317">
            <v>255</v>
          </cell>
          <cell r="D317" t="str">
            <v>-</v>
          </cell>
          <cell r="E317">
            <v>92</v>
          </cell>
          <cell r="F317" t="str">
            <v>VA Kidney Stone Foundation</v>
          </cell>
          <cell r="G317" t="str">
            <v>Charlottesville</v>
          </cell>
          <cell r="H317" t="str">
            <v>acquisition of multifunction lithotripter</v>
          </cell>
          <cell r="J317">
            <v>33736</v>
          </cell>
          <cell r="K317">
            <v>635200</v>
          </cell>
        </row>
        <row r="318">
          <cell r="B318" t="str">
            <v>VA-R</v>
          </cell>
          <cell r="C318">
            <v>257</v>
          </cell>
          <cell r="D318" t="str">
            <v>-</v>
          </cell>
          <cell r="E318">
            <v>92</v>
          </cell>
          <cell r="F318" t="str">
            <v>Chippenham Medical Center</v>
          </cell>
          <cell r="G318" t="str">
            <v>Richmond</v>
          </cell>
          <cell r="H318" t="str">
            <v>renovation&amp;expansion obstetrical service</v>
          </cell>
          <cell r="J318">
            <v>33739</v>
          </cell>
          <cell r="K318">
            <v>6665000</v>
          </cell>
        </row>
        <row r="319">
          <cell r="B319" t="str">
            <v>VA-R</v>
          </cell>
          <cell r="C319">
            <v>258</v>
          </cell>
          <cell r="D319" t="str">
            <v>-</v>
          </cell>
          <cell r="E319">
            <v>92</v>
          </cell>
          <cell r="F319" t="str">
            <v>Chippenham Medical Center</v>
          </cell>
          <cell r="G319" t="str">
            <v>Richmond</v>
          </cell>
          <cell r="H319" t="str">
            <v>acquisition of replacement MRI</v>
          </cell>
          <cell r="J319">
            <v>33739</v>
          </cell>
          <cell r="K319">
            <v>2650000</v>
          </cell>
        </row>
        <row r="320">
          <cell r="B320" t="str">
            <v>VA-R</v>
          </cell>
          <cell r="C320">
            <v>259</v>
          </cell>
          <cell r="D320" t="str">
            <v>-</v>
          </cell>
          <cell r="E320">
            <v>92</v>
          </cell>
          <cell r="F320" t="str">
            <v>Mobile MRI of Hampton Roads</v>
          </cell>
          <cell r="G320" t="str">
            <v>Norfolk</v>
          </cell>
          <cell r="H320" t="str">
            <v>est. mobile MRI services at Cheas. Gen</v>
          </cell>
          <cell r="J320">
            <v>33739</v>
          </cell>
          <cell r="K320">
            <v>1756250</v>
          </cell>
        </row>
        <row r="321">
          <cell r="B321" t="str">
            <v>VA-R</v>
          </cell>
          <cell r="C321">
            <v>260</v>
          </cell>
          <cell r="D321" t="str">
            <v>-</v>
          </cell>
          <cell r="E321">
            <v>92</v>
          </cell>
          <cell r="F321" t="str">
            <v>Shenandoah Shared Hospital Services</v>
          </cell>
          <cell r="G321" t="str">
            <v>Harrisonburg</v>
          </cell>
          <cell r="H321" t="str">
            <v xml:space="preserve">acquisition of 2nd MRI </v>
          </cell>
          <cell r="J321">
            <v>33739</v>
          </cell>
          <cell r="K321">
            <v>2106220</v>
          </cell>
        </row>
        <row r="322">
          <cell r="B322" t="str">
            <v>VA-R</v>
          </cell>
          <cell r="C322">
            <v>261</v>
          </cell>
          <cell r="D322" t="str">
            <v>-</v>
          </cell>
          <cell r="E322">
            <v>92</v>
          </cell>
          <cell r="F322" t="str">
            <v>Community Hospital of Roanoke Valley</v>
          </cell>
          <cell r="G322" t="str">
            <v>Roanoke</v>
          </cell>
          <cell r="H322" t="str">
            <v>expansion of neonatal care unit 35 bass.</v>
          </cell>
          <cell r="J322">
            <v>33742</v>
          </cell>
          <cell r="K322">
            <v>1362056</v>
          </cell>
        </row>
        <row r="323">
          <cell r="B323" t="str">
            <v>VA-R</v>
          </cell>
          <cell r="C323">
            <v>262</v>
          </cell>
          <cell r="D323" t="str">
            <v>-</v>
          </cell>
          <cell r="E323">
            <v>92</v>
          </cell>
          <cell r="F323" t="str">
            <v>Orthopaedic Surgery &amp;sports medicine</v>
          </cell>
          <cell r="G323" t="str">
            <v>Hampton</v>
          </cell>
          <cell r="H323" t="str">
            <v>est. MRI from DVI financial services</v>
          </cell>
          <cell r="J323">
            <v>33742</v>
          </cell>
          <cell r="K323">
            <v>1295000</v>
          </cell>
        </row>
        <row r="324">
          <cell r="B324" t="str">
            <v>VA-R</v>
          </cell>
          <cell r="C324">
            <v>263</v>
          </cell>
          <cell r="D324" t="str">
            <v>-</v>
          </cell>
          <cell r="E324">
            <v>92</v>
          </cell>
          <cell r="F324" t="str">
            <v>Fairfax Radiological Consultants</v>
          </cell>
          <cell r="G324" t="str">
            <v>Fairfax</v>
          </cell>
          <cell r="H324" t="str">
            <v>acquisition of whole body CT scanner</v>
          </cell>
          <cell r="J324">
            <v>33742</v>
          </cell>
          <cell r="K324">
            <v>650000</v>
          </cell>
        </row>
        <row r="325">
          <cell r="B325" t="str">
            <v>VA-R</v>
          </cell>
          <cell r="C325">
            <v>264</v>
          </cell>
          <cell r="D325" t="str">
            <v>-</v>
          </cell>
          <cell r="E325">
            <v>92</v>
          </cell>
          <cell r="F325" t="str">
            <v>Mary Washington Hospital</v>
          </cell>
          <cell r="G325" t="str">
            <v>Fredericksburg</v>
          </cell>
          <cell r="H325" t="str">
            <v>est neonatal special care unit</v>
          </cell>
          <cell r="J325">
            <v>33742</v>
          </cell>
          <cell r="K325">
            <v>268400</v>
          </cell>
        </row>
        <row r="326">
          <cell r="B326" t="str">
            <v>VA-R</v>
          </cell>
          <cell r="C326">
            <v>265</v>
          </cell>
          <cell r="D326" t="str">
            <v>-</v>
          </cell>
          <cell r="E326">
            <v>92</v>
          </cell>
          <cell r="F326" t="str">
            <v>Diagnostic Health Imaging System</v>
          </cell>
          <cell r="G326" t="str">
            <v>Lanham</v>
          </cell>
          <cell r="H326" t="str">
            <v>acquisition of MRI at Battlefield Park</v>
          </cell>
          <cell r="J326">
            <v>33742</v>
          </cell>
          <cell r="K326">
            <v>1600000</v>
          </cell>
        </row>
        <row r="327">
          <cell r="B327" t="str">
            <v>VA-R</v>
          </cell>
          <cell r="C327">
            <v>266</v>
          </cell>
          <cell r="D327" t="str">
            <v>-</v>
          </cell>
          <cell r="E327">
            <v>92</v>
          </cell>
          <cell r="F327" t="str">
            <v>Diagnostic Health Imaging System</v>
          </cell>
          <cell r="G327" t="str">
            <v>Lanham</v>
          </cell>
          <cell r="H327" t="str">
            <v xml:space="preserve">acquisition of MRI at Featherstone </v>
          </cell>
          <cell r="J327">
            <v>33742</v>
          </cell>
          <cell r="K327">
            <v>1400000</v>
          </cell>
        </row>
        <row r="328">
          <cell r="B328" t="str">
            <v>VA-R</v>
          </cell>
          <cell r="C328">
            <v>267</v>
          </cell>
          <cell r="D328" t="str">
            <v>-</v>
          </cell>
          <cell r="E328">
            <v>92</v>
          </cell>
          <cell r="F328" t="str">
            <v>Loudoun Hospital Center</v>
          </cell>
          <cell r="G328" t="str">
            <v>Leesburg</v>
          </cell>
          <cell r="H328" t="str">
            <v>est. 4 bed neonatal spec. care unit</v>
          </cell>
          <cell r="J328">
            <v>33745</v>
          </cell>
        </row>
        <row r="329">
          <cell r="B329" t="str">
            <v>VA-R</v>
          </cell>
          <cell r="C329">
            <v>269</v>
          </cell>
          <cell r="D329" t="str">
            <v>-</v>
          </cell>
          <cell r="E329">
            <v>92</v>
          </cell>
          <cell r="F329" t="str">
            <v>Martha Jefferson Hospital</v>
          </cell>
          <cell r="G329" t="str">
            <v>Charlottesville</v>
          </cell>
          <cell r="H329" t="str">
            <v>purchase&amp;install of MRI scanner</v>
          </cell>
          <cell r="J329">
            <v>33761</v>
          </cell>
          <cell r="K329">
            <v>3933006</v>
          </cell>
        </row>
        <row r="330">
          <cell r="B330" t="str">
            <v>VA-R</v>
          </cell>
          <cell r="C330">
            <v>270</v>
          </cell>
          <cell r="D330" t="str">
            <v>-</v>
          </cell>
          <cell r="E330">
            <v>92</v>
          </cell>
          <cell r="F330" t="str">
            <v>Martha Jefferson Hospital</v>
          </cell>
          <cell r="G330" t="str">
            <v>Charlottesville</v>
          </cell>
          <cell r="H330" t="str">
            <v>purchase&amp;install of CT scanner</v>
          </cell>
          <cell r="J330">
            <v>33761</v>
          </cell>
          <cell r="K330">
            <v>3933006</v>
          </cell>
        </row>
        <row r="331">
          <cell r="B331" t="str">
            <v>VA-R</v>
          </cell>
          <cell r="C331">
            <v>271</v>
          </cell>
          <cell r="D331" t="str">
            <v>-</v>
          </cell>
          <cell r="E331">
            <v>92</v>
          </cell>
          <cell r="F331" t="str">
            <v>Sentara Health System</v>
          </cell>
          <cell r="G331" t="str">
            <v>Norfolk</v>
          </cell>
          <cell r="H331" t="str">
            <v xml:space="preserve">est lung transplant services at sentara </v>
          </cell>
          <cell r="J331">
            <v>33763</v>
          </cell>
        </row>
        <row r="332">
          <cell r="B332" t="str">
            <v>VA-R</v>
          </cell>
          <cell r="C332">
            <v>272</v>
          </cell>
          <cell r="D332" t="str">
            <v>-</v>
          </cell>
          <cell r="E332">
            <v>92</v>
          </cell>
          <cell r="F332" t="str">
            <v>Hampton Training School for Nurses</v>
          </cell>
          <cell r="G332" t="str">
            <v>Hampton</v>
          </cell>
          <cell r="H332" t="str">
            <v>acquisition of CT Scanner at Sentara</v>
          </cell>
          <cell r="J332">
            <v>33764</v>
          </cell>
          <cell r="K332">
            <v>649000</v>
          </cell>
        </row>
        <row r="333">
          <cell r="B333" t="str">
            <v>VA-R</v>
          </cell>
          <cell r="C333">
            <v>273</v>
          </cell>
          <cell r="D333" t="str">
            <v>-</v>
          </cell>
          <cell r="E333">
            <v>92</v>
          </cell>
          <cell r="F333" t="str">
            <v>Sentara Health System</v>
          </cell>
          <cell r="G333" t="str">
            <v>Norfolk</v>
          </cell>
          <cell r="H333" t="str">
            <v>est mobile lithotripsy service</v>
          </cell>
          <cell r="J333">
            <v>33764</v>
          </cell>
        </row>
        <row r="334">
          <cell r="B334" t="str">
            <v>VA-R</v>
          </cell>
          <cell r="C334">
            <v>274</v>
          </cell>
          <cell r="D334" t="str">
            <v>-</v>
          </cell>
          <cell r="E334">
            <v>92</v>
          </cell>
          <cell r="F334" t="str">
            <v>Wise ARH Hospital</v>
          </cell>
          <cell r="G334" t="str">
            <v>Wise</v>
          </cell>
          <cell r="H334" t="str">
            <v>acquisition of CT Scanner to replace mob.</v>
          </cell>
          <cell r="J334">
            <v>33770</v>
          </cell>
          <cell r="K334">
            <v>430000</v>
          </cell>
        </row>
        <row r="335">
          <cell r="B335" t="str">
            <v>VA-R</v>
          </cell>
          <cell r="C335">
            <v>275</v>
          </cell>
          <cell r="D335" t="str">
            <v>-</v>
          </cell>
          <cell r="E335">
            <v>92</v>
          </cell>
          <cell r="F335" t="str">
            <v>Virginia Beach General Hospital</v>
          </cell>
          <cell r="G335" t="str">
            <v>Virginia Beach</v>
          </cell>
          <cell r="H335" t="str">
            <v>est mobile lithotripsy service</v>
          </cell>
          <cell r="J335">
            <v>33770</v>
          </cell>
          <cell r="K335">
            <v>10000</v>
          </cell>
        </row>
        <row r="336">
          <cell r="B336" t="str">
            <v>VA-R</v>
          </cell>
          <cell r="C336">
            <v>276</v>
          </cell>
          <cell r="D336" t="str">
            <v>-</v>
          </cell>
          <cell r="E336">
            <v>92</v>
          </cell>
          <cell r="F336" t="str">
            <v>UVA Health Sciences Center</v>
          </cell>
          <cell r="G336" t="str">
            <v>Charlottesville</v>
          </cell>
          <cell r="H336" t="str">
            <v>acquisition of replacement CT Scanner</v>
          </cell>
          <cell r="J336">
            <v>33770</v>
          </cell>
          <cell r="K336">
            <v>900000</v>
          </cell>
        </row>
        <row r="337">
          <cell r="B337" t="str">
            <v>VA-R</v>
          </cell>
          <cell r="C337">
            <v>277</v>
          </cell>
          <cell r="D337" t="str">
            <v>-</v>
          </cell>
          <cell r="E337">
            <v>92</v>
          </cell>
          <cell r="F337" t="str">
            <v>Riverside Tappahannock Hospital</v>
          </cell>
          <cell r="G337" t="str">
            <v>Tappahannock</v>
          </cell>
          <cell r="H337" t="str">
            <v>est mobile lithotripsy service</v>
          </cell>
          <cell r="J337">
            <v>33770</v>
          </cell>
        </row>
        <row r="338">
          <cell r="B338" t="str">
            <v>VA-R</v>
          </cell>
          <cell r="C338">
            <v>278</v>
          </cell>
          <cell r="D338" t="str">
            <v>-</v>
          </cell>
          <cell r="E338">
            <v>92</v>
          </cell>
          <cell r="F338" t="str">
            <v>Washington Square Clinic</v>
          </cell>
          <cell r="G338" t="str">
            <v>Richlands</v>
          </cell>
          <cell r="H338" t="str">
            <v>est. mobile MRI services</v>
          </cell>
          <cell r="J338">
            <v>33770</v>
          </cell>
          <cell r="K338">
            <v>3500</v>
          </cell>
        </row>
        <row r="339">
          <cell r="B339" t="str">
            <v>VA-R</v>
          </cell>
          <cell r="C339">
            <v>279</v>
          </cell>
          <cell r="D339" t="str">
            <v>-</v>
          </cell>
          <cell r="E339">
            <v>92</v>
          </cell>
          <cell r="F339" t="str">
            <v>MRI of Woodbridge Joint Venture</v>
          </cell>
          <cell r="G339" t="str">
            <v>Woodbridge</v>
          </cell>
          <cell r="H339" t="str">
            <v>acquisition of MRI system</v>
          </cell>
          <cell r="J339">
            <v>33772</v>
          </cell>
          <cell r="K339">
            <v>2481200</v>
          </cell>
        </row>
        <row r="340">
          <cell r="B340" t="str">
            <v>VA-R</v>
          </cell>
          <cell r="C340">
            <v>280</v>
          </cell>
          <cell r="D340" t="str">
            <v>-</v>
          </cell>
          <cell r="E340">
            <v>92</v>
          </cell>
          <cell r="F340" t="str">
            <v>Clinch Valley Physicians, Inc.</v>
          </cell>
          <cell r="G340" t="str">
            <v>Richlands</v>
          </cell>
          <cell r="H340" t="str">
            <v>est. CT scanning services</v>
          </cell>
          <cell r="J340">
            <v>33772</v>
          </cell>
          <cell r="K340">
            <v>290000</v>
          </cell>
        </row>
        <row r="341">
          <cell r="B341" t="str">
            <v>VA-R</v>
          </cell>
          <cell r="C341">
            <v>281</v>
          </cell>
          <cell r="D341" t="str">
            <v>-</v>
          </cell>
          <cell r="E341">
            <v>92</v>
          </cell>
          <cell r="F341" t="str">
            <v>Clinch Valley Medical Center</v>
          </cell>
          <cell r="G341" t="str">
            <v>Richlands</v>
          </cell>
          <cell r="H341" t="str">
            <v>est. mobile MRI services</v>
          </cell>
          <cell r="J341">
            <v>33773</v>
          </cell>
        </row>
        <row r="342">
          <cell r="B342" t="str">
            <v>VA-R</v>
          </cell>
          <cell r="C342">
            <v>282</v>
          </cell>
          <cell r="D342" t="str">
            <v>-</v>
          </cell>
          <cell r="E342">
            <v>92</v>
          </cell>
          <cell r="F342" t="str">
            <v>Sentara Health System</v>
          </cell>
          <cell r="G342" t="str">
            <v>Virginia Beach</v>
          </cell>
          <cell r="H342" t="str">
            <v xml:space="preserve">est. mobile MRI services at Sentara </v>
          </cell>
          <cell r="J342">
            <v>33781</v>
          </cell>
          <cell r="K342">
            <v>165000</v>
          </cell>
        </row>
        <row r="343">
          <cell r="B343" t="str">
            <v>VA-R</v>
          </cell>
          <cell r="C343">
            <v>283</v>
          </cell>
          <cell r="D343" t="str">
            <v>-</v>
          </cell>
          <cell r="E343">
            <v>92</v>
          </cell>
          <cell r="F343" t="str">
            <v>Richmond Diagnostic and Imaging</v>
          </cell>
          <cell r="G343" t="str">
            <v>Richmond</v>
          </cell>
          <cell r="H343" t="str">
            <v>acquisition of MRI system</v>
          </cell>
          <cell r="J343">
            <v>33784</v>
          </cell>
          <cell r="K343">
            <v>1185000</v>
          </cell>
        </row>
        <row r="344">
          <cell r="B344" t="str">
            <v>VA-R</v>
          </cell>
          <cell r="C344">
            <v>284</v>
          </cell>
          <cell r="D344" t="str">
            <v>-</v>
          </cell>
          <cell r="E344">
            <v>92</v>
          </cell>
          <cell r="F344" t="str">
            <v>Tazewell Community Hospital</v>
          </cell>
          <cell r="G344" t="str">
            <v>Tazewell</v>
          </cell>
          <cell r="H344" t="str">
            <v xml:space="preserve">est. Mobile MRI services </v>
          </cell>
          <cell r="J344">
            <v>33784</v>
          </cell>
          <cell r="K344">
            <v>15666</v>
          </cell>
        </row>
        <row r="345">
          <cell r="B345" t="str">
            <v>VA-R</v>
          </cell>
          <cell r="C345">
            <v>285</v>
          </cell>
          <cell r="D345" t="str">
            <v>-</v>
          </cell>
          <cell r="E345">
            <v>92</v>
          </cell>
          <cell r="F345" t="str">
            <v>Southside Community Hospital</v>
          </cell>
          <cell r="G345" t="str">
            <v>Farmville</v>
          </cell>
          <cell r="H345" t="str">
            <v>est. mobile MRI serv. With Health East</v>
          </cell>
          <cell r="J345">
            <v>33784</v>
          </cell>
        </row>
        <row r="346">
          <cell r="B346" t="str">
            <v>VA-R</v>
          </cell>
          <cell r="C346">
            <v>286</v>
          </cell>
          <cell r="D346" t="str">
            <v>-</v>
          </cell>
          <cell r="E346">
            <v>92</v>
          </cell>
          <cell r="F346" t="str">
            <v>Second Meridian Medical Corp.</v>
          </cell>
          <cell r="G346" t="str">
            <v>Portsmouth</v>
          </cell>
          <cell r="H346" t="str">
            <v>est. mobile MRI services</v>
          </cell>
          <cell r="J346">
            <v>33784</v>
          </cell>
          <cell r="K346">
            <v>1510000</v>
          </cell>
        </row>
        <row r="347">
          <cell r="B347" t="str">
            <v>VA-R</v>
          </cell>
          <cell r="C347">
            <v>287</v>
          </cell>
          <cell r="D347" t="str">
            <v>-</v>
          </cell>
          <cell r="E347">
            <v>92</v>
          </cell>
          <cell r="F347" t="str">
            <v>Magnetic High Tech Services</v>
          </cell>
          <cell r="G347" t="str">
            <v>Richmond</v>
          </cell>
          <cell r="H347" t="str">
            <v>acquisition of MRI Scanner</v>
          </cell>
          <cell r="J347">
            <v>33792</v>
          </cell>
          <cell r="K347">
            <v>1262000</v>
          </cell>
        </row>
        <row r="348">
          <cell r="B348" t="str">
            <v>VA-R</v>
          </cell>
          <cell r="C348">
            <v>288</v>
          </cell>
          <cell r="D348" t="str">
            <v>-</v>
          </cell>
          <cell r="E348">
            <v>92</v>
          </cell>
          <cell r="F348" t="str">
            <v>Washington Square Clinic</v>
          </cell>
          <cell r="G348" t="str">
            <v>Richlands</v>
          </cell>
          <cell r="H348" t="str">
            <v>est. mobile CT services through HealthE.</v>
          </cell>
          <cell r="J348">
            <v>33795</v>
          </cell>
        </row>
        <row r="349">
          <cell r="B349" t="str">
            <v>VA-R</v>
          </cell>
          <cell r="C349">
            <v>289</v>
          </cell>
          <cell r="D349" t="str">
            <v>-</v>
          </cell>
          <cell r="E349">
            <v>92</v>
          </cell>
          <cell r="F349" t="str">
            <v>Shenandoah County Memorial Hospital</v>
          </cell>
          <cell r="G349" t="str">
            <v>Woodstock</v>
          </cell>
          <cell r="H349" t="str">
            <v>est. of Mobile MRI services</v>
          </cell>
          <cell r="J349">
            <v>33795</v>
          </cell>
          <cell r="K349">
            <v>21583</v>
          </cell>
        </row>
        <row r="350">
          <cell r="B350" t="str">
            <v>VA-R</v>
          </cell>
          <cell r="C350">
            <v>298</v>
          </cell>
          <cell r="D350" t="str">
            <v>-</v>
          </cell>
          <cell r="E350">
            <v>92</v>
          </cell>
          <cell r="F350" t="str">
            <v>Shenandoah Shared Hospital Services</v>
          </cell>
          <cell r="G350" t="str">
            <v>Harrisonburg</v>
          </cell>
          <cell r="H350" t="str">
            <v>expansion of mobile serv. To Bath County</v>
          </cell>
          <cell r="J350">
            <v>33780</v>
          </cell>
        </row>
        <row r="351">
          <cell r="B351" t="str">
            <v>VA-R</v>
          </cell>
          <cell r="C351">
            <v>290</v>
          </cell>
          <cell r="D351" t="str">
            <v>-</v>
          </cell>
          <cell r="E351">
            <v>92</v>
          </cell>
          <cell r="F351" t="str">
            <v>Fayeteville Lithotripters Partnership</v>
          </cell>
          <cell r="G351" t="str">
            <v>Fayeteville</v>
          </cell>
          <cell r="H351" t="str">
            <v>est of Mobile Lithotripsy at VA Beach Gen</v>
          </cell>
          <cell r="J351">
            <v>33795</v>
          </cell>
          <cell r="K351">
            <v>1735331.19</v>
          </cell>
        </row>
        <row r="352">
          <cell r="B352" t="str">
            <v>VA-R</v>
          </cell>
          <cell r="C352">
            <v>291</v>
          </cell>
          <cell r="D352" t="str">
            <v>-</v>
          </cell>
          <cell r="E352">
            <v>92</v>
          </cell>
          <cell r="F352" t="str">
            <v>Tidewater Medical Imaging</v>
          </cell>
          <cell r="G352" t="str">
            <v>Virginia Beach</v>
          </cell>
          <cell r="H352" t="str">
            <v>acquisition of MRI unit</v>
          </cell>
          <cell r="J352">
            <v>33802</v>
          </cell>
          <cell r="K352">
            <v>1850000</v>
          </cell>
        </row>
        <row r="353">
          <cell r="B353" t="str">
            <v>VA-R</v>
          </cell>
          <cell r="C353">
            <v>292</v>
          </cell>
          <cell r="D353" t="str">
            <v>-</v>
          </cell>
          <cell r="E353">
            <v>92</v>
          </cell>
          <cell r="F353" t="str">
            <v>Tidewater Medical Imaging</v>
          </cell>
          <cell r="G353" t="str">
            <v>Virginia Beach</v>
          </cell>
          <cell r="H353" t="str">
            <v>acquisition of CT imaging unit</v>
          </cell>
          <cell r="J353">
            <v>33802</v>
          </cell>
          <cell r="K353">
            <v>600000</v>
          </cell>
        </row>
        <row r="354">
          <cell r="B354" t="str">
            <v>VA-R</v>
          </cell>
          <cell r="C354">
            <v>293</v>
          </cell>
          <cell r="D354" t="str">
            <v>-</v>
          </cell>
          <cell r="E354">
            <v>92</v>
          </cell>
          <cell r="F354" t="str">
            <v>Sentara Leigh Hospital</v>
          </cell>
          <cell r="G354" t="str">
            <v>Norfolk</v>
          </cell>
          <cell r="H354" t="str">
            <v>est. mobile MRI services</v>
          </cell>
          <cell r="J354" t="str">
            <v>06-00-1992</v>
          </cell>
          <cell r="K354">
            <v>1406525</v>
          </cell>
        </row>
        <row r="355">
          <cell r="B355" t="str">
            <v>VA-R</v>
          </cell>
          <cell r="C355">
            <v>294</v>
          </cell>
          <cell r="D355" t="str">
            <v>-</v>
          </cell>
          <cell r="E355">
            <v>92</v>
          </cell>
          <cell r="F355" t="str">
            <v>Fairfax Radiological Consultants</v>
          </cell>
          <cell r="G355" t="str">
            <v>Fairfax</v>
          </cell>
          <cell r="H355" t="str">
            <v>acquisition of CT Scanner</v>
          </cell>
          <cell r="J355">
            <v>33840</v>
          </cell>
          <cell r="K355">
            <v>639958</v>
          </cell>
        </row>
        <row r="356">
          <cell r="B356" t="str">
            <v>VA-R</v>
          </cell>
          <cell r="C356">
            <v>295</v>
          </cell>
          <cell r="D356" t="str">
            <v>-</v>
          </cell>
          <cell r="E356">
            <v>92</v>
          </cell>
          <cell r="F356" t="str">
            <v>Fairfax City Imaging Center</v>
          </cell>
          <cell r="G356" t="str">
            <v>Fairfax</v>
          </cell>
          <cell r="H356" t="str">
            <v>acquisition of MRI system</v>
          </cell>
          <cell r="J356">
            <v>33872</v>
          </cell>
          <cell r="K356">
            <v>2759096</v>
          </cell>
        </row>
        <row r="357">
          <cell r="B357" t="str">
            <v>VA-R</v>
          </cell>
          <cell r="C357">
            <v>296</v>
          </cell>
          <cell r="D357" t="str">
            <v>-</v>
          </cell>
          <cell r="E357">
            <v>92</v>
          </cell>
          <cell r="F357" t="str">
            <v>Fairfax City Imaging Center</v>
          </cell>
          <cell r="G357" t="str">
            <v>Fairfax</v>
          </cell>
          <cell r="H357" t="str">
            <v>acquisition of CT scanner</v>
          </cell>
          <cell r="J357">
            <v>33872</v>
          </cell>
          <cell r="K357">
            <v>2149523</v>
          </cell>
        </row>
        <row r="358">
          <cell r="B358" t="str">
            <v>VA-R</v>
          </cell>
          <cell r="C358">
            <v>297</v>
          </cell>
          <cell r="D358" t="str">
            <v>-</v>
          </cell>
          <cell r="E358">
            <v>92</v>
          </cell>
          <cell r="F358" t="str">
            <v>Augusta Hospital Corporation</v>
          </cell>
          <cell r="G358" t="str">
            <v>Waynesboro</v>
          </cell>
          <cell r="H358" t="str">
            <v>est. mobile lithotripsy services</v>
          </cell>
          <cell r="K358">
            <v>47405.03</v>
          </cell>
        </row>
        <row r="359">
          <cell r="B359" t="str">
            <v>VA-R</v>
          </cell>
          <cell r="C359">
            <v>298</v>
          </cell>
          <cell r="D359" t="str">
            <v>-</v>
          </cell>
          <cell r="E359">
            <v>92</v>
          </cell>
          <cell r="F359" t="str">
            <v>Shenandoah Shared Hospital Services</v>
          </cell>
          <cell r="G359" t="str">
            <v>Harrisonburg</v>
          </cell>
          <cell r="H359" t="str">
            <v>expansion of mobile CT services</v>
          </cell>
          <cell r="J359">
            <v>33756</v>
          </cell>
        </row>
        <row r="360">
          <cell r="B360" t="str">
            <v>VA-R8E</v>
          </cell>
          <cell r="C360">
            <v>1</v>
          </cell>
          <cell r="D360" t="str">
            <v>-</v>
          </cell>
          <cell r="E360">
            <v>930928</v>
          </cell>
          <cell r="F360" t="str">
            <v>Hopewell /John Randolph Hospital</v>
          </cell>
          <cell r="G360" t="str">
            <v>Hopewell</v>
          </cell>
          <cell r="H360" t="str">
            <v>acquisition of clinical/financial Info syst.</v>
          </cell>
          <cell r="J360">
            <v>34275</v>
          </cell>
          <cell r="K360">
            <v>1633091</v>
          </cell>
        </row>
        <row r="361">
          <cell r="B361" t="str">
            <v>VA-R8E</v>
          </cell>
          <cell r="C361">
            <v>2</v>
          </cell>
          <cell r="D361" t="str">
            <v>-</v>
          </cell>
          <cell r="E361">
            <v>931012</v>
          </cell>
          <cell r="F361" t="str">
            <v>Bridgewater Healthcare Inc</v>
          </cell>
          <cell r="G361" t="str">
            <v>Bridgewater</v>
          </cell>
          <cell r="H361" t="str">
            <v>construct energy distribution center</v>
          </cell>
          <cell r="J361">
            <v>34276</v>
          </cell>
          <cell r="K361">
            <v>1834031.05</v>
          </cell>
        </row>
        <row r="362">
          <cell r="B362" t="str">
            <v>VA-R8E</v>
          </cell>
          <cell r="C362">
            <v>3</v>
          </cell>
          <cell r="D362" t="str">
            <v>-</v>
          </cell>
          <cell r="E362">
            <v>931103</v>
          </cell>
          <cell r="F362" t="str">
            <v>Sentara Norfolk General</v>
          </cell>
          <cell r="G362" t="str">
            <v>Norfolk</v>
          </cell>
          <cell r="H362" t="str">
            <v xml:space="preserve">Computer Network Infrastructure </v>
          </cell>
          <cell r="J362">
            <v>34276</v>
          </cell>
          <cell r="K362">
            <v>1176622</v>
          </cell>
        </row>
        <row r="363">
          <cell r="B363" t="str">
            <v>VA-R8E</v>
          </cell>
          <cell r="C363">
            <v>4</v>
          </cell>
          <cell r="D363" t="str">
            <v>-</v>
          </cell>
          <cell r="E363">
            <v>931201</v>
          </cell>
          <cell r="F363" t="str">
            <v>Danville Regional Medical Center</v>
          </cell>
          <cell r="G363" t="str">
            <v>Danville</v>
          </cell>
          <cell r="H363" t="str">
            <v>replace the core applications of Hosp. Information system</v>
          </cell>
          <cell r="J363">
            <v>34316</v>
          </cell>
          <cell r="K363">
            <v>1944004</v>
          </cell>
        </row>
        <row r="364">
          <cell r="B364" t="str">
            <v>VA-R8E</v>
          </cell>
          <cell r="C364">
            <v>5</v>
          </cell>
          <cell r="D364" t="str">
            <v>-</v>
          </cell>
          <cell r="E364">
            <v>931124</v>
          </cell>
          <cell r="F364" t="str">
            <v>Integrated Health Services Alexandria</v>
          </cell>
          <cell r="G364" t="str">
            <v>Alexandria</v>
          </cell>
          <cell r="H364" t="str">
            <v>Renovations at Integrated Health Services</v>
          </cell>
          <cell r="J364">
            <v>35412</v>
          </cell>
          <cell r="K364">
            <v>1901600</v>
          </cell>
        </row>
        <row r="365">
          <cell r="B365" t="str">
            <v>VA-R8E</v>
          </cell>
          <cell r="C365">
            <v>6</v>
          </cell>
          <cell r="D365" t="str">
            <v>-</v>
          </cell>
          <cell r="E365">
            <v>931208</v>
          </cell>
          <cell r="F365" t="str">
            <v xml:space="preserve">Alexandria Hospital </v>
          </cell>
          <cell r="G365" t="str">
            <v>Alexandria</v>
          </cell>
          <cell r="H365" t="str">
            <v>replace the telephone system</v>
          </cell>
          <cell r="J365">
            <v>34325</v>
          </cell>
          <cell r="K365">
            <v>1400000</v>
          </cell>
        </row>
        <row r="366">
          <cell r="B366" t="str">
            <v>VA-R8E</v>
          </cell>
          <cell r="C366">
            <v>7</v>
          </cell>
          <cell r="D366" t="str">
            <v>-</v>
          </cell>
          <cell r="E366">
            <v>940111</v>
          </cell>
          <cell r="F366" t="str">
            <v>Sentara Hampton General Hospital</v>
          </cell>
          <cell r="G366" t="str">
            <v>Hampton</v>
          </cell>
          <cell r="H366" t="str">
            <v>Installation of TDS Clinical Info system</v>
          </cell>
          <cell r="J366">
            <v>34355</v>
          </cell>
          <cell r="K366">
            <v>1288000</v>
          </cell>
        </row>
        <row r="367">
          <cell r="B367" t="str">
            <v>VA-R8E</v>
          </cell>
          <cell r="C367">
            <v>8</v>
          </cell>
          <cell r="D367" t="str">
            <v>-</v>
          </cell>
          <cell r="E367">
            <v>940210</v>
          </cell>
          <cell r="F367" t="str">
            <v>The Retreat Hospital</v>
          </cell>
          <cell r="G367" t="str">
            <v>Richmond</v>
          </cell>
          <cell r="H367" t="str">
            <v>replace angiography equip/renovate space</v>
          </cell>
          <cell r="J367">
            <v>34379</v>
          </cell>
          <cell r="K367">
            <v>1433000</v>
          </cell>
        </row>
        <row r="368">
          <cell r="B368" t="str">
            <v>VA-R8E</v>
          </cell>
          <cell r="C368">
            <v>9</v>
          </cell>
          <cell r="D368" t="str">
            <v>-</v>
          </cell>
          <cell r="E368">
            <v>940331</v>
          </cell>
          <cell r="F368" t="str">
            <v xml:space="preserve">Alexandria Hospital </v>
          </cell>
          <cell r="G368" t="str">
            <v>Alexandria</v>
          </cell>
          <cell r="H368" t="str">
            <v>replace interventional radiography equipment renovate space</v>
          </cell>
          <cell r="J368">
            <v>34452</v>
          </cell>
          <cell r="K368">
            <v>1171478</v>
          </cell>
        </row>
        <row r="369">
          <cell r="B369" t="str">
            <v>VA-R8E</v>
          </cell>
          <cell r="C369">
            <v>10</v>
          </cell>
          <cell r="D369" t="str">
            <v>-</v>
          </cell>
          <cell r="E369">
            <v>940531</v>
          </cell>
          <cell r="F369" t="str">
            <v>Alleghany Regional Hospital</v>
          </cell>
          <cell r="G369" t="str">
            <v>Low Moor</v>
          </cell>
          <cell r="H369" t="str">
            <v>replace Shared Applications system with Meditech Health Info system</v>
          </cell>
          <cell r="J369">
            <v>34508</v>
          </cell>
          <cell r="K369">
            <v>1627000</v>
          </cell>
        </row>
        <row r="370">
          <cell r="B370" t="str">
            <v>VA-R8E</v>
          </cell>
          <cell r="C370">
            <v>11</v>
          </cell>
          <cell r="D370" t="str">
            <v>-</v>
          </cell>
          <cell r="E370">
            <v>940715</v>
          </cell>
          <cell r="F370" t="str">
            <v>UVA Health Sciences Center</v>
          </cell>
          <cell r="G370" t="str">
            <v>Charlottesville</v>
          </cell>
          <cell r="H370" t="str">
            <v>upgrade mainframe computer</v>
          </cell>
          <cell r="J370">
            <v>34537</v>
          </cell>
          <cell r="K370">
            <v>1899500</v>
          </cell>
        </row>
        <row r="371">
          <cell r="B371" t="str">
            <v>VA-R8E</v>
          </cell>
          <cell r="C371">
            <v>12</v>
          </cell>
          <cell r="D371" t="str">
            <v>-</v>
          </cell>
          <cell r="E371">
            <v>940816</v>
          </cell>
          <cell r="F371" t="str">
            <v>Johnston Memorial Hospital</v>
          </cell>
          <cell r="G371" t="str">
            <v>Abingdon</v>
          </cell>
          <cell r="H371" t="str">
            <v>aquire medical office building</v>
          </cell>
          <cell r="J371">
            <v>34576</v>
          </cell>
          <cell r="K371">
            <v>1415000</v>
          </cell>
        </row>
        <row r="372">
          <cell r="B372" t="str">
            <v>VA-R8E</v>
          </cell>
          <cell r="C372">
            <v>13</v>
          </cell>
          <cell r="D372" t="str">
            <v>-</v>
          </cell>
          <cell r="E372">
            <v>941201</v>
          </cell>
          <cell r="F372" t="str">
            <v>Montgomery Regional Hospital</v>
          </cell>
          <cell r="G372" t="str">
            <v>Blacksburg</v>
          </cell>
          <cell r="H372" t="str">
            <v>renovate and relocate obstetrics unit</v>
          </cell>
          <cell r="J372">
            <v>34696</v>
          </cell>
          <cell r="K372">
            <v>1809000</v>
          </cell>
        </row>
        <row r="373">
          <cell r="B373" t="str">
            <v>VA-R8E</v>
          </cell>
          <cell r="C373">
            <v>14</v>
          </cell>
          <cell r="D373" t="str">
            <v>-</v>
          </cell>
          <cell r="E373">
            <v>950701</v>
          </cell>
          <cell r="F373" t="str">
            <v>Virginia Beach General Hospital</v>
          </cell>
          <cell r="G373" t="str">
            <v>Virginia Beach</v>
          </cell>
          <cell r="H373" t="str">
            <v>second Floor renovations</v>
          </cell>
          <cell r="J373">
            <v>34788</v>
          </cell>
          <cell r="K373">
            <v>1366238</v>
          </cell>
        </row>
        <row r="374">
          <cell r="B374" t="str">
            <v>VA-R8E</v>
          </cell>
          <cell r="C374">
            <v>15</v>
          </cell>
          <cell r="D374" t="str">
            <v>-</v>
          </cell>
          <cell r="E374">
            <v>950701</v>
          </cell>
          <cell r="F374" t="str">
            <v>Virginia Beach General Hospital</v>
          </cell>
          <cell r="G374" t="str">
            <v>Virginia Beach</v>
          </cell>
          <cell r="H374" t="str">
            <v>Third Floor Renovations</v>
          </cell>
          <cell r="J374">
            <v>34788</v>
          </cell>
          <cell r="K374">
            <v>1435490</v>
          </cell>
        </row>
        <row r="375">
          <cell r="B375" t="str">
            <v>VA-R8E</v>
          </cell>
          <cell r="C375">
            <v>16</v>
          </cell>
          <cell r="D375" t="str">
            <v>-</v>
          </cell>
          <cell r="E375">
            <v>951116</v>
          </cell>
          <cell r="F375" t="str">
            <v>Memorial Hospital of Martinsville and Henry County</v>
          </cell>
          <cell r="G375" t="str">
            <v>Martinsville</v>
          </cell>
          <cell r="H375" t="str">
            <v xml:space="preserve">replace heating,ventilation,and cooling </v>
          </cell>
          <cell r="J375">
            <v>35041</v>
          </cell>
          <cell r="K375">
            <v>1961933</v>
          </cell>
        </row>
        <row r="376">
          <cell r="B376" t="str">
            <v>VA-R8E</v>
          </cell>
          <cell r="C376">
            <v>17</v>
          </cell>
          <cell r="D376" t="str">
            <v>-</v>
          </cell>
          <cell r="E376">
            <v>951116</v>
          </cell>
          <cell r="F376" t="str">
            <v>Memorial Hospital of Martinsville and Henry County</v>
          </cell>
          <cell r="G376" t="str">
            <v>Martinsville</v>
          </cell>
          <cell r="H376" t="str">
            <v>upgrade the hospital electrical system</v>
          </cell>
          <cell r="J376">
            <v>35041</v>
          </cell>
          <cell r="K376">
            <v>1910694</v>
          </cell>
        </row>
        <row r="377">
          <cell r="B377" t="str">
            <v>VA-R8E</v>
          </cell>
          <cell r="C377">
            <v>18</v>
          </cell>
          <cell r="D377" t="str">
            <v>-</v>
          </cell>
          <cell r="E377">
            <v>960111</v>
          </cell>
          <cell r="F377" t="str">
            <v>American Family Services Inc</v>
          </cell>
          <cell r="G377" t="str">
            <v>Baton Rouge</v>
          </cell>
          <cell r="H377" t="str">
            <v>adult care facility in Nelsonia Virginia</v>
          </cell>
          <cell r="J377">
            <v>35090</v>
          </cell>
          <cell r="K377">
            <v>1514233</v>
          </cell>
        </row>
        <row r="378">
          <cell r="B378" t="str">
            <v>VA-R</v>
          </cell>
          <cell r="C378">
            <v>1</v>
          </cell>
          <cell r="D378" t="str">
            <v>-</v>
          </cell>
          <cell r="E378">
            <v>96</v>
          </cell>
          <cell r="F378" t="str">
            <v xml:space="preserve">Northhampton-Accomack Memorial </v>
          </cell>
          <cell r="G378" t="str">
            <v>Northhampton</v>
          </cell>
          <cell r="H378" t="str">
            <v xml:space="preserve">acquisition of Eastern VA Rehabilitation </v>
          </cell>
          <cell r="J378">
            <v>35289</v>
          </cell>
          <cell r="K378">
            <v>2849466</v>
          </cell>
        </row>
        <row r="379">
          <cell r="B379" t="str">
            <v>VA-R</v>
          </cell>
          <cell r="C379">
            <v>2</v>
          </cell>
          <cell r="D379" t="str">
            <v>-</v>
          </cell>
          <cell r="E379">
            <v>96</v>
          </cell>
          <cell r="F379" t="str">
            <v>Stonewall Jackson Hospital</v>
          </cell>
          <cell r="G379" t="str">
            <v>Lexington</v>
          </cell>
          <cell r="H379" t="str">
            <v>replacement of Central Air conditioning</v>
          </cell>
          <cell r="K379">
            <v>2376800</v>
          </cell>
        </row>
        <row r="380">
          <cell r="B380" t="str">
            <v>VA-R</v>
          </cell>
          <cell r="C380">
            <v>3</v>
          </cell>
          <cell r="D380" t="str">
            <v>-</v>
          </cell>
          <cell r="E380">
            <v>96</v>
          </cell>
          <cell r="F380" t="str">
            <v xml:space="preserve">Alexandria Hospital </v>
          </cell>
          <cell r="G380" t="str">
            <v>Alexandria</v>
          </cell>
          <cell r="H380" t="str">
            <v>expand and renovate the emergency dept</v>
          </cell>
          <cell r="J380">
            <v>35410</v>
          </cell>
          <cell r="K380">
            <v>2432131</v>
          </cell>
        </row>
        <row r="381">
          <cell r="B381" t="str">
            <v>VA-R</v>
          </cell>
          <cell r="C381">
            <v>4</v>
          </cell>
          <cell r="D381" t="str">
            <v>-</v>
          </cell>
          <cell r="E381">
            <v>96</v>
          </cell>
          <cell r="F381" t="str">
            <v xml:space="preserve">Twin Oaks Health Investors, Inc. </v>
          </cell>
          <cell r="G381" t="str">
            <v>South Boston</v>
          </cell>
          <cell r="H381" t="str">
            <v>Expansion and renovation of conv. Home</v>
          </cell>
          <cell r="J381">
            <v>35415</v>
          </cell>
          <cell r="K381">
            <v>2256000</v>
          </cell>
        </row>
        <row r="382">
          <cell r="B382" t="str">
            <v>VA-R</v>
          </cell>
          <cell r="C382">
            <v>5</v>
          </cell>
          <cell r="D382" t="str">
            <v>-</v>
          </cell>
          <cell r="E382">
            <v>97</v>
          </cell>
          <cell r="F382" t="str">
            <v>Madison Health Care Center L.C.</v>
          </cell>
          <cell r="G382" t="str">
            <v>Roanoke</v>
          </cell>
          <cell r="H382" t="str">
            <v>replacement and relocation of Nursing home</v>
          </cell>
          <cell r="J382">
            <v>35482</v>
          </cell>
          <cell r="K382">
            <v>3771757</v>
          </cell>
        </row>
        <row r="383">
          <cell r="B383" t="str">
            <v>VA-R</v>
          </cell>
          <cell r="C383">
            <v>6</v>
          </cell>
          <cell r="D383" t="str">
            <v>-</v>
          </cell>
          <cell r="E383">
            <v>97</v>
          </cell>
          <cell r="F383" t="str">
            <v xml:space="preserve">Alexandria Hospital </v>
          </cell>
          <cell r="G383" t="str">
            <v>Alexandria</v>
          </cell>
          <cell r="H383" t="str">
            <v>renovation of labor/delivery womens unit</v>
          </cell>
          <cell r="J383">
            <v>35523</v>
          </cell>
          <cell r="K383">
            <v>1539183</v>
          </cell>
        </row>
        <row r="384">
          <cell r="B384" t="str">
            <v>VA-R</v>
          </cell>
          <cell r="C384">
            <v>7</v>
          </cell>
          <cell r="D384" t="str">
            <v>-</v>
          </cell>
          <cell r="E384">
            <v>97</v>
          </cell>
          <cell r="F384" t="str">
            <v xml:space="preserve">Alexandria Hospital </v>
          </cell>
          <cell r="G384" t="str">
            <v>Alexandria</v>
          </cell>
          <cell r="H384" t="str">
            <v>upgrade electrical system</v>
          </cell>
          <cell r="J384">
            <v>35523</v>
          </cell>
          <cell r="K384">
            <v>1147465</v>
          </cell>
        </row>
        <row r="385">
          <cell r="B385" t="str">
            <v>VA-R</v>
          </cell>
          <cell r="C385">
            <v>8</v>
          </cell>
          <cell r="D385" t="str">
            <v>-</v>
          </cell>
          <cell r="E385">
            <v>97</v>
          </cell>
          <cell r="F385" t="str">
            <v>Maryview Medical Center</v>
          </cell>
          <cell r="G385" t="str">
            <v>Portsmouth</v>
          </cell>
          <cell r="H385" t="str">
            <v>addition to house obstetric/newborn serv.</v>
          </cell>
          <cell r="J385">
            <v>35523</v>
          </cell>
          <cell r="K385">
            <v>4300000</v>
          </cell>
        </row>
        <row r="386">
          <cell r="B386" t="str">
            <v>VA-R</v>
          </cell>
          <cell r="C386">
            <v>10</v>
          </cell>
          <cell r="D386" t="str">
            <v>-</v>
          </cell>
          <cell r="E386">
            <v>97</v>
          </cell>
          <cell r="F386" t="str">
            <v>Staunton Health Investors</v>
          </cell>
          <cell r="G386" t="str">
            <v xml:space="preserve">Staunton </v>
          </cell>
          <cell r="H386" t="str">
            <v>replacement of Staunton Manor Home</v>
          </cell>
          <cell r="J386">
            <v>36783</v>
          </cell>
          <cell r="K386">
            <v>4108180</v>
          </cell>
        </row>
        <row r="387">
          <cell r="B387" t="str">
            <v>VA-R</v>
          </cell>
          <cell r="C387">
            <v>11</v>
          </cell>
          <cell r="D387" t="str">
            <v>-</v>
          </cell>
          <cell r="E387">
            <v>97</v>
          </cell>
          <cell r="F387" t="str">
            <v>Vencor Hospital East, Inc</v>
          </cell>
          <cell r="G387" t="str">
            <v>Arlington</v>
          </cell>
          <cell r="H387" t="str">
            <v xml:space="preserve">renovation operating/patient/outpatient </v>
          </cell>
          <cell r="J387">
            <v>35565</v>
          </cell>
          <cell r="K387">
            <v>4929583</v>
          </cell>
        </row>
        <row r="388">
          <cell r="B388" t="str">
            <v>VA-R</v>
          </cell>
          <cell r="C388">
            <v>12</v>
          </cell>
          <cell r="D388" t="str">
            <v>-</v>
          </cell>
          <cell r="E388">
            <v>97</v>
          </cell>
          <cell r="F388" t="str">
            <v>Augusta Medical Center</v>
          </cell>
          <cell r="G388" t="str">
            <v>Augusta County</v>
          </cell>
          <cell r="H388" t="str">
            <v>Contruct primary care clinic</v>
          </cell>
          <cell r="J388">
            <v>35643</v>
          </cell>
          <cell r="K388">
            <v>1032376</v>
          </cell>
        </row>
        <row r="389">
          <cell r="B389" t="str">
            <v>VA-R</v>
          </cell>
          <cell r="C389">
            <v>13</v>
          </cell>
          <cell r="D389" t="str">
            <v>-</v>
          </cell>
          <cell r="E389">
            <v>97</v>
          </cell>
          <cell r="F389" t="str">
            <v xml:space="preserve">Inova Alexandria Hospital </v>
          </cell>
          <cell r="G389" t="str">
            <v xml:space="preserve">Alexandria </v>
          </cell>
          <cell r="H389" t="str">
            <v>replace cardiac/gen. intensive care  units</v>
          </cell>
          <cell r="J389">
            <v>35733</v>
          </cell>
          <cell r="K389">
            <v>3225000</v>
          </cell>
        </row>
        <row r="390">
          <cell r="B390" t="str">
            <v>VA-R</v>
          </cell>
          <cell r="C390">
            <v>14</v>
          </cell>
          <cell r="D390" t="str">
            <v>-</v>
          </cell>
          <cell r="E390">
            <v>97</v>
          </cell>
          <cell r="F390" t="str">
            <v>Columbia Henrico Doctors' Hospital</v>
          </cell>
          <cell r="G390" t="str">
            <v>Henrico County</v>
          </cell>
          <cell r="H390" t="str">
            <v>Emergency Department Renovation</v>
          </cell>
          <cell r="J390">
            <v>35846</v>
          </cell>
          <cell r="K390">
            <v>2850619</v>
          </cell>
        </row>
        <row r="391">
          <cell r="B391" t="str">
            <v>VA-R</v>
          </cell>
          <cell r="C391">
            <v>15</v>
          </cell>
          <cell r="D391" t="str">
            <v>-</v>
          </cell>
          <cell r="E391">
            <v>97</v>
          </cell>
          <cell r="F391" t="str">
            <v>Johnston-Willis Hospital</v>
          </cell>
          <cell r="G391" t="str">
            <v>Chesterfield County</v>
          </cell>
          <cell r="H391" t="str">
            <v>renovate and enlarge emergency dept.</v>
          </cell>
          <cell r="J391">
            <v>35846</v>
          </cell>
          <cell r="K391">
            <v>1790962</v>
          </cell>
        </row>
        <row r="392">
          <cell r="B392" t="str">
            <v>VA-R</v>
          </cell>
          <cell r="C392">
            <v>16</v>
          </cell>
          <cell r="D392" t="str">
            <v>-</v>
          </cell>
          <cell r="E392">
            <v>97</v>
          </cell>
          <cell r="F392" t="str">
            <v>Columbia John Randolph Medical Center</v>
          </cell>
          <cell r="G392" t="str">
            <v>Hopewell</v>
          </cell>
          <cell r="H392" t="str">
            <v>renovate emergency dept. and enlarge icu</v>
          </cell>
          <cell r="J392">
            <v>35846</v>
          </cell>
          <cell r="K392">
            <v>4013203</v>
          </cell>
        </row>
        <row r="393">
          <cell r="B393" t="str">
            <v>VA-R</v>
          </cell>
          <cell r="C393">
            <v>17</v>
          </cell>
          <cell r="D393" t="str">
            <v>-</v>
          </cell>
          <cell r="E393">
            <v>98</v>
          </cell>
          <cell r="F393" t="str">
            <v xml:space="preserve">Our Lady of Perpetual Help HealthCare </v>
          </cell>
          <cell r="G393" t="str">
            <v>Virginia Beach</v>
          </cell>
          <cell r="H393" t="str">
            <v xml:space="preserve">replace and relocate Marian Manor </v>
          </cell>
          <cell r="J393">
            <v>35849</v>
          </cell>
          <cell r="K393">
            <v>35849</v>
          </cell>
        </row>
        <row r="394">
          <cell r="B394" t="str">
            <v>VA-R</v>
          </cell>
          <cell r="C394">
            <v>18</v>
          </cell>
          <cell r="D394" t="str">
            <v>-</v>
          </cell>
          <cell r="E394">
            <v>98</v>
          </cell>
          <cell r="F394" t="str">
            <v xml:space="preserve">Rappahannock General Hospital </v>
          </cell>
          <cell r="G394" t="str">
            <v>Lancaster</v>
          </cell>
          <cell r="H394" t="str">
            <v>Install a Computer Information System</v>
          </cell>
          <cell r="J394">
            <v>35849</v>
          </cell>
          <cell r="K394">
            <v>1300000</v>
          </cell>
        </row>
        <row r="395">
          <cell r="B395" t="str">
            <v>VA-R</v>
          </cell>
          <cell r="C395">
            <v>20</v>
          </cell>
          <cell r="D395" t="str">
            <v>-</v>
          </cell>
          <cell r="E395">
            <v>98</v>
          </cell>
          <cell r="F395" t="str">
            <v>Johnston Memorial Hospital</v>
          </cell>
          <cell r="G395" t="str">
            <v>Abingdon</v>
          </cell>
          <cell r="H395" t="str">
            <v>Emergency/radiology Dept Renovation</v>
          </cell>
          <cell r="J395">
            <v>35968</v>
          </cell>
          <cell r="K395">
            <v>2748225.5</v>
          </cell>
        </row>
        <row r="396">
          <cell r="B396" t="str">
            <v>VA-R</v>
          </cell>
          <cell r="C396">
            <v>21</v>
          </cell>
          <cell r="D396" t="str">
            <v>-</v>
          </cell>
          <cell r="E396">
            <v>98</v>
          </cell>
          <cell r="F396" t="str">
            <v>Warren Memorial Hospital</v>
          </cell>
          <cell r="G396" t="str">
            <v>Warren County</v>
          </cell>
          <cell r="H396" t="str">
            <v>construct a medical Office Building, elevator tower and parking</v>
          </cell>
          <cell r="J396">
            <v>35963</v>
          </cell>
          <cell r="K396">
            <v>3507749</v>
          </cell>
        </row>
        <row r="397">
          <cell r="B397" t="str">
            <v>VA-R</v>
          </cell>
          <cell r="C397">
            <v>22</v>
          </cell>
          <cell r="D397" t="str">
            <v>-</v>
          </cell>
          <cell r="E397">
            <v>98</v>
          </cell>
          <cell r="F397" t="str">
            <v>Mary Washington Hospital</v>
          </cell>
          <cell r="G397" t="str">
            <v>Fredericksburg</v>
          </cell>
          <cell r="H397" t="str">
            <v>renovate and expand the obstetric service</v>
          </cell>
          <cell r="J397">
            <v>35998</v>
          </cell>
          <cell r="K397">
            <v>3989000</v>
          </cell>
        </row>
        <row r="398">
          <cell r="B398" t="str">
            <v>VA-R</v>
          </cell>
          <cell r="C398">
            <v>23</v>
          </cell>
          <cell r="D398" t="str">
            <v>-</v>
          </cell>
          <cell r="E398">
            <v>98</v>
          </cell>
          <cell r="F398" t="str">
            <v>Columbia Montgomery Regional Hospital</v>
          </cell>
          <cell r="G398" t="str">
            <v>Blacksburg</v>
          </cell>
          <cell r="H398" t="str">
            <v>renovate/expand obstetric service,outpatient surgery, and occupational health areas of hospital</v>
          </cell>
          <cell r="J398">
            <v>35993</v>
          </cell>
          <cell r="K398">
            <v>4308000</v>
          </cell>
        </row>
        <row r="399">
          <cell r="B399" t="str">
            <v>VA-R</v>
          </cell>
          <cell r="C399">
            <v>24</v>
          </cell>
          <cell r="D399" t="str">
            <v>-</v>
          </cell>
          <cell r="E399">
            <v>98</v>
          </cell>
          <cell r="F399" t="str">
            <v>Halifax Regional Hospital</v>
          </cell>
          <cell r="G399" t="str">
            <v>South Boston</v>
          </cell>
          <cell r="H399" t="str">
            <v>Renovate ICU and Patient Registration and admissions department</v>
          </cell>
          <cell r="J399">
            <v>36024</v>
          </cell>
          <cell r="K399">
            <v>3850301</v>
          </cell>
        </row>
        <row r="400">
          <cell r="B400" t="str">
            <v>VA-R</v>
          </cell>
          <cell r="C400">
            <v>25</v>
          </cell>
          <cell r="D400" t="str">
            <v>-</v>
          </cell>
          <cell r="E400">
            <v>98</v>
          </cell>
          <cell r="F400" t="str">
            <v>Page Memorial Hospital</v>
          </cell>
          <cell r="G400" t="str">
            <v>Page County</v>
          </cell>
          <cell r="H400" t="str">
            <v>Construct new Emergency Department and clinic building</v>
          </cell>
          <cell r="J400">
            <v>36039</v>
          </cell>
          <cell r="K400">
            <v>2609254</v>
          </cell>
        </row>
        <row r="401">
          <cell r="B401" t="str">
            <v>VA-R</v>
          </cell>
          <cell r="C401">
            <v>26</v>
          </cell>
          <cell r="D401" t="str">
            <v>-</v>
          </cell>
          <cell r="E401">
            <v>98</v>
          </cell>
          <cell r="F401" t="str">
            <v>Carilion/Roanoke Memorial Hospital</v>
          </cell>
          <cell r="G401" t="str">
            <v>Roanoke</v>
          </cell>
          <cell r="H401" t="str">
            <v>replace equip. for MRI imaging Center of Southwest Virginia</v>
          </cell>
          <cell r="J401">
            <v>36038</v>
          </cell>
          <cell r="K401">
            <v>2174305</v>
          </cell>
        </row>
        <row r="402">
          <cell r="B402" t="str">
            <v>VA-R</v>
          </cell>
          <cell r="C402">
            <v>27</v>
          </cell>
          <cell r="D402" t="str">
            <v>-</v>
          </cell>
          <cell r="E402">
            <v>98</v>
          </cell>
          <cell r="F402" t="str">
            <v>Carilion Radford Community Hospital</v>
          </cell>
          <cell r="G402" t="str">
            <v>Radford</v>
          </cell>
          <cell r="H402" t="str">
            <v>Replace equipment for MRI</v>
          </cell>
          <cell r="J402">
            <v>36115</v>
          </cell>
          <cell r="K402">
            <v>2115106</v>
          </cell>
        </row>
        <row r="403">
          <cell r="B403" t="str">
            <v>VA-R</v>
          </cell>
          <cell r="C403">
            <v>28</v>
          </cell>
          <cell r="D403" t="str">
            <v>-</v>
          </cell>
          <cell r="E403">
            <v>98</v>
          </cell>
          <cell r="F403" t="str">
            <v xml:space="preserve">Shore Memorial Hospital </v>
          </cell>
          <cell r="G403" t="str">
            <v>Northhampton</v>
          </cell>
          <cell r="H403" t="str">
            <v>Replace Hospital Information System</v>
          </cell>
          <cell r="J403">
            <v>36104</v>
          </cell>
          <cell r="K403">
            <v>1563000</v>
          </cell>
        </row>
        <row r="404">
          <cell r="B404" t="str">
            <v>VA-R</v>
          </cell>
          <cell r="C404">
            <v>29</v>
          </cell>
          <cell r="D404" t="str">
            <v>-</v>
          </cell>
          <cell r="E404">
            <v>98</v>
          </cell>
          <cell r="F404" t="str">
            <v>Lynchburg General Hospital</v>
          </cell>
          <cell r="G404" t="str">
            <v>Lynchburg</v>
          </cell>
          <cell r="H404" t="str">
            <v>upgrade MRI Equipment</v>
          </cell>
          <cell r="J404">
            <v>36122</v>
          </cell>
          <cell r="K404">
            <v>1070422</v>
          </cell>
        </row>
        <row r="405">
          <cell r="B405" t="str">
            <v>VA-R</v>
          </cell>
          <cell r="C405">
            <v>30</v>
          </cell>
          <cell r="D405" t="str">
            <v>-</v>
          </cell>
          <cell r="E405">
            <v>98</v>
          </cell>
          <cell r="F405" t="str">
            <v>Healthcare Development Corporation</v>
          </cell>
          <cell r="G405" t="str">
            <v>Fauquier</v>
          </cell>
          <cell r="H405" t="str">
            <v>Construct a building for Fauquier Hospital</v>
          </cell>
          <cell r="J405">
            <v>36150</v>
          </cell>
          <cell r="K405">
            <v>4462111</v>
          </cell>
        </row>
        <row r="406">
          <cell r="B406" t="str">
            <v>VA-R</v>
          </cell>
          <cell r="C406">
            <v>31</v>
          </cell>
          <cell r="D406" t="str">
            <v>-</v>
          </cell>
          <cell r="E406">
            <v>99</v>
          </cell>
          <cell r="F406" t="str">
            <v>Hospital Authority of City Petersburg</v>
          </cell>
          <cell r="G406" t="str">
            <v>Petersburg</v>
          </cell>
          <cell r="H406" t="str">
            <v>Construct a New Chiller Plant Facility</v>
          </cell>
          <cell r="J406">
            <v>36201</v>
          </cell>
          <cell r="K406">
            <v>4761770</v>
          </cell>
        </row>
        <row r="407">
          <cell r="B407" t="str">
            <v>VA-R</v>
          </cell>
          <cell r="C407">
            <v>32</v>
          </cell>
          <cell r="D407" t="str">
            <v>-</v>
          </cell>
          <cell r="E407">
            <v>99</v>
          </cell>
          <cell r="F407" t="str">
            <v>Hospital Authority Petersburg/S. Regional</v>
          </cell>
          <cell r="G407" t="str">
            <v>Petersburg</v>
          </cell>
          <cell r="H407" t="str">
            <v>Renovation of 3 south medical/surgical units</v>
          </cell>
          <cell r="J407">
            <v>36213</v>
          </cell>
          <cell r="K407">
            <v>1032482</v>
          </cell>
        </row>
        <row r="408">
          <cell r="B408" t="str">
            <v>VA-R</v>
          </cell>
          <cell r="C408">
            <v>33</v>
          </cell>
          <cell r="D408" t="str">
            <v>-</v>
          </cell>
          <cell r="E408">
            <v>99</v>
          </cell>
          <cell r="F408" t="str">
            <v>Virginia Health Serv. Lancashire Div.</v>
          </cell>
          <cell r="G408" t="str">
            <v>Lancaster</v>
          </cell>
          <cell r="H408" t="str">
            <v>Renovation of Lancashire Nursing Home</v>
          </cell>
          <cell r="J408">
            <v>36256</v>
          </cell>
          <cell r="K408">
            <v>1500000</v>
          </cell>
        </row>
        <row r="409">
          <cell r="B409" t="str">
            <v>VA-R</v>
          </cell>
          <cell r="C409">
            <v>34</v>
          </cell>
          <cell r="D409" t="str">
            <v>-</v>
          </cell>
          <cell r="E409">
            <v>99</v>
          </cell>
          <cell r="F409" t="str">
            <v xml:space="preserve">Rector and Visitors of UVA </v>
          </cell>
          <cell r="G409" t="str">
            <v>Charlottesville</v>
          </cell>
          <cell r="H409" t="str">
            <v>Renovation of the Emergency Department</v>
          </cell>
          <cell r="J409">
            <v>36256</v>
          </cell>
          <cell r="K409">
            <v>3600000</v>
          </cell>
        </row>
        <row r="410">
          <cell r="B410" t="str">
            <v>VA-R</v>
          </cell>
          <cell r="C410">
            <v>35</v>
          </cell>
          <cell r="D410" t="str">
            <v>-</v>
          </cell>
          <cell r="E410">
            <v>99</v>
          </cell>
          <cell r="F410" t="str">
            <v xml:space="preserve">Rector and Visitors of UVA </v>
          </cell>
          <cell r="G410" t="str">
            <v>Charlottesville</v>
          </cell>
          <cell r="H410" t="str">
            <v>Installation of Pneumatic Tube System</v>
          </cell>
          <cell r="J410">
            <v>36256</v>
          </cell>
          <cell r="K410">
            <v>1067000</v>
          </cell>
        </row>
        <row r="411">
          <cell r="B411" t="str">
            <v>VA-R</v>
          </cell>
          <cell r="C411">
            <v>36</v>
          </cell>
          <cell r="D411" t="str">
            <v>-</v>
          </cell>
          <cell r="E411">
            <v>99</v>
          </cell>
          <cell r="F411" t="str">
            <v xml:space="preserve">Rector and Visitors of UVA </v>
          </cell>
          <cell r="G411" t="str">
            <v>Charlottesville</v>
          </cell>
          <cell r="H411" t="str">
            <v>Renovation of Digestive Health Center</v>
          </cell>
          <cell r="J411">
            <v>36259</v>
          </cell>
          <cell r="K411">
            <v>3900000</v>
          </cell>
        </row>
        <row r="412">
          <cell r="B412" t="str">
            <v>VA-R</v>
          </cell>
          <cell r="C412">
            <v>37</v>
          </cell>
          <cell r="D412" t="str">
            <v>-</v>
          </cell>
          <cell r="E412">
            <v>99</v>
          </cell>
          <cell r="F412" t="str">
            <v>Maryview Medical Center</v>
          </cell>
          <cell r="G412" t="str">
            <v>Portsmouth</v>
          </cell>
          <cell r="H412" t="str">
            <v>Renovate and Expand Emergency Room</v>
          </cell>
          <cell r="J412">
            <v>36383</v>
          </cell>
          <cell r="K412">
            <v>2439431</v>
          </cell>
        </row>
        <row r="413">
          <cell r="B413" t="str">
            <v>VA-R</v>
          </cell>
          <cell r="C413">
            <v>38</v>
          </cell>
          <cell r="D413" t="str">
            <v>-</v>
          </cell>
          <cell r="E413">
            <v>99</v>
          </cell>
          <cell r="F413" t="str">
            <v>Lewis-Gale Medical Center</v>
          </cell>
          <cell r="G413" t="str">
            <v>Salem</v>
          </cell>
          <cell r="H413" t="str">
            <v>Construct a New Emergency Department</v>
          </cell>
          <cell r="J413">
            <v>36455</v>
          </cell>
          <cell r="K413">
            <v>4890675</v>
          </cell>
        </row>
        <row r="414">
          <cell r="B414" t="str">
            <v>VA-R</v>
          </cell>
          <cell r="C414">
            <v>39</v>
          </cell>
          <cell r="D414" t="str">
            <v>-</v>
          </cell>
          <cell r="E414">
            <v>99</v>
          </cell>
          <cell r="F414" t="str">
            <v>Clinch Valley Medical Center</v>
          </cell>
          <cell r="G414" t="str">
            <v>Richlands</v>
          </cell>
          <cell r="H414" t="str">
            <v>Hospital Construction/Renovation</v>
          </cell>
          <cell r="J414">
            <v>36455</v>
          </cell>
          <cell r="K414">
            <v>2710056</v>
          </cell>
        </row>
        <row r="415">
          <cell r="B415" t="str">
            <v>VA-R</v>
          </cell>
          <cell r="C415">
            <v>40</v>
          </cell>
          <cell r="D415" t="str">
            <v>-</v>
          </cell>
          <cell r="E415">
            <v>99</v>
          </cell>
          <cell r="F415" t="str">
            <v>Augusta Medical Center</v>
          </cell>
          <cell r="G415" t="str">
            <v>Augusta County</v>
          </cell>
          <cell r="H415" t="str">
            <v>Construct a bdlg for administ. Functions</v>
          </cell>
          <cell r="J415">
            <v>36455</v>
          </cell>
          <cell r="K415">
            <v>2577769</v>
          </cell>
        </row>
        <row r="416">
          <cell r="B416" t="str">
            <v>VA-R</v>
          </cell>
          <cell r="C416">
            <v>41</v>
          </cell>
          <cell r="D416" t="str">
            <v>-</v>
          </cell>
          <cell r="E416">
            <v>99</v>
          </cell>
          <cell r="F416" t="str">
            <v>Halifax Regional Long Term  Care Inc.</v>
          </cell>
          <cell r="G416" t="str">
            <v>Halifax County</v>
          </cell>
          <cell r="H416" t="str">
            <v>Construct addition for adult care resid.</v>
          </cell>
          <cell r="J416">
            <v>36454</v>
          </cell>
          <cell r="K416">
            <v>1383780</v>
          </cell>
        </row>
        <row r="417">
          <cell r="B417" t="str">
            <v>VA-R</v>
          </cell>
          <cell r="C417">
            <v>42</v>
          </cell>
          <cell r="D417" t="str">
            <v>-</v>
          </cell>
          <cell r="E417">
            <v>99</v>
          </cell>
          <cell r="F417" t="str">
            <v xml:space="preserve">Arlington Hospital </v>
          </cell>
          <cell r="G417" t="str">
            <v>Arlington</v>
          </cell>
          <cell r="H417" t="str">
            <v>replace systems that are being leased</v>
          </cell>
          <cell r="K417">
            <v>4190868</v>
          </cell>
        </row>
        <row r="419">
          <cell r="B419" t="str">
            <v>VA-R</v>
          </cell>
          <cell r="C419">
            <v>31</v>
          </cell>
          <cell r="D419" t="str">
            <v>-</v>
          </cell>
          <cell r="E419">
            <v>0</v>
          </cell>
          <cell r="F419" t="str">
            <v>Cheasapeake Lithotripsy Associates</v>
          </cell>
          <cell r="G419" t="str">
            <v>Baltimore</v>
          </cell>
          <cell r="H419" t="str">
            <v>Replacement of Lithotripsy Equipment</v>
          </cell>
          <cell r="J419">
            <v>36770</v>
          </cell>
          <cell r="K419">
            <v>695000</v>
          </cell>
        </row>
        <row r="420">
          <cell r="B420" t="str">
            <v>VA-R</v>
          </cell>
          <cell r="C420">
            <v>43</v>
          </cell>
          <cell r="D420" t="str">
            <v>-</v>
          </cell>
          <cell r="E420">
            <v>0</v>
          </cell>
          <cell r="F420" t="str">
            <v>Augusta Medical Center</v>
          </cell>
          <cell r="G420" t="str">
            <v>Fishersville</v>
          </cell>
          <cell r="H420" t="str">
            <v>Construct a Medical Office Building</v>
          </cell>
          <cell r="J420">
            <v>36649</v>
          </cell>
          <cell r="K420">
            <v>1500000</v>
          </cell>
        </row>
        <row r="421">
          <cell r="B421" t="str">
            <v>VA-R</v>
          </cell>
          <cell r="C421">
            <v>44</v>
          </cell>
          <cell r="D421" t="str">
            <v>-</v>
          </cell>
          <cell r="E421">
            <v>0</v>
          </cell>
          <cell r="F421" t="str">
            <v>Johnston Memorial Hospital</v>
          </cell>
          <cell r="G421" t="str">
            <v>Abingdon</v>
          </cell>
          <cell r="H421" t="str">
            <v>Renovate existing facility and relocate rooms</v>
          </cell>
          <cell r="J421">
            <v>36825</v>
          </cell>
          <cell r="K421">
            <v>1093028</v>
          </cell>
        </row>
        <row r="422">
          <cell r="B422" t="str">
            <v>VA-R</v>
          </cell>
          <cell r="C422">
            <v>45</v>
          </cell>
          <cell r="D422" t="str">
            <v>-</v>
          </cell>
          <cell r="E422">
            <v>0</v>
          </cell>
          <cell r="F422" t="str">
            <v>VCU Health Systems Authority</v>
          </cell>
          <cell r="G422" t="str">
            <v>Richmond</v>
          </cell>
          <cell r="H422" t="str">
            <v>renovate clinical support center for relocation of Molecular Lab</v>
          </cell>
          <cell r="J422">
            <v>36825</v>
          </cell>
          <cell r="K422">
            <v>1604000</v>
          </cell>
        </row>
        <row r="423">
          <cell r="B423" t="str">
            <v>VA-R</v>
          </cell>
          <cell r="C423">
            <v>46</v>
          </cell>
          <cell r="D423" t="str">
            <v>-</v>
          </cell>
          <cell r="E423">
            <v>0</v>
          </cell>
          <cell r="F423" t="str">
            <v>Winchester Medical Center</v>
          </cell>
          <cell r="G423" t="str">
            <v>Winchester</v>
          </cell>
          <cell r="H423" t="str">
            <v xml:space="preserve">upgrade/expand telephone system service </v>
          </cell>
          <cell r="J423">
            <v>36825</v>
          </cell>
          <cell r="K423">
            <v>1638966</v>
          </cell>
        </row>
        <row r="424">
          <cell r="B424" t="str">
            <v>VA-R</v>
          </cell>
          <cell r="C424">
            <v>47</v>
          </cell>
          <cell r="D424" t="str">
            <v>-</v>
          </cell>
          <cell r="E424">
            <v>0</v>
          </cell>
          <cell r="F424" t="str">
            <v>Sentara Leigh Ambulatory Surgery Center</v>
          </cell>
          <cell r="G424" t="str">
            <v>Norfolk</v>
          </cell>
          <cell r="H424" t="str">
            <v xml:space="preserve">renovate and expand existing facility </v>
          </cell>
          <cell r="J424">
            <v>36825</v>
          </cell>
          <cell r="K424">
            <v>2506983</v>
          </cell>
        </row>
        <row r="425">
          <cell r="B425" t="str">
            <v>VA-R</v>
          </cell>
          <cell r="C425">
            <v>48</v>
          </cell>
          <cell r="D425" t="str">
            <v>-</v>
          </cell>
          <cell r="E425">
            <v>0</v>
          </cell>
          <cell r="F425" t="str">
            <v>University of Virginia Health System</v>
          </cell>
          <cell r="G425" t="str">
            <v>Charlottesville</v>
          </cell>
          <cell r="H425" t="str">
            <v>16 station outpatient faclity</v>
          </cell>
          <cell r="J425">
            <v>36594</v>
          </cell>
          <cell r="K425">
            <v>2000000</v>
          </cell>
        </row>
        <row r="428">
          <cell r="B428" t="str">
            <v>VA-R-</v>
          </cell>
          <cell r="C428">
            <v>1</v>
          </cell>
          <cell r="D428" t="str">
            <v>-</v>
          </cell>
          <cell r="E428">
            <v>2</v>
          </cell>
          <cell r="F428" t="str">
            <v>University of Virginia Health System</v>
          </cell>
          <cell r="G428" t="str">
            <v>Charlottesville</v>
          </cell>
          <cell r="H428" t="str">
            <v>Radiation Therapy</v>
          </cell>
          <cell r="J428">
            <v>37315</v>
          </cell>
          <cell r="K428">
            <v>3950000</v>
          </cell>
        </row>
        <row r="429">
          <cell r="B429" t="str">
            <v>VA-R-</v>
          </cell>
          <cell r="C429">
            <v>2</v>
          </cell>
          <cell r="D429" t="str">
            <v>-</v>
          </cell>
          <cell r="E429">
            <v>2</v>
          </cell>
          <cell r="F429" t="str">
            <v>Alleghany Regional Hospital</v>
          </cell>
          <cell r="G429" t="str">
            <v>Alleghany County</v>
          </cell>
          <cell r="H429" t="str">
            <v>expand and relocate ICU</v>
          </cell>
          <cell r="J429">
            <v>37315</v>
          </cell>
          <cell r="K429">
            <v>3891444</v>
          </cell>
        </row>
        <row r="430">
          <cell r="A430">
            <v>3327</v>
          </cell>
          <cell r="B430" t="str">
            <v>VA-E-</v>
          </cell>
          <cell r="C430">
            <v>3</v>
          </cell>
          <cell r="D430" t="str">
            <v>-</v>
          </cell>
          <cell r="E430">
            <v>2</v>
          </cell>
          <cell r="F430" t="str">
            <v>Carilion Roanoke Memorial Hospital</v>
          </cell>
          <cell r="G430" t="str">
            <v>HPR I and III</v>
          </cell>
          <cell r="H430" t="str">
            <v>Replace Mobile MRI Equipment</v>
          </cell>
          <cell r="J430">
            <v>37393</v>
          </cell>
          <cell r="K430">
            <v>1827051</v>
          </cell>
        </row>
        <row r="431">
          <cell r="A431">
            <v>3227</v>
          </cell>
          <cell r="B431" t="str">
            <v>VA-E-</v>
          </cell>
          <cell r="C431">
            <v>4</v>
          </cell>
          <cell r="D431" t="str">
            <v>-</v>
          </cell>
          <cell r="E431">
            <v>2</v>
          </cell>
          <cell r="F431" t="str">
            <v>Alliance Imaging., Inc.</v>
          </cell>
          <cell r="G431" t="str">
            <v>HPR III and IV</v>
          </cell>
          <cell r="H431" t="str">
            <v>Replace Mobile MRI Equipment</v>
          </cell>
          <cell r="J431">
            <v>37393</v>
          </cell>
          <cell r="K431">
            <v>1739455</v>
          </cell>
        </row>
        <row r="432">
          <cell r="A432">
            <v>3344</v>
          </cell>
          <cell r="B432" t="str">
            <v>VA-E-</v>
          </cell>
          <cell r="C432">
            <v>5</v>
          </cell>
          <cell r="D432" t="str">
            <v>-</v>
          </cell>
          <cell r="E432">
            <v>2</v>
          </cell>
          <cell r="F432" t="str">
            <v>Bon Secours Health Center at Harbour View Campus of Bon Secours Maryview Medical Center</v>
          </cell>
          <cell r="G432" t="str">
            <v>Suffolk</v>
          </cell>
          <cell r="H432" t="str">
            <v>Replace MRI Equipment</v>
          </cell>
          <cell r="J432">
            <v>37424</v>
          </cell>
          <cell r="K432">
            <v>2400000</v>
          </cell>
        </row>
        <row r="433">
          <cell r="B433" t="str">
            <v>VA-R-</v>
          </cell>
          <cell r="C433">
            <v>6</v>
          </cell>
          <cell r="D433" t="str">
            <v>-</v>
          </cell>
          <cell r="E433">
            <v>2</v>
          </cell>
          <cell r="F433" t="str">
            <v>Chesapeake General Hospital</v>
          </cell>
          <cell r="G433" t="str">
            <v>Chesapeake</v>
          </cell>
          <cell r="H433" t="str">
            <v>Renovation of Nursing Units</v>
          </cell>
          <cell r="J433">
            <v>37426</v>
          </cell>
          <cell r="K433">
            <v>3235000</v>
          </cell>
        </row>
        <row r="434">
          <cell r="B434" t="str">
            <v>VA-R-</v>
          </cell>
          <cell r="C434">
            <v>7</v>
          </cell>
          <cell r="D434" t="str">
            <v>-</v>
          </cell>
          <cell r="E434">
            <v>2</v>
          </cell>
          <cell r="F434" t="str">
            <v>Beth Sholom Home of Eastern Virginia</v>
          </cell>
          <cell r="G434" t="str">
            <v>Virginia Beach</v>
          </cell>
          <cell r="H434" t="str">
            <v>Renovation of Nursing Home</v>
          </cell>
          <cell r="J434">
            <v>37445</v>
          </cell>
          <cell r="K434">
            <v>3736227</v>
          </cell>
        </row>
        <row r="435">
          <cell r="B435" t="str">
            <v>VA-R-</v>
          </cell>
          <cell r="C435">
            <v>8</v>
          </cell>
          <cell r="D435" t="str">
            <v>-</v>
          </cell>
          <cell r="E435">
            <v>2</v>
          </cell>
          <cell r="F435" t="str">
            <v>Henrico Doctors’ Hospital-Parham</v>
          </cell>
          <cell r="G435" t="str">
            <v>Richmond</v>
          </cell>
          <cell r="H435" t="str">
            <v>replace and upgrade radiology equipment in two R&amp;F rooms and for the purchase and installation of a hospital-wide Picture Archives Communication System (“PACS”), a filmless digital image system</v>
          </cell>
          <cell r="J435">
            <v>37481</v>
          </cell>
          <cell r="K435">
            <v>3374092</v>
          </cell>
        </row>
        <row r="436">
          <cell r="A436" t="str">
            <v>R00055</v>
          </cell>
          <cell r="B436" t="str">
            <v>VA-E-</v>
          </cell>
          <cell r="C436">
            <v>9</v>
          </cell>
          <cell r="D436" t="str">
            <v>-</v>
          </cell>
          <cell r="E436">
            <v>2</v>
          </cell>
          <cell r="F436" t="str">
            <v>Richmond Radiation Oncology Center</v>
          </cell>
          <cell r="G436" t="str">
            <v>Richmond</v>
          </cell>
          <cell r="H436" t="str">
            <v>Replace linear acccelerator</v>
          </cell>
          <cell r="J436">
            <v>37481</v>
          </cell>
          <cell r="K436">
            <v>1772361</v>
          </cell>
        </row>
        <row r="437">
          <cell r="B437" t="str">
            <v>VA-R-</v>
          </cell>
          <cell r="C437">
            <v>10</v>
          </cell>
          <cell r="D437" t="str">
            <v>-</v>
          </cell>
          <cell r="E437">
            <v>2</v>
          </cell>
          <cell r="F437" t="str">
            <v>Carilion New River Valley Medical Center</v>
          </cell>
          <cell r="G437" t="str">
            <v>Montgomery County</v>
          </cell>
          <cell r="H437" t="str">
            <v>Expand Mother/Baby</v>
          </cell>
          <cell r="J437">
            <v>37481</v>
          </cell>
          <cell r="K437">
            <v>3374092</v>
          </cell>
        </row>
        <row r="438">
          <cell r="B438" t="str">
            <v>VA-R-</v>
          </cell>
          <cell r="C438">
            <v>11</v>
          </cell>
          <cell r="D438" t="str">
            <v>-</v>
          </cell>
          <cell r="E438">
            <v>2</v>
          </cell>
          <cell r="F438" t="str">
            <v>Martha Jefferson Hospital</v>
          </cell>
          <cell r="G438" t="str">
            <v>Charlottesville</v>
          </cell>
          <cell r="H438" t="str">
            <v>purchase a replacement for the current Human Resources, Payroll, General Ledger, Accounts Payable and Materials Management software system</v>
          </cell>
          <cell r="J438">
            <v>37481</v>
          </cell>
          <cell r="K438">
            <v>1563800</v>
          </cell>
        </row>
        <row r="439">
          <cell r="B439" t="str">
            <v>VA-R-</v>
          </cell>
          <cell r="C439">
            <v>12</v>
          </cell>
          <cell r="D439" t="str">
            <v>-</v>
          </cell>
          <cell r="E439">
            <v>2</v>
          </cell>
          <cell r="F439" t="str">
            <v>Martha Jefferson Hospital</v>
          </cell>
          <cell r="G439" t="str">
            <v>Charlottesville</v>
          </cell>
          <cell r="H439" t="str">
            <v>purchase replacement patient registration and accounting software solution</v>
          </cell>
          <cell r="J439">
            <v>37481</v>
          </cell>
          <cell r="K439">
            <v>2395566</v>
          </cell>
        </row>
        <row r="440">
          <cell r="A440" t="str">
            <v>R00049</v>
          </cell>
          <cell r="B440" t="str">
            <v>VA-E-</v>
          </cell>
          <cell r="C440">
            <v>13</v>
          </cell>
          <cell r="D440" t="str">
            <v>-</v>
          </cell>
          <cell r="E440">
            <v>2</v>
          </cell>
          <cell r="F440" t="str">
            <v>Mary Immaculate Hospital</v>
          </cell>
          <cell r="G440" t="str">
            <v>Newport News</v>
          </cell>
          <cell r="H440" t="str">
            <v>Replace cardiac catheterization equipment</v>
          </cell>
          <cell r="J440">
            <v>37481</v>
          </cell>
          <cell r="K440">
            <v>1700000</v>
          </cell>
        </row>
        <row r="441">
          <cell r="A441" t="str">
            <v>R00176</v>
          </cell>
          <cell r="B441" t="str">
            <v>VA-E-</v>
          </cell>
          <cell r="C441">
            <v>14</v>
          </cell>
          <cell r="D441" t="str">
            <v>-</v>
          </cell>
          <cell r="E441">
            <v>2</v>
          </cell>
          <cell r="F441" t="str">
            <v>Bon Secours Memorial Regional Medical Center</v>
          </cell>
          <cell r="G441" t="str">
            <v>Richmond</v>
          </cell>
          <cell r="H441" t="str">
            <v>Replace cardiac catheterization equipment</v>
          </cell>
          <cell r="J441">
            <v>37487</v>
          </cell>
          <cell r="K441">
            <v>1372782</v>
          </cell>
        </row>
        <row r="442">
          <cell r="A442" t="str">
            <v>018-626-427-A</v>
          </cell>
          <cell r="B442" t="str">
            <v>VA-E-</v>
          </cell>
          <cell r="C442">
            <v>15</v>
          </cell>
          <cell r="D442" t="str">
            <v>-</v>
          </cell>
          <cell r="E442">
            <v>2</v>
          </cell>
          <cell r="F442" t="str">
            <v>Carilion Roanoke Memorial Hospital</v>
          </cell>
          <cell r="G442" t="str">
            <v>Roanoke</v>
          </cell>
          <cell r="H442" t="str">
            <v>Replace Exempted CT Equipment</v>
          </cell>
          <cell r="J442">
            <v>37488</v>
          </cell>
          <cell r="K442">
            <v>1278133</v>
          </cell>
        </row>
        <row r="443">
          <cell r="A443" t="str">
            <v>R00173</v>
          </cell>
          <cell r="B443" t="str">
            <v>VA-E-</v>
          </cell>
          <cell r="C443">
            <v>16</v>
          </cell>
          <cell r="D443" t="str">
            <v>-</v>
          </cell>
          <cell r="E443">
            <v>2</v>
          </cell>
          <cell r="F443" t="str">
            <v>Henrico Doctors’ Hospital-Forest</v>
          </cell>
          <cell r="G443" t="str">
            <v>Richmond</v>
          </cell>
          <cell r="H443" t="str">
            <v>Replace Exempted CT Equipment</v>
          </cell>
          <cell r="J443">
            <v>37515</v>
          </cell>
          <cell r="K443">
            <v>1834532</v>
          </cell>
        </row>
        <row r="444">
          <cell r="A444">
            <v>3000</v>
          </cell>
          <cell r="B444" t="str">
            <v>VA-E-</v>
          </cell>
          <cell r="C444">
            <v>17</v>
          </cell>
          <cell r="D444" t="str">
            <v>-</v>
          </cell>
          <cell r="E444">
            <v>2</v>
          </cell>
          <cell r="F444" t="str">
            <v>Henrico Doctors’ Hospital-Forest</v>
          </cell>
          <cell r="G444" t="str">
            <v>Richmond</v>
          </cell>
          <cell r="H444" t="str">
            <v>Replace cardiac catheterization equipment</v>
          </cell>
          <cell r="J444">
            <v>37515</v>
          </cell>
          <cell r="K444">
            <v>1102708</v>
          </cell>
        </row>
        <row r="445">
          <cell r="A445">
            <v>3194</v>
          </cell>
          <cell r="B445" t="str">
            <v>VA-E-</v>
          </cell>
          <cell r="C445">
            <v>18</v>
          </cell>
          <cell r="D445" t="str">
            <v>-</v>
          </cell>
          <cell r="E445">
            <v>2</v>
          </cell>
          <cell r="F445" t="str">
            <v>Sentara CarePlex</v>
          </cell>
          <cell r="G445" t="str">
            <v>Hampton</v>
          </cell>
          <cell r="H445" t="str">
            <v>Replace linear acccelerator</v>
          </cell>
          <cell r="J445">
            <v>37517</v>
          </cell>
          <cell r="K445">
            <v>1696796</v>
          </cell>
        </row>
        <row r="446">
          <cell r="A446" t="str">
            <v>VA-022-701</v>
          </cell>
          <cell r="B446" t="str">
            <v>VA-E-</v>
          </cell>
          <cell r="C446">
            <v>19</v>
          </cell>
          <cell r="D446" t="str">
            <v>-</v>
          </cell>
          <cell r="E446">
            <v>2</v>
          </cell>
          <cell r="F446" t="str">
            <v>Martha Jefferson Hospital</v>
          </cell>
          <cell r="G446" t="str">
            <v>Charlottesville</v>
          </cell>
          <cell r="H446" t="str">
            <v>Replace Exempted lin ac Equipment</v>
          </cell>
          <cell r="J446">
            <v>37522</v>
          </cell>
          <cell r="K446">
            <v>3716071</v>
          </cell>
        </row>
        <row r="447">
          <cell r="A447">
            <v>3335</v>
          </cell>
          <cell r="B447" t="str">
            <v>VA-E-</v>
          </cell>
          <cell r="C447">
            <v>20</v>
          </cell>
          <cell r="D447" t="str">
            <v>-</v>
          </cell>
          <cell r="E447">
            <v>2</v>
          </cell>
          <cell r="F447" t="str">
            <v>Henrico Doctors’ Hospital-Parham</v>
          </cell>
          <cell r="G447" t="str">
            <v>Richmond</v>
          </cell>
          <cell r="H447" t="str">
            <v>Replace CT Equipment</v>
          </cell>
          <cell r="J447">
            <v>37525</v>
          </cell>
          <cell r="K447">
            <v>2275909</v>
          </cell>
        </row>
        <row r="448">
          <cell r="A448" t="str">
            <v>R00195</v>
          </cell>
          <cell r="B448" t="str">
            <v>VA-E-</v>
          </cell>
          <cell r="C448">
            <v>21</v>
          </cell>
          <cell r="D448" t="str">
            <v>-</v>
          </cell>
          <cell r="E448">
            <v>2</v>
          </cell>
          <cell r="F448" t="str">
            <v>Henrico Doctors’ Hospital-Parham</v>
          </cell>
          <cell r="G448" t="str">
            <v>Richmond</v>
          </cell>
          <cell r="H448" t="str">
            <v>Replace MRI Equipment</v>
          </cell>
          <cell r="J448">
            <v>37525</v>
          </cell>
          <cell r="K448">
            <v>3634089</v>
          </cell>
        </row>
        <row r="449">
          <cell r="A449" t="str">
            <v>R00238</v>
          </cell>
          <cell r="B449" t="str">
            <v>VA-E-</v>
          </cell>
          <cell r="C449">
            <v>22</v>
          </cell>
          <cell r="D449" t="str">
            <v>-</v>
          </cell>
          <cell r="E449">
            <v>2</v>
          </cell>
          <cell r="F449" t="str">
            <v>Bon Secours St. Mary's Hospital</v>
          </cell>
          <cell r="G449" t="str">
            <v>Richmond</v>
          </cell>
          <cell r="H449" t="str">
            <v>Replace CT Equipment</v>
          </cell>
          <cell r="J449">
            <v>37525</v>
          </cell>
          <cell r="K449">
            <v>1298304</v>
          </cell>
        </row>
        <row r="450">
          <cell r="B450" t="str">
            <v>VA-R-</v>
          </cell>
          <cell r="C450">
            <v>23</v>
          </cell>
          <cell r="D450" t="str">
            <v>-</v>
          </cell>
          <cell r="E450">
            <v>2</v>
          </cell>
          <cell r="F450" t="str">
            <v>Augusta Medical Center</v>
          </cell>
          <cell r="G450" t="str">
            <v>Augusta County</v>
          </cell>
          <cell r="H450" t="str">
            <v>Expansion of fitness and educational facilities</v>
          </cell>
          <cell r="J450">
            <v>37526</v>
          </cell>
          <cell r="K450">
            <v>4577400</v>
          </cell>
        </row>
        <row r="451">
          <cell r="A451" t="str">
            <v>R00115</v>
          </cell>
          <cell r="B451" t="str">
            <v>VA-E-</v>
          </cell>
          <cell r="C451">
            <v>24</v>
          </cell>
          <cell r="D451" t="str">
            <v>-</v>
          </cell>
          <cell r="E451">
            <v>2</v>
          </cell>
          <cell r="F451" t="str">
            <v>University of Virginia Health System</v>
          </cell>
          <cell r="G451" t="str">
            <v>Charlottesville</v>
          </cell>
          <cell r="H451" t="str">
            <v>Replace CT Equipment</v>
          </cell>
          <cell r="J451">
            <v>37557</v>
          </cell>
          <cell r="K451">
            <v>1323000</v>
          </cell>
        </row>
        <row r="452">
          <cell r="A452" t="str">
            <v>R00115</v>
          </cell>
          <cell r="B452" t="str">
            <v>VA-E-</v>
          </cell>
          <cell r="C452">
            <v>25</v>
          </cell>
          <cell r="D452" t="str">
            <v>-</v>
          </cell>
          <cell r="E452">
            <v>2</v>
          </cell>
          <cell r="F452" t="str">
            <v>University of Virginia Health System</v>
          </cell>
          <cell r="G452" t="str">
            <v>Charlottesville</v>
          </cell>
          <cell r="H452" t="str">
            <v>Replace MRI Equipment</v>
          </cell>
          <cell r="J452">
            <v>37557</v>
          </cell>
          <cell r="K452">
            <v>1720000</v>
          </cell>
        </row>
        <row r="453">
          <cell r="B453" t="str">
            <v>VA-R-</v>
          </cell>
          <cell r="C453">
            <v>26</v>
          </cell>
          <cell r="D453" t="str">
            <v>-</v>
          </cell>
          <cell r="E453">
            <v>2</v>
          </cell>
          <cell r="F453" t="str">
            <v>Mary Washington Hospital</v>
          </cell>
          <cell r="G453" t="str">
            <v>Fredericksburg</v>
          </cell>
          <cell r="H453" t="str">
            <v>Relocate within Facility and Expand Interventional Radiology</v>
          </cell>
          <cell r="J453">
            <v>37567</v>
          </cell>
          <cell r="K453">
            <v>4429000</v>
          </cell>
        </row>
        <row r="454">
          <cell r="B454" t="str">
            <v>VA-R-</v>
          </cell>
          <cell r="C454">
            <v>27</v>
          </cell>
          <cell r="D454" t="str">
            <v>-</v>
          </cell>
          <cell r="E454">
            <v>2</v>
          </cell>
          <cell r="F454" t="str">
            <v>Loudoun Hospital Center</v>
          </cell>
          <cell r="G454" t="str">
            <v>Loudoun County</v>
          </cell>
          <cell r="H454" t="str">
            <v>Renovate existing space at former hospital campus for emergency department</v>
          </cell>
          <cell r="J454">
            <v>37582</v>
          </cell>
          <cell r="K454">
            <v>2115000</v>
          </cell>
        </row>
        <row r="455">
          <cell r="B455" t="str">
            <v>VA-R-</v>
          </cell>
          <cell r="C455">
            <v>28</v>
          </cell>
          <cell r="D455" t="str">
            <v>-</v>
          </cell>
          <cell r="E455">
            <v>2</v>
          </cell>
          <cell r="F455" t="str">
            <v>Winchester Medical Center</v>
          </cell>
          <cell r="G455" t="str">
            <v>Winchester</v>
          </cell>
          <cell r="H455" t="str">
            <v>Construct a one-story building, attached to the existing hospital facility to relocate support departments for physician functions</v>
          </cell>
          <cell r="J455">
            <v>37582</v>
          </cell>
          <cell r="K455">
            <v>3433282</v>
          </cell>
        </row>
        <row r="456">
          <cell r="A456">
            <v>1622</v>
          </cell>
          <cell r="B456" t="str">
            <v>VA-E-</v>
          </cell>
          <cell r="C456">
            <v>29</v>
          </cell>
          <cell r="D456" t="str">
            <v>-</v>
          </cell>
          <cell r="E456">
            <v>2</v>
          </cell>
          <cell r="F456" t="str">
            <v>Winchester Medical Center</v>
          </cell>
          <cell r="G456" t="str">
            <v>Winchester</v>
          </cell>
          <cell r="H456" t="str">
            <v>Replace linear acccelerator</v>
          </cell>
          <cell r="J456">
            <v>37617</v>
          </cell>
          <cell r="K456">
            <v>1897201</v>
          </cell>
        </row>
        <row r="457">
          <cell r="A457" t="str">
            <v>R00190</v>
          </cell>
          <cell r="B457" t="str">
            <v>VA-E-</v>
          </cell>
          <cell r="C457">
            <v>1</v>
          </cell>
          <cell r="D457" t="str">
            <v>-</v>
          </cell>
          <cell r="E457">
            <v>3</v>
          </cell>
          <cell r="F457" t="str">
            <v>Open MRI of Southern Virginia</v>
          </cell>
          <cell r="G457" t="str">
            <v>Prince Edward</v>
          </cell>
          <cell r="H457" t="str">
            <v>Replace MRI Equipment</v>
          </cell>
          <cell r="J457">
            <v>37643</v>
          </cell>
          <cell r="K457">
            <v>1402539</v>
          </cell>
        </row>
        <row r="458">
          <cell r="A458" t="str">
            <v>R00212</v>
          </cell>
          <cell r="B458" t="str">
            <v>VA-E-</v>
          </cell>
          <cell r="C458">
            <v>2</v>
          </cell>
          <cell r="D458" t="str">
            <v>-</v>
          </cell>
          <cell r="E458">
            <v>3</v>
          </cell>
          <cell r="F458" t="str">
            <v>Lithotripters, Inc</v>
          </cell>
          <cell r="G458" t="str">
            <v>HPR I, IV and  V</v>
          </cell>
          <cell r="H458" t="str">
            <v>Replace Mobile Lithotripter</v>
          </cell>
          <cell r="J458">
            <v>37644</v>
          </cell>
          <cell r="K458">
            <v>333850</v>
          </cell>
        </row>
        <row r="459">
          <cell r="A459" t="str">
            <v>R00213</v>
          </cell>
          <cell r="B459" t="str">
            <v>VA-E-</v>
          </cell>
          <cell r="C459">
            <v>3</v>
          </cell>
          <cell r="D459" t="str">
            <v>-</v>
          </cell>
          <cell r="E459">
            <v>3</v>
          </cell>
          <cell r="F459" t="str">
            <v>Lithotripters, Inc</v>
          </cell>
          <cell r="G459" t="str">
            <v>HPR I, IV and  V</v>
          </cell>
          <cell r="H459" t="str">
            <v>Replace Mobile Lithotripter</v>
          </cell>
          <cell r="J459">
            <v>37644</v>
          </cell>
          <cell r="K459">
            <v>333850</v>
          </cell>
        </row>
        <row r="460">
          <cell r="A460" t="str">
            <v>R00135</v>
          </cell>
          <cell r="B460" t="str">
            <v>VA-E-</v>
          </cell>
          <cell r="C460">
            <v>4</v>
          </cell>
          <cell r="D460" t="str">
            <v>-</v>
          </cell>
          <cell r="E460">
            <v>3</v>
          </cell>
          <cell r="F460" t="str">
            <v>Tazwell Community Hospital</v>
          </cell>
          <cell r="G460" t="str">
            <v>Tazwell County</v>
          </cell>
          <cell r="H460" t="str">
            <v>Replace CT Equipment</v>
          </cell>
          <cell r="J460">
            <v>37644</v>
          </cell>
          <cell r="K460">
            <v>349682</v>
          </cell>
        </row>
        <row r="461">
          <cell r="A461" t="str">
            <v>R00051</v>
          </cell>
          <cell r="B461" t="str">
            <v>VA-E-</v>
          </cell>
          <cell r="C461">
            <v>5</v>
          </cell>
          <cell r="D461" t="str">
            <v>-</v>
          </cell>
          <cell r="E461">
            <v>3</v>
          </cell>
          <cell r="F461" t="str">
            <v>Halifax Regional Hospital</v>
          </cell>
          <cell r="G461" t="str">
            <v>Halifax County</v>
          </cell>
          <cell r="H461" t="str">
            <v>Replace mobile cardiac catheterization service with fixed equipment</v>
          </cell>
          <cell r="J461">
            <v>37664</v>
          </cell>
          <cell r="K461">
            <v>2225000</v>
          </cell>
        </row>
        <row r="462">
          <cell r="A462">
            <v>1077</v>
          </cell>
          <cell r="B462" t="str">
            <v>VA-E-</v>
          </cell>
          <cell r="C462">
            <v>6</v>
          </cell>
          <cell r="D462" t="str">
            <v>-</v>
          </cell>
          <cell r="E462">
            <v>3</v>
          </cell>
          <cell r="F462" t="str">
            <v>Memorial Hospital of Martinsville and Henry County</v>
          </cell>
          <cell r="G462" t="str">
            <v>Martinsville</v>
          </cell>
          <cell r="H462" t="str">
            <v>Replace CT Equipment</v>
          </cell>
          <cell r="J462">
            <v>37664</v>
          </cell>
          <cell r="K462">
            <v>945401</v>
          </cell>
        </row>
        <row r="463">
          <cell r="B463" t="str">
            <v>VA-E-</v>
          </cell>
          <cell r="C463">
            <v>7</v>
          </cell>
          <cell r="D463" t="str">
            <v>-</v>
          </cell>
          <cell r="E463">
            <v>3</v>
          </cell>
          <cell r="F463" t="str">
            <v>Chesapeake Diagnostic Imaging Centers (HealthSouth)</v>
          </cell>
          <cell r="G463" t="str">
            <v>Chesapeake</v>
          </cell>
          <cell r="H463" t="str">
            <v>Replace MRI Equipment</v>
          </cell>
          <cell r="J463">
            <v>37673</v>
          </cell>
          <cell r="K463">
            <v>1833491</v>
          </cell>
        </row>
        <row r="464">
          <cell r="B464" t="str">
            <v>VA-R-</v>
          </cell>
          <cell r="C464">
            <v>8</v>
          </cell>
          <cell r="D464" t="str">
            <v>-</v>
          </cell>
          <cell r="E464">
            <v>3</v>
          </cell>
          <cell r="F464" t="str">
            <v>Carilion Roanoke Memorial Hospital</v>
          </cell>
          <cell r="G464" t="str">
            <v>Roanoke</v>
          </cell>
          <cell r="H464" t="str">
            <v>Capital expenditure to refurbish existing MRI equipment</v>
          </cell>
          <cell r="J464">
            <v>37673</v>
          </cell>
          <cell r="K464">
            <v>1464762</v>
          </cell>
        </row>
        <row r="465">
          <cell r="A465">
            <v>3435</v>
          </cell>
          <cell r="B465" t="str">
            <v>VA-E-</v>
          </cell>
          <cell r="C465">
            <v>9</v>
          </cell>
          <cell r="D465" t="str">
            <v>-</v>
          </cell>
          <cell r="E465">
            <v>3</v>
          </cell>
          <cell r="F465" t="str">
            <v>Sentara Leigh Hospital</v>
          </cell>
          <cell r="G465" t="str">
            <v>Norfolk</v>
          </cell>
          <cell r="H465" t="str">
            <v>Replace CT Equipment</v>
          </cell>
          <cell r="J465">
            <v>37699</v>
          </cell>
          <cell r="K465">
            <v>1094757</v>
          </cell>
        </row>
        <row r="466">
          <cell r="A466">
            <v>1167</v>
          </cell>
          <cell r="B466" t="str">
            <v>VA-E-</v>
          </cell>
          <cell r="C466">
            <v>10</v>
          </cell>
          <cell r="D466" t="str">
            <v>-</v>
          </cell>
          <cell r="E466">
            <v>3</v>
          </cell>
          <cell r="F466" t="str">
            <v>Bon Secours DePaul Medical Center</v>
          </cell>
          <cell r="G466" t="str">
            <v>Norfolk</v>
          </cell>
          <cell r="H466" t="str">
            <v>Replace cardiac catheterization equipment</v>
          </cell>
          <cell r="J466">
            <v>37704</v>
          </cell>
          <cell r="K466">
            <v>1948459</v>
          </cell>
        </row>
        <row r="467">
          <cell r="A467">
            <v>1559</v>
          </cell>
          <cell r="B467" t="str">
            <v>VA-E-</v>
          </cell>
          <cell r="C467">
            <v>11</v>
          </cell>
          <cell r="D467" t="str">
            <v>-</v>
          </cell>
          <cell r="E467">
            <v>3</v>
          </cell>
          <cell r="F467" t="str">
            <v>CJW - Johnston-Willis</v>
          </cell>
          <cell r="G467" t="str">
            <v>Chesterfield County</v>
          </cell>
          <cell r="H467" t="str">
            <v>Replace linear acccelerator</v>
          </cell>
          <cell r="J467">
            <v>37704</v>
          </cell>
          <cell r="K467">
            <v>1948459</v>
          </cell>
        </row>
        <row r="468">
          <cell r="B468" t="str">
            <v>VA-R-</v>
          </cell>
          <cell r="C468">
            <v>12</v>
          </cell>
          <cell r="D468" t="str">
            <v>-</v>
          </cell>
          <cell r="E468">
            <v>3</v>
          </cell>
          <cell r="F468" t="str">
            <v>Masonic Home of Virginia</v>
          </cell>
          <cell r="G468" t="str">
            <v>Richmond</v>
          </cell>
          <cell r="H468" t="str">
            <v>Renovation and reconfiguration of beds to better serve dementia patients</v>
          </cell>
          <cell r="J468">
            <v>37715</v>
          </cell>
          <cell r="K468">
            <v>2811908</v>
          </cell>
        </row>
        <row r="469">
          <cell r="A469">
            <v>3223</v>
          </cell>
          <cell r="B469" t="str">
            <v>VA-E-</v>
          </cell>
          <cell r="C469">
            <v>13</v>
          </cell>
          <cell r="D469" t="str">
            <v>-</v>
          </cell>
          <cell r="E469">
            <v>3</v>
          </cell>
          <cell r="F469" t="str">
            <v>Mary Immaculate Hospital</v>
          </cell>
          <cell r="G469" t="str">
            <v>Newport News</v>
          </cell>
          <cell r="H469" t="str">
            <v>Replace CT Equipment</v>
          </cell>
          <cell r="J469">
            <v>37715</v>
          </cell>
          <cell r="K469">
            <v>2811908</v>
          </cell>
        </row>
        <row r="470">
          <cell r="A470" t="str">
            <v>VA-E-28-00 lab #3</v>
          </cell>
          <cell r="B470" t="str">
            <v>VA-E-</v>
          </cell>
          <cell r="C470">
            <v>14</v>
          </cell>
          <cell r="D470" t="str">
            <v>-</v>
          </cell>
          <cell r="E470">
            <v>3</v>
          </cell>
          <cell r="F470" t="str">
            <v>CJW - Chippenham</v>
          </cell>
          <cell r="G470" t="str">
            <v>Richmond</v>
          </cell>
          <cell r="H470" t="str">
            <v>Replace cardiac catheterization equipment lab #3</v>
          </cell>
          <cell r="J470">
            <v>37732</v>
          </cell>
          <cell r="K470">
            <v>1402797</v>
          </cell>
        </row>
        <row r="471">
          <cell r="B471" t="str">
            <v>VA-R-</v>
          </cell>
          <cell r="C471">
            <v>15</v>
          </cell>
          <cell r="D471" t="str">
            <v>-</v>
          </cell>
          <cell r="E471">
            <v>3</v>
          </cell>
          <cell r="F471" t="str">
            <v>University of Virginia Health System</v>
          </cell>
          <cell r="G471" t="str">
            <v>Charlottesville</v>
          </cell>
          <cell r="H471" t="str">
            <v>Purchase a da Vinci Surgical Robot</v>
          </cell>
          <cell r="J471">
            <v>37557</v>
          </cell>
          <cell r="K471">
            <v>1340000</v>
          </cell>
        </row>
        <row r="472">
          <cell r="A472">
            <v>3373</v>
          </cell>
          <cell r="B472" t="str">
            <v>VA-E-</v>
          </cell>
          <cell r="C472">
            <v>16</v>
          </cell>
          <cell r="D472" t="str">
            <v>-</v>
          </cell>
          <cell r="E472">
            <v>3</v>
          </cell>
          <cell r="F472" t="str">
            <v>Carilion New River Valley Medical Center</v>
          </cell>
          <cell r="G472" t="str">
            <v>Montgomery County</v>
          </cell>
          <cell r="H472" t="str">
            <v>Replace CT Equipment</v>
          </cell>
          <cell r="J472">
            <v>37664</v>
          </cell>
          <cell r="K472">
            <v>945401</v>
          </cell>
        </row>
        <row r="473">
          <cell r="B473" t="str">
            <v>VA-R-</v>
          </cell>
          <cell r="C473">
            <v>17</v>
          </cell>
          <cell r="D473" t="str">
            <v>-</v>
          </cell>
          <cell r="E473">
            <v>3</v>
          </cell>
          <cell r="F473" t="str">
            <v>Sentara Leigh Hospital</v>
          </cell>
          <cell r="G473" t="str">
            <v>Norfolk</v>
          </cell>
          <cell r="H473" t="str">
            <v>Renovation of angiography suite and replce angio unit</v>
          </cell>
          <cell r="J473">
            <v>37769</v>
          </cell>
          <cell r="K473">
            <v>1556049</v>
          </cell>
        </row>
        <row r="474">
          <cell r="A474">
            <v>1766</v>
          </cell>
          <cell r="B474" t="str">
            <v>VA-E-</v>
          </cell>
          <cell r="C474">
            <v>18</v>
          </cell>
          <cell r="D474" t="str">
            <v>-</v>
          </cell>
          <cell r="E474">
            <v>3</v>
          </cell>
          <cell r="F474" t="str">
            <v>Southside Regional Medical Center</v>
          </cell>
          <cell r="G474" t="str">
            <v>Petersburg</v>
          </cell>
          <cell r="H474" t="str">
            <v>Replace linear acccelerator</v>
          </cell>
          <cell r="J474">
            <v>37769</v>
          </cell>
          <cell r="K474">
            <v>3071637</v>
          </cell>
        </row>
        <row r="475">
          <cell r="A475">
            <v>3606</v>
          </cell>
          <cell r="B475" t="str">
            <v>VA-E-</v>
          </cell>
          <cell r="C475">
            <v>19</v>
          </cell>
          <cell r="D475" t="str">
            <v>-</v>
          </cell>
          <cell r="E475">
            <v>3</v>
          </cell>
          <cell r="F475" t="str">
            <v>Sentara Virginia Beach General Hospital</v>
          </cell>
          <cell r="G475" t="str">
            <v>Virginia Beach</v>
          </cell>
          <cell r="H475" t="str">
            <v>Replace CT Equipment</v>
          </cell>
          <cell r="J475">
            <v>37769</v>
          </cell>
          <cell r="K475">
            <v>1345676</v>
          </cell>
        </row>
        <row r="476">
          <cell r="B476" t="str">
            <v>VA-R-</v>
          </cell>
          <cell r="C476">
            <v>20</v>
          </cell>
          <cell r="D476" t="str">
            <v>-</v>
          </cell>
          <cell r="E476">
            <v>3</v>
          </cell>
          <cell r="F476" t="str">
            <v>Winchester Medical Center</v>
          </cell>
          <cell r="G476" t="str">
            <v>Winchester</v>
          </cell>
          <cell r="H476" t="str">
            <v>capital expenditure is to purchase a Philips Medical Systems bi-plane angiography system</v>
          </cell>
          <cell r="J476">
            <v>37792</v>
          </cell>
          <cell r="K476">
            <v>1864020</v>
          </cell>
        </row>
        <row r="477">
          <cell r="A477">
            <v>3665</v>
          </cell>
          <cell r="B477" t="str">
            <v>VA-E-</v>
          </cell>
          <cell r="C477">
            <v>21</v>
          </cell>
          <cell r="D477" t="str">
            <v>-</v>
          </cell>
          <cell r="E477">
            <v>3</v>
          </cell>
          <cell r="F477" t="str">
            <v>Alliance Imaging., Inc.</v>
          </cell>
          <cell r="G477" t="str">
            <v>HPR III &amp; IV</v>
          </cell>
          <cell r="H477" t="str">
            <v>Replace Mobile PET Equipment</v>
          </cell>
          <cell r="J477">
            <v>37795</v>
          </cell>
          <cell r="K477">
            <v>1567732</v>
          </cell>
        </row>
        <row r="478">
          <cell r="B478" t="str">
            <v>VA-R-</v>
          </cell>
          <cell r="C478">
            <v>21</v>
          </cell>
          <cell r="D478" t="str">
            <v>-</v>
          </cell>
          <cell r="E478">
            <v>3</v>
          </cell>
          <cell r="F478" t="str">
            <v>Winchester Medical Center</v>
          </cell>
          <cell r="G478" t="str">
            <v>Winchester</v>
          </cell>
          <cell r="H478" t="str">
            <v>Capital expenditure for renovations</v>
          </cell>
          <cell r="J478">
            <v>37792</v>
          </cell>
          <cell r="K478">
            <v>1007702</v>
          </cell>
        </row>
        <row r="479">
          <cell r="B479" t="str">
            <v>VA-R-</v>
          </cell>
          <cell r="C479">
            <v>22</v>
          </cell>
          <cell r="D479" t="str">
            <v>-</v>
          </cell>
          <cell r="E479">
            <v>3</v>
          </cell>
          <cell r="F479" t="str">
            <v>University of Virginia Health System</v>
          </cell>
          <cell r="G479" t="str">
            <v>Charlottesville</v>
          </cell>
          <cell r="H479" t="str">
            <v>Purchase new Hospital Beds</v>
          </cell>
          <cell r="J479">
            <v>37795</v>
          </cell>
          <cell r="K479">
            <v>2004544</v>
          </cell>
        </row>
        <row r="480">
          <cell r="A480">
            <v>3476</v>
          </cell>
          <cell r="B480" t="str">
            <v>VA-E-</v>
          </cell>
          <cell r="C480">
            <v>23</v>
          </cell>
          <cell r="D480" t="str">
            <v>-</v>
          </cell>
          <cell r="E480">
            <v>3</v>
          </cell>
          <cell r="F480" t="str">
            <v>Winchester Medical Center</v>
          </cell>
          <cell r="G480" t="str">
            <v>Winchester</v>
          </cell>
          <cell r="H480" t="str">
            <v>Replace Cath Lab #4 cardiac catheterization equipment</v>
          </cell>
          <cell r="J480">
            <v>37799</v>
          </cell>
          <cell r="K480">
            <v>1007702</v>
          </cell>
        </row>
        <row r="481">
          <cell r="A481">
            <v>1722</v>
          </cell>
          <cell r="B481" t="str">
            <v>VA-E-</v>
          </cell>
          <cell r="C481">
            <v>23.5</v>
          </cell>
          <cell r="D481" t="str">
            <v>-</v>
          </cell>
          <cell r="E481">
            <v>3</v>
          </cell>
          <cell r="F481" t="str">
            <v>CJW - Chippenham</v>
          </cell>
          <cell r="G481" t="str">
            <v>Richmond</v>
          </cell>
          <cell r="H481" t="str">
            <v>Replace CT</v>
          </cell>
          <cell r="J481">
            <v>37795</v>
          </cell>
          <cell r="K481">
            <v>1007702</v>
          </cell>
        </row>
        <row r="482">
          <cell r="A482" t="str">
            <v>R00169</v>
          </cell>
          <cell r="B482" t="str">
            <v>VA-E-</v>
          </cell>
          <cell r="C482">
            <v>24</v>
          </cell>
          <cell r="D482" t="str">
            <v>-</v>
          </cell>
          <cell r="E482">
            <v>3</v>
          </cell>
          <cell r="F482" t="str">
            <v xml:space="preserve">Danville Regional Health System/Danville Diagnostic Imaging Center </v>
          </cell>
          <cell r="G482" t="str">
            <v>Danville</v>
          </cell>
          <cell r="H482" t="str">
            <v>Replace CT Equipment</v>
          </cell>
          <cell r="J482">
            <v>37817</v>
          </cell>
          <cell r="K482">
            <v>679650</v>
          </cell>
        </row>
        <row r="483">
          <cell r="B483" t="str">
            <v>VA-R-</v>
          </cell>
          <cell r="C483">
            <v>25</v>
          </cell>
          <cell r="D483" t="str">
            <v>-</v>
          </cell>
          <cell r="E483">
            <v>3</v>
          </cell>
          <cell r="F483" t="str">
            <v>Augusta Health Care, Inc.</v>
          </cell>
          <cell r="G483" t="str">
            <v>Augusta County</v>
          </cell>
          <cell r="H483" t="str">
            <v>Capital Expenditure to Construct a New Medical Office Building</v>
          </cell>
          <cell r="J483">
            <v>37817</v>
          </cell>
          <cell r="K483">
            <v>1790000</v>
          </cell>
        </row>
        <row r="484">
          <cell r="A484">
            <v>3325</v>
          </cell>
          <cell r="B484" t="str">
            <v>VA-E-</v>
          </cell>
          <cell r="C484">
            <v>26</v>
          </cell>
          <cell r="D484" t="str">
            <v>-</v>
          </cell>
          <cell r="E484">
            <v>3</v>
          </cell>
          <cell r="F484" t="str">
            <v>Carilion Franklin Memorial Hospital</v>
          </cell>
          <cell r="G484" t="str">
            <v>Franklin County</v>
          </cell>
          <cell r="H484" t="str">
            <v>Replace CT Equipment</v>
          </cell>
          <cell r="J484">
            <v>37817</v>
          </cell>
          <cell r="K484">
            <v>687140</v>
          </cell>
        </row>
        <row r="485">
          <cell r="A485" t="str">
            <v>na</v>
          </cell>
          <cell r="B485" t="str">
            <v>VA-E-</v>
          </cell>
          <cell r="C485">
            <v>27</v>
          </cell>
          <cell r="D485" t="str">
            <v>-</v>
          </cell>
          <cell r="E485">
            <v>3</v>
          </cell>
          <cell r="F485" t="str">
            <v>Northern Virginia Imaging Limited Partnership</v>
          </cell>
          <cell r="G485" t="str">
            <v>Loudoun County</v>
          </cell>
          <cell r="H485" t="str">
            <v>Replace CT Equipment</v>
          </cell>
          <cell r="J485">
            <v>37817</v>
          </cell>
          <cell r="K485">
            <v>783285</v>
          </cell>
        </row>
        <row r="486">
          <cell r="B486" t="str">
            <v>VA-R-</v>
          </cell>
          <cell r="C486">
            <v>28</v>
          </cell>
          <cell r="D486" t="str">
            <v>-</v>
          </cell>
          <cell r="E486">
            <v>3</v>
          </cell>
          <cell r="F486" t="str">
            <v>Bon Secours Memorial Regional Medical Center</v>
          </cell>
          <cell r="G486" t="str">
            <v>Richmond</v>
          </cell>
          <cell r="H486" t="str">
            <v>Capital expenditure to expand ED</v>
          </cell>
          <cell r="J486">
            <v>37824</v>
          </cell>
          <cell r="K486">
            <v>4959930</v>
          </cell>
        </row>
        <row r="487">
          <cell r="B487" t="str">
            <v>VA-R-</v>
          </cell>
          <cell r="C487">
            <v>29</v>
          </cell>
          <cell r="D487" t="str">
            <v>-</v>
          </cell>
          <cell r="E487">
            <v>3</v>
          </cell>
          <cell r="F487" t="str">
            <v>University of Virginia Health System</v>
          </cell>
          <cell r="G487" t="str">
            <v>Charlottesville</v>
          </cell>
          <cell r="H487" t="str">
            <v>Capital expenditure is to purchase replacement physiological monitoring equipment</v>
          </cell>
          <cell r="J487">
            <v>37824</v>
          </cell>
          <cell r="K487">
            <v>1250000</v>
          </cell>
        </row>
        <row r="488">
          <cell r="A488">
            <v>3252</v>
          </cell>
          <cell r="B488" t="str">
            <v>VA-E-</v>
          </cell>
          <cell r="C488">
            <v>30</v>
          </cell>
          <cell r="D488" t="str">
            <v>-</v>
          </cell>
          <cell r="E488">
            <v>3</v>
          </cell>
          <cell r="F488" t="str">
            <v>Alliance Imaging., Inc.</v>
          </cell>
          <cell r="G488" t="str">
            <v>HPR I</v>
          </cell>
          <cell r="H488" t="str">
            <v>Replace Mobile MRI Equipment</v>
          </cell>
          <cell r="J488">
            <v>37846</v>
          </cell>
          <cell r="K488">
            <v>2084658</v>
          </cell>
        </row>
        <row r="489">
          <cell r="A489">
            <v>3130</v>
          </cell>
          <cell r="B489" t="str">
            <v>VA-E-</v>
          </cell>
          <cell r="C489">
            <v>31</v>
          </cell>
          <cell r="D489" t="str">
            <v>-</v>
          </cell>
          <cell r="E489">
            <v>3</v>
          </cell>
          <cell r="F489" t="str">
            <v>Augusta Health Care, Inc.</v>
          </cell>
          <cell r="G489" t="str">
            <v>Augusta County</v>
          </cell>
          <cell r="H489" t="str">
            <v>Replace cardiac catheterization equipment</v>
          </cell>
          <cell r="J489">
            <v>37846</v>
          </cell>
          <cell r="K489">
            <v>950426</v>
          </cell>
        </row>
        <row r="490">
          <cell r="B490" t="str">
            <v>VA-R-</v>
          </cell>
          <cell r="C490">
            <v>32</v>
          </cell>
          <cell r="D490" t="str">
            <v>-</v>
          </cell>
          <cell r="E490">
            <v>3</v>
          </cell>
          <cell r="F490" t="str">
            <v>Sentara Norfolk General</v>
          </cell>
          <cell r="G490" t="str">
            <v>Norfolk</v>
          </cell>
          <cell r="H490" t="str">
            <v>Capital Expenditure for MRI Upgrade</v>
          </cell>
          <cell r="J490">
            <v>37917</v>
          </cell>
          <cell r="K490">
            <v>1400000</v>
          </cell>
        </row>
        <row r="491">
          <cell r="B491" t="str">
            <v>VA-R-</v>
          </cell>
          <cell r="C491">
            <v>33</v>
          </cell>
          <cell r="D491" t="str">
            <v>-</v>
          </cell>
          <cell r="E491">
            <v>3</v>
          </cell>
          <cell r="F491" t="str">
            <v>Sentara Norfolk General</v>
          </cell>
          <cell r="G491" t="str">
            <v>Norfolk</v>
          </cell>
          <cell r="H491" t="str">
            <v>Capital Expenditure for Peripheral Vascular Lab Upgrade</v>
          </cell>
          <cell r="J491">
            <v>37917</v>
          </cell>
          <cell r="K491">
            <v>1488852</v>
          </cell>
        </row>
        <row r="492">
          <cell r="A492">
            <v>3349</v>
          </cell>
          <cell r="B492" t="str">
            <v>VA-E-</v>
          </cell>
          <cell r="C492">
            <v>34</v>
          </cell>
          <cell r="D492" t="str">
            <v>-</v>
          </cell>
          <cell r="E492">
            <v>3</v>
          </cell>
          <cell r="F492" t="str">
            <v>Community Memorial Healthcenter</v>
          </cell>
          <cell r="G492" t="str">
            <v>Mecklenburg County</v>
          </cell>
          <cell r="H492" t="str">
            <v>Replace CT</v>
          </cell>
          <cell r="J492">
            <v>37918</v>
          </cell>
          <cell r="K492">
            <v>925237</v>
          </cell>
        </row>
        <row r="493">
          <cell r="B493" t="str">
            <v>VA-R-</v>
          </cell>
          <cell r="C493">
            <v>35</v>
          </cell>
          <cell r="D493" t="str">
            <v>-</v>
          </cell>
          <cell r="E493">
            <v>3</v>
          </cell>
          <cell r="F493" t="str">
            <v>Bon Secours Memorial Regional Medical Center</v>
          </cell>
          <cell r="G493" t="str">
            <v>Richmond</v>
          </cell>
          <cell r="H493" t="str">
            <v>Capital expenditure to relocate CCU</v>
          </cell>
          <cell r="J493">
            <v>37921</v>
          </cell>
          <cell r="K493">
            <v>4825032</v>
          </cell>
        </row>
        <row r="494">
          <cell r="B494" t="str">
            <v>VA-R-</v>
          </cell>
          <cell r="C494">
            <v>36</v>
          </cell>
          <cell r="D494" t="str">
            <v>-</v>
          </cell>
          <cell r="E494">
            <v>3</v>
          </cell>
          <cell r="F494" t="str">
            <v>Bon Secours St. Mary's Hospital</v>
          </cell>
          <cell r="G494" t="str">
            <v>Richmond</v>
          </cell>
          <cell r="H494" t="str">
            <v>Capital Expenditure for Parking Deck</v>
          </cell>
          <cell r="J494">
            <v>37921</v>
          </cell>
          <cell r="K494">
            <v>4483686</v>
          </cell>
        </row>
        <row r="495">
          <cell r="A495">
            <v>3357</v>
          </cell>
          <cell r="B495" t="str">
            <v>VA-E-</v>
          </cell>
          <cell r="C495">
            <v>37</v>
          </cell>
          <cell r="D495" t="str">
            <v>-</v>
          </cell>
          <cell r="E495">
            <v>3</v>
          </cell>
          <cell r="F495" t="str">
            <v>Culpeper Regional Hospital</v>
          </cell>
          <cell r="G495" t="str">
            <v>Culpeper</v>
          </cell>
          <cell r="H495" t="str">
            <v>Replace CT Equipment</v>
          </cell>
          <cell r="J495">
            <v>37921</v>
          </cell>
          <cell r="K495">
            <v>1428410</v>
          </cell>
        </row>
        <row r="496">
          <cell r="B496" t="str">
            <v>VA-R-</v>
          </cell>
          <cell r="C496">
            <v>38</v>
          </cell>
          <cell r="D496" t="str">
            <v>-</v>
          </cell>
          <cell r="E496">
            <v>3</v>
          </cell>
          <cell r="F496" t="str">
            <v>Shenandoah Nursing Home</v>
          </cell>
          <cell r="G496" t="str">
            <v>Fishersville (Augusta County)</v>
          </cell>
          <cell r="H496" t="str">
            <v>Capital Expenditure to Add 24 Beds to an Assisted Living Facility</v>
          </cell>
          <cell r="J496">
            <v>37922</v>
          </cell>
          <cell r="K496">
            <v>1993042</v>
          </cell>
        </row>
        <row r="497">
          <cell r="B497" t="str">
            <v>VA-R-</v>
          </cell>
          <cell r="C497">
            <v>1</v>
          </cell>
          <cell r="D497" t="str">
            <v>-</v>
          </cell>
          <cell r="E497">
            <v>4</v>
          </cell>
          <cell r="F497" t="str">
            <v>Martha Jefferson Hospital</v>
          </cell>
          <cell r="G497" t="str">
            <v>Charlottesville</v>
          </cell>
          <cell r="H497" t="str">
            <v>Capex for PACS</v>
          </cell>
          <cell r="J497">
            <v>38034</v>
          </cell>
          <cell r="K497">
            <v>3441118</v>
          </cell>
        </row>
        <row r="498">
          <cell r="A498" t="str">
            <v>R00036</v>
          </cell>
          <cell r="B498" t="str">
            <v>VA-E-</v>
          </cell>
          <cell r="C498">
            <v>2</v>
          </cell>
          <cell r="D498" t="str">
            <v>-</v>
          </cell>
          <cell r="E498">
            <v>4</v>
          </cell>
          <cell r="F498" t="str">
            <v>Henrico Doctors’ Hospital-Forest</v>
          </cell>
          <cell r="G498" t="str">
            <v>Richmond</v>
          </cell>
          <cell r="H498" t="str">
            <v>Replace lin ac</v>
          </cell>
          <cell r="J498">
            <v>38035</v>
          </cell>
          <cell r="K498">
            <v>2945840</v>
          </cell>
        </row>
        <row r="499">
          <cell r="A499" t="str">
            <v>VA-E-28-00 and Exemption No. 032-720-218-A lab #1</v>
          </cell>
          <cell r="B499" t="str">
            <v>VA-E-</v>
          </cell>
          <cell r="C499">
            <v>3</v>
          </cell>
          <cell r="D499" t="str">
            <v>-</v>
          </cell>
          <cell r="E499">
            <v>4</v>
          </cell>
          <cell r="F499" t="str">
            <v>CJW - Chippenham</v>
          </cell>
          <cell r="G499" t="str">
            <v>Chesterfield County</v>
          </cell>
          <cell r="H499" t="str">
            <v>Replace cardiac catheterization equipment lab #1</v>
          </cell>
          <cell r="J499">
            <v>38035</v>
          </cell>
          <cell r="K499">
            <v>1384083</v>
          </cell>
        </row>
        <row r="500">
          <cell r="B500" t="str">
            <v>VA-E-</v>
          </cell>
          <cell r="C500">
            <v>4</v>
          </cell>
          <cell r="D500" t="str">
            <v>-</v>
          </cell>
          <cell r="E500">
            <v>4</v>
          </cell>
          <cell r="F500" t="str">
            <v>Metropolital Radiology Associates d/b/a Diagnostic Radiology of Northern Virginia</v>
          </cell>
          <cell r="G500" t="str">
            <v>Springfield (Fairfax County)</v>
          </cell>
          <cell r="H500" t="str">
            <v>Replace CT Equipment</v>
          </cell>
          <cell r="J500">
            <v>38037</v>
          </cell>
          <cell r="K500">
            <v>491500</v>
          </cell>
        </row>
        <row r="501">
          <cell r="A501">
            <v>1845</v>
          </cell>
          <cell r="B501" t="str">
            <v>VA-E-</v>
          </cell>
          <cell r="C501">
            <v>5</v>
          </cell>
          <cell r="D501" t="str">
            <v>-</v>
          </cell>
          <cell r="E501">
            <v>4</v>
          </cell>
          <cell r="F501" t="str">
            <v>Northern Virginia Radiology and Nuclear Medicine, Inc.</v>
          </cell>
          <cell r="G501" t="str">
            <v>Fairfax County</v>
          </cell>
          <cell r="H501" t="str">
            <v>Replace CT Equipment</v>
          </cell>
          <cell r="J501">
            <v>38037</v>
          </cell>
          <cell r="K501">
            <v>395000</v>
          </cell>
        </row>
        <row r="502">
          <cell r="A502" t="str">
            <v>VA-E-28-00 lab #4</v>
          </cell>
          <cell r="B502" t="str">
            <v>VA-E-</v>
          </cell>
          <cell r="C502">
            <v>6</v>
          </cell>
          <cell r="D502" t="str">
            <v>-</v>
          </cell>
          <cell r="E502">
            <v>4</v>
          </cell>
          <cell r="F502" t="str">
            <v>CJW - Chippenham</v>
          </cell>
          <cell r="G502" t="str">
            <v>Chesterfield County</v>
          </cell>
          <cell r="H502" t="str">
            <v>Replace cardiac catheterization equipment lab #4</v>
          </cell>
          <cell r="J502">
            <v>38043</v>
          </cell>
          <cell r="K502">
            <v>1376927</v>
          </cell>
        </row>
        <row r="503">
          <cell r="A503" t="str">
            <v>Verified through Bureau of Rad Health</v>
          </cell>
          <cell r="B503" t="str">
            <v>VA-E-</v>
          </cell>
          <cell r="C503">
            <v>7</v>
          </cell>
          <cell r="D503" t="str">
            <v>-</v>
          </cell>
          <cell r="E503">
            <v>4</v>
          </cell>
          <cell r="F503" t="str">
            <v>Tidewater Physicians Multispecialty Group</v>
          </cell>
          <cell r="G503" t="str">
            <v>Newport News</v>
          </cell>
          <cell r="H503" t="str">
            <v>Replace CT Equipment</v>
          </cell>
          <cell r="J503">
            <v>38065</v>
          </cell>
          <cell r="K503">
            <v>517062</v>
          </cell>
        </row>
        <row r="504">
          <cell r="A504" t="str">
            <v>VA-R00185</v>
          </cell>
          <cell r="B504" t="str">
            <v>VA-E-</v>
          </cell>
          <cell r="C504">
            <v>8</v>
          </cell>
          <cell r="D504" t="str">
            <v>-</v>
          </cell>
          <cell r="E504">
            <v>4</v>
          </cell>
          <cell r="F504" t="str">
            <v>Retreat Hospital</v>
          </cell>
          <cell r="G504" t="str">
            <v>Richmond</v>
          </cell>
          <cell r="H504" t="str">
            <v>Replace MRI Equipment</v>
          </cell>
          <cell r="J504">
            <v>38068</v>
          </cell>
          <cell r="K504">
            <v>1659718</v>
          </cell>
        </row>
        <row r="505">
          <cell r="B505" t="str">
            <v>VA-R-</v>
          </cell>
          <cell r="C505">
            <v>9</v>
          </cell>
          <cell r="D505" t="str">
            <v>-</v>
          </cell>
          <cell r="E505">
            <v>4</v>
          </cell>
          <cell r="F505" t="str">
            <v>University of Virginia Health System</v>
          </cell>
          <cell r="G505" t="str">
            <v>Charlottesville</v>
          </cell>
          <cell r="H505" t="str">
            <v>Capital Expenditure to Replace Neuroangiography Unit</v>
          </cell>
          <cell r="J505">
            <v>38068</v>
          </cell>
          <cell r="K505">
            <v>1605000</v>
          </cell>
        </row>
        <row r="506">
          <cell r="B506" t="str">
            <v>VA-R-</v>
          </cell>
          <cell r="C506">
            <v>10</v>
          </cell>
          <cell r="D506" t="str">
            <v>-</v>
          </cell>
          <cell r="E506">
            <v>4</v>
          </cell>
          <cell r="F506" t="str">
            <v>HCR Manor Care - Stratford Hall</v>
          </cell>
          <cell r="G506" t="str">
            <v>Richmond</v>
          </cell>
          <cell r="H506" t="str">
            <v>Capital Expenditure for addition to house 12 skilled nursing beds</v>
          </cell>
          <cell r="J506">
            <v>38068</v>
          </cell>
          <cell r="K506">
            <v>1653625</v>
          </cell>
        </row>
        <row r="507">
          <cell r="A507">
            <v>1579</v>
          </cell>
          <cell r="B507" t="str">
            <v>VA-E-</v>
          </cell>
          <cell r="C507">
            <v>11</v>
          </cell>
          <cell r="D507" t="str">
            <v>-</v>
          </cell>
          <cell r="E507">
            <v>4</v>
          </cell>
          <cell r="F507" t="str">
            <v>Henrico Doctors’ Hospital-Parham</v>
          </cell>
          <cell r="G507" t="str">
            <v>Richmond</v>
          </cell>
          <cell r="H507" t="str">
            <v>Replace cardiac catheterization equipment lab #4</v>
          </cell>
          <cell r="J507">
            <v>38069</v>
          </cell>
          <cell r="K507">
            <v>851282</v>
          </cell>
        </row>
        <row r="508">
          <cell r="A508" t="str">
            <v>Verified through Bureau of Rad Health</v>
          </cell>
          <cell r="B508" t="str">
            <v>VA-E-</v>
          </cell>
          <cell r="C508">
            <v>12</v>
          </cell>
          <cell r="D508" t="str">
            <v>-</v>
          </cell>
          <cell r="E508">
            <v>4</v>
          </cell>
          <cell r="F508" t="str">
            <v>Clinch Valley Medical Center</v>
          </cell>
          <cell r="G508" t="str">
            <v>Tazewell County</v>
          </cell>
          <cell r="H508" t="str">
            <v>Replace lin ac</v>
          </cell>
          <cell r="J508">
            <v>38069</v>
          </cell>
          <cell r="K508">
            <v>2432843</v>
          </cell>
        </row>
        <row r="509">
          <cell r="B509" t="str">
            <v>VA-E-</v>
          </cell>
          <cell r="C509">
            <v>13</v>
          </cell>
          <cell r="D509" t="str">
            <v>-</v>
          </cell>
          <cell r="E509">
            <v>4</v>
          </cell>
          <cell r="F509" t="str">
            <v>Chesapeake General Hospital</v>
          </cell>
          <cell r="G509" t="str">
            <v>Chesapeake</v>
          </cell>
          <cell r="H509" t="str">
            <v>Renovation of Jennings Outpatient Center</v>
          </cell>
          <cell r="J509">
            <v>38069</v>
          </cell>
          <cell r="K509">
            <v>1995000</v>
          </cell>
        </row>
        <row r="510">
          <cell r="B510" t="str">
            <v>VA-E-</v>
          </cell>
          <cell r="C510">
            <v>14</v>
          </cell>
          <cell r="D510" t="str">
            <v>-</v>
          </cell>
          <cell r="E510">
            <v>4</v>
          </cell>
          <cell r="F510" t="str">
            <v>Bon Secours St. Mary's Hospital</v>
          </cell>
          <cell r="G510" t="str">
            <v>Richmond</v>
          </cell>
          <cell r="H510" t="str">
            <v xml:space="preserve">Replacement of Cardiac Cath Equipment </v>
          </cell>
          <cell r="J510">
            <v>38154</v>
          </cell>
          <cell r="K510">
            <v>1502230</v>
          </cell>
        </row>
        <row r="511">
          <cell r="B511" t="str">
            <v>VA-R-</v>
          </cell>
          <cell r="C511">
            <v>15</v>
          </cell>
          <cell r="D511" t="str">
            <v>-</v>
          </cell>
          <cell r="E511">
            <v>4</v>
          </cell>
          <cell r="F511" t="str">
            <v>Martha Jefferson Hospital</v>
          </cell>
          <cell r="G511" t="str">
            <v>Charlottesville</v>
          </cell>
          <cell r="H511" t="str">
            <v>Capex for interventional radiology lab, EP lab, support svcs space</v>
          </cell>
          <cell r="J511">
            <v>38160</v>
          </cell>
          <cell r="K511">
            <v>3200000</v>
          </cell>
        </row>
        <row r="512">
          <cell r="B512" t="str">
            <v>VA-R-</v>
          </cell>
          <cell r="C512">
            <v>16</v>
          </cell>
          <cell r="D512" t="str">
            <v>-</v>
          </cell>
          <cell r="E512">
            <v>4</v>
          </cell>
          <cell r="F512" t="str">
            <v>Southside Community Nursing Home, Inc. t/a Holly Manor Nursing Home</v>
          </cell>
          <cell r="G512" t="str">
            <v>Farmville</v>
          </cell>
          <cell r="H512" t="str">
            <v>Renovate and update 34 year old facility</v>
          </cell>
          <cell r="J512">
            <v>38279</v>
          </cell>
          <cell r="K512">
            <v>4213245</v>
          </cell>
        </row>
        <row r="513">
          <cell r="B513" t="str">
            <v>VA-R-</v>
          </cell>
          <cell r="C513">
            <v>17</v>
          </cell>
          <cell r="D513" t="str">
            <v>-</v>
          </cell>
          <cell r="E513">
            <v>4</v>
          </cell>
          <cell r="F513" t="str">
            <v>Memorial Hospital of Martinsville and Henry County</v>
          </cell>
          <cell r="G513" t="str">
            <v>Martinsville</v>
          </cell>
          <cell r="H513" t="str">
            <v>Capital expenditure for radiological imaging equipment</v>
          </cell>
          <cell r="J513">
            <v>38285</v>
          </cell>
          <cell r="K513">
            <v>2657000</v>
          </cell>
        </row>
        <row r="514">
          <cell r="B514" t="str">
            <v>VA-R-</v>
          </cell>
          <cell r="C514">
            <v>18</v>
          </cell>
          <cell r="D514" t="str">
            <v>-</v>
          </cell>
          <cell r="E514">
            <v>4</v>
          </cell>
          <cell r="F514" t="str">
            <v>Memorial Hospital of Martinsville and Henry County</v>
          </cell>
          <cell r="G514" t="str">
            <v>Martinsville</v>
          </cell>
          <cell r="H514" t="str">
            <v>Capital expenditure for renovation of 4th floor</v>
          </cell>
          <cell r="J514">
            <v>38286</v>
          </cell>
          <cell r="K514">
            <v>3057223</v>
          </cell>
        </row>
        <row r="515">
          <cell r="B515" t="str">
            <v>VA-E-</v>
          </cell>
          <cell r="C515">
            <v>19</v>
          </cell>
          <cell r="D515" t="str">
            <v>-</v>
          </cell>
          <cell r="E515">
            <v>4</v>
          </cell>
          <cell r="F515" t="str">
            <v>Winchester Medical Center</v>
          </cell>
          <cell r="G515" t="str">
            <v>Winchester</v>
          </cell>
          <cell r="H515" t="str">
            <v>Capital expenditure for medical manager (pharmacy) software</v>
          </cell>
          <cell r="J515">
            <v>38286</v>
          </cell>
          <cell r="K515">
            <v>1592433</v>
          </cell>
        </row>
        <row r="516">
          <cell r="B516" t="str">
            <v>VA-R-</v>
          </cell>
          <cell r="C516">
            <v>20</v>
          </cell>
          <cell r="D516" t="str">
            <v>-</v>
          </cell>
          <cell r="E516">
            <v>4</v>
          </cell>
          <cell r="F516" t="str">
            <v>Winchester Medical Center</v>
          </cell>
          <cell r="G516" t="str">
            <v>Winchester</v>
          </cell>
          <cell r="H516" t="str">
            <v>Capital Expenditure to Replace Software for Material Mgmt, Finance, HR</v>
          </cell>
          <cell r="J516">
            <v>38335</v>
          </cell>
          <cell r="K516">
            <v>4279000</v>
          </cell>
        </row>
        <row r="517">
          <cell r="B517" t="str">
            <v>VA-R-</v>
          </cell>
          <cell r="C517">
            <v>21</v>
          </cell>
          <cell r="D517" t="str">
            <v>-</v>
          </cell>
          <cell r="E517">
            <v>4</v>
          </cell>
          <cell r="F517" t="str">
            <v>Fauquier Hospital</v>
          </cell>
          <cell r="G517" t="str">
            <v>Fauquier</v>
          </cell>
          <cell r="H517" t="str">
            <v>Capital Expenditure to Replace Boilers</v>
          </cell>
          <cell r="J517">
            <v>38335</v>
          </cell>
          <cell r="K517">
            <v>1382273</v>
          </cell>
        </row>
        <row r="518">
          <cell r="B518" t="str">
            <v>VA-R-</v>
          </cell>
          <cell r="C518">
            <v>22</v>
          </cell>
          <cell r="D518" t="str">
            <v>-</v>
          </cell>
          <cell r="E518">
            <v>4</v>
          </cell>
          <cell r="F518" t="str">
            <v>Bon Secours St. Mary's Hospital</v>
          </cell>
          <cell r="G518" t="str">
            <v>Richmond</v>
          </cell>
          <cell r="H518" t="str">
            <v>Capital Ex for major infrastructure improvements</v>
          </cell>
          <cell r="J518">
            <v>38335</v>
          </cell>
          <cell r="K518">
            <v>4218048</v>
          </cell>
        </row>
        <row r="519">
          <cell r="B519" t="str">
            <v>VA-R-</v>
          </cell>
          <cell r="C519">
            <v>23</v>
          </cell>
          <cell r="D519" t="str">
            <v>-</v>
          </cell>
          <cell r="E519">
            <v>4</v>
          </cell>
          <cell r="F519" t="str">
            <v>University of Virginia</v>
          </cell>
          <cell r="G519" t="str">
            <v>Lynchburg and Amherst County</v>
          </cell>
          <cell r="H519" t="str">
            <v>Amherst Dialysis Center and Dialysis Service at Lynchburg General</v>
          </cell>
          <cell r="J519">
            <v>38336</v>
          </cell>
          <cell r="K519">
            <v>3825000</v>
          </cell>
        </row>
        <row r="520">
          <cell r="B520" t="str">
            <v>VA-R-</v>
          </cell>
          <cell r="C520">
            <v>24</v>
          </cell>
          <cell r="D520" t="str">
            <v>-</v>
          </cell>
          <cell r="E520">
            <v>4</v>
          </cell>
          <cell r="F520" t="str">
            <v>University of Virginia</v>
          </cell>
          <cell r="G520" t="str">
            <v>Lynchburg</v>
          </cell>
          <cell r="H520" t="str">
            <v>Dialysis Center in Lynchburg</v>
          </cell>
          <cell r="J520">
            <v>38336</v>
          </cell>
          <cell r="K520">
            <v>4675000</v>
          </cell>
        </row>
        <row r="521">
          <cell r="A521">
            <v>3192</v>
          </cell>
          <cell r="B521" t="str">
            <v>VA-E-</v>
          </cell>
          <cell r="C521">
            <v>25</v>
          </cell>
          <cell r="D521" t="str">
            <v>-</v>
          </cell>
          <cell r="E521">
            <v>4</v>
          </cell>
          <cell r="F521" t="str">
            <v>Russell County Medical Center</v>
          </cell>
          <cell r="G521" t="str">
            <v>Russell County</v>
          </cell>
          <cell r="H521" t="str">
            <v>Replace CT</v>
          </cell>
          <cell r="J521">
            <v>38336</v>
          </cell>
          <cell r="K521">
            <v>626670</v>
          </cell>
        </row>
        <row r="522">
          <cell r="A522">
            <v>3147</v>
          </cell>
          <cell r="B522" t="str">
            <v>VA-E-</v>
          </cell>
          <cell r="C522">
            <v>26</v>
          </cell>
          <cell r="D522" t="str">
            <v>-</v>
          </cell>
          <cell r="E522">
            <v>4</v>
          </cell>
          <cell r="F522" t="str">
            <v>Carilion Medical Building - Crystal Spring</v>
          </cell>
          <cell r="G522" t="str">
            <v>Roanoke</v>
          </cell>
          <cell r="H522" t="str">
            <v>Replace CT</v>
          </cell>
          <cell r="J522">
            <v>38337</v>
          </cell>
          <cell r="K522">
            <v>1176673</v>
          </cell>
        </row>
        <row r="523">
          <cell r="A523" t="str">
            <v>Verified through Bureau of Rad Health</v>
          </cell>
          <cell r="B523" t="str">
            <v>VA-E-</v>
          </cell>
          <cell r="C523">
            <v>27</v>
          </cell>
          <cell r="D523" t="str">
            <v>-</v>
          </cell>
          <cell r="E523">
            <v>4</v>
          </cell>
          <cell r="F523" t="str">
            <v>Carilion Roanoke Community Hospital</v>
          </cell>
          <cell r="G523" t="str">
            <v>Roanoke</v>
          </cell>
          <cell r="H523" t="str">
            <v>Replace CT</v>
          </cell>
          <cell r="J523">
            <v>38337</v>
          </cell>
          <cell r="K523">
            <v>0</v>
          </cell>
        </row>
        <row r="524">
          <cell r="A524">
            <v>3203</v>
          </cell>
          <cell r="B524" t="str">
            <v>VA-E-</v>
          </cell>
          <cell r="C524">
            <v>1</v>
          </cell>
          <cell r="D524" t="str">
            <v>-</v>
          </cell>
          <cell r="E524">
            <v>5</v>
          </cell>
          <cell r="F524" t="str">
            <v xml:space="preserve">Louise Obici Memorial Hospital </v>
          </cell>
          <cell r="G524" t="str">
            <v>Suffolk</v>
          </cell>
          <cell r="H524" t="str">
            <v>Replace CT</v>
          </cell>
          <cell r="J524">
            <v>38385</v>
          </cell>
          <cell r="K524">
            <v>1028927</v>
          </cell>
        </row>
        <row r="525">
          <cell r="A525" t="str">
            <v>VA-R-027-98</v>
          </cell>
          <cell r="B525" t="str">
            <v>VA-E-</v>
          </cell>
          <cell r="C525">
            <v>2</v>
          </cell>
          <cell r="D525" t="str">
            <v>-</v>
          </cell>
          <cell r="E525">
            <v>5</v>
          </cell>
          <cell r="F525" t="str">
            <v>Carilion New River Valley Medical Center</v>
          </cell>
          <cell r="G525" t="str">
            <v>Montgomery County</v>
          </cell>
          <cell r="H525" t="str">
            <v>Replace MRI Equipment</v>
          </cell>
          <cell r="J525">
            <v>38386</v>
          </cell>
          <cell r="K525">
            <v>1306935</v>
          </cell>
        </row>
        <row r="526">
          <cell r="B526" t="str">
            <v>VA-R-</v>
          </cell>
          <cell r="C526">
            <v>3</v>
          </cell>
          <cell r="D526" t="str">
            <v>-</v>
          </cell>
          <cell r="E526">
            <v>5</v>
          </cell>
          <cell r="F526" t="str">
            <v>University of Virginia</v>
          </cell>
          <cell r="G526" t="str">
            <v>Charlottesville</v>
          </cell>
          <cell r="H526" t="str">
            <v>Capex to replace angio equipment</v>
          </cell>
          <cell r="J526">
            <v>38393</v>
          </cell>
          <cell r="K526">
            <v>1378650</v>
          </cell>
        </row>
        <row r="527">
          <cell r="B527" t="str">
            <v>VA-R-</v>
          </cell>
          <cell r="C527">
            <v>4</v>
          </cell>
          <cell r="D527" t="str">
            <v>-</v>
          </cell>
          <cell r="E527">
            <v>5</v>
          </cell>
          <cell r="F527" t="str">
            <v>CJW-Chippenham</v>
          </cell>
          <cell r="G527" t="str">
            <v>Chesterfield County</v>
          </cell>
          <cell r="H527" t="str">
            <v>Capex Facade renovation of original hospital building</v>
          </cell>
          <cell r="J527">
            <v>38393</v>
          </cell>
          <cell r="K527">
            <v>3390571</v>
          </cell>
        </row>
        <row r="528">
          <cell r="B528" t="str">
            <v>VA-R-</v>
          </cell>
          <cell r="C528">
            <v>5</v>
          </cell>
          <cell r="D528" t="str">
            <v>-</v>
          </cell>
          <cell r="E528">
            <v>5</v>
          </cell>
          <cell r="F528" t="str">
            <v>Lewis-Gale Medical Center, LLC</v>
          </cell>
          <cell r="G528" t="str">
            <v>Salem</v>
          </cell>
          <cell r="H528" t="str">
            <v>Capex Construct two story addition for physician offices</v>
          </cell>
          <cell r="J528">
            <v>38400</v>
          </cell>
          <cell r="K528">
            <v>3686407</v>
          </cell>
        </row>
        <row r="529">
          <cell r="B529" t="str">
            <v>VA-E-</v>
          </cell>
          <cell r="C529">
            <v>6</v>
          </cell>
          <cell r="D529" t="str">
            <v>-</v>
          </cell>
          <cell r="E529">
            <v>5</v>
          </cell>
          <cell r="F529" t="str">
            <v>First Meridian Medical Corp.</v>
          </cell>
          <cell r="G529" t="str">
            <v>VA Beach</v>
          </cell>
          <cell r="H529" t="str">
            <v>Replace MRI Equipment</v>
          </cell>
          <cell r="J529">
            <v>38400</v>
          </cell>
          <cell r="K529">
            <v>1948500</v>
          </cell>
        </row>
        <row r="530">
          <cell r="B530" t="str">
            <v>VA-R-</v>
          </cell>
          <cell r="C530">
            <v>7</v>
          </cell>
          <cell r="D530" t="str">
            <v>-</v>
          </cell>
          <cell r="E530">
            <v>5</v>
          </cell>
          <cell r="F530" t="str">
            <v>Virginia Hospital Center</v>
          </cell>
          <cell r="G530" t="str">
            <v>Arlington County</v>
          </cell>
          <cell r="H530" t="str">
            <v>Capex to install angio equipment</v>
          </cell>
          <cell r="J530">
            <v>38394</v>
          </cell>
          <cell r="K530">
            <v>1648711</v>
          </cell>
        </row>
        <row r="531">
          <cell r="A531">
            <v>3726</v>
          </cell>
          <cell r="B531" t="str">
            <v>VA-E-</v>
          </cell>
          <cell r="C531">
            <v>8</v>
          </cell>
          <cell r="D531" t="str">
            <v>-</v>
          </cell>
          <cell r="E531">
            <v>5</v>
          </cell>
          <cell r="F531" t="str">
            <v>Sentara Norfolk General</v>
          </cell>
          <cell r="G531" t="str">
            <v>Norfolk</v>
          </cell>
          <cell r="H531" t="str">
            <v>Replace fixed lithotripsy equipment with leased mobile equipment (see COPN VA-03726)</v>
          </cell>
          <cell r="J531">
            <v>38400</v>
          </cell>
          <cell r="K531">
            <v>118200</v>
          </cell>
        </row>
        <row r="532">
          <cell r="B532" t="str">
            <v>VA-R-</v>
          </cell>
          <cell r="C532">
            <v>9</v>
          </cell>
          <cell r="D532" t="str">
            <v>-</v>
          </cell>
          <cell r="E532">
            <v>5</v>
          </cell>
          <cell r="F532" t="str">
            <v>Sentara Norfolk General</v>
          </cell>
          <cell r="G532" t="str">
            <v>Norfolk</v>
          </cell>
          <cell r="H532" t="str">
            <v xml:space="preserve">Purchase mobile lithotripsy equipment to replace leased equipment </v>
          </cell>
          <cell r="J532">
            <v>38462</v>
          </cell>
          <cell r="K532">
            <v>416326</v>
          </cell>
        </row>
        <row r="533">
          <cell r="B533" t="str">
            <v>VA-E-</v>
          </cell>
          <cell r="C533">
            <v>9.5</v>
          </cell>
          <cell r="D533" t="str">
            <v>-</v>
          </cell>
          <cell r="E533">
            <v>5</v>
          </cell>
          <cell r="F533" t="str">
            <v>Sentara Norfolk General</v>
          </cell>
          <cell r="G533" t="str">
            <v>Norfolk</v>
          </cell>
          <cell r="H533" t="str">
            <v>Capex to replace roof</v>
          </cell>
          <cell r="J533">
            <v>38462</v>
          </cell>
          <cell r="K533">
            <v>416326</v>
          </cell>
        </row>
        <row r="534">
          <cell r="B534" t="str">
            <v>VA-R-</v>
          </cell>
          <cell r="C534">
            <v>10</v>
          </cell>
          <cell r="D534" t="str">
            <v>-</v>
          </cell>
          <cell r="E534">
            <v>5</v>
          </cell>
          <cell r="F534" t="str">
            <v>Virginia Hospital Center</v>
          </cell>
          <cell r="G534" t="str">
            <v>Arlington County</v>
          </cell>
          <cell r="H534" t="str">
            <v>Capex to renovate NICU</v>
          </cell>
          <cell r="J534">
            <v>38462</v>
          </cell>
          <cell r="K534">
            <v>1177993</v>
          </cell>
        </row>
        <row r="535">
          <cell r="A535">
            <v>3489</v>
          </cell>
          <cell r="B535" t="str">
            <v>VA-E-</v>
          </cell>
          <cell r="C535">
            <v>11</v>
          </cell>
          <cell r="D535" t="str">
            <v>-</v>
          </cell>
          <cell r="E535">
            <v>5</v>
          </cell>
          <cell r="F535" t="str">
            <v>Carilion Medical Center d/b/a Carilion Roanoke Memorial  Hospital and Carilion Roanoke Community Hospital</v>
          </cell>
          <cell r="G535" t="str">
            <v>Roanoke</v>
          </cell>
          <cell r="H535" t="str">
            <v>Replace MRI Equipment</v>
          </cell>
          <cell r="J535">
            <v>38462</v>
          </cell>
          <cell r="K535">
            <v>1874723</v>
          </cell>
        </row>
        <row r="536">
          <cell r="A536">
            <v>3567</v>
          </cell>
          <cell r="B536" t="str">
            <v>VA-E-</v>
          </cell>
          <cell r="C536">
            <v>12</v>
          </cell>
          <cell r="D536" t="str">
            <v>-</v>
          </cell>
          <cell r="E536">
            <v>5</v>
          </cell>
          <cell r="F536" t="str">
            <v>Riverside Hospital, Inc.</v>
          </cell>
          <cell r="G536" t="str">
            <v>Newport News</v>
          </cell>
          <cell r="H536" t="str">
            <v>Replace Mobile PET with Mobile PET/CT</v>
          </cell>
          <cell r="J536">
            <v>38468</v>
          </cell>
          <cell r="K536">
            <v>1199000</v>
          </cell>
        </row>
        <row r="537">
          <cell r="B537" t="str">
            <v>VA-R-</v>
          </cell>
          <cell r="C537">
            <v>13</v>
          </cell>
          <cell r="D537" t="str">
            <v>-</v>
          </cell>
          <cell r="E537">
            <v>5</v>
          </cell>
          <cell r="F537" t="str">
            <v>Inova Surgery Center at Franconia Springfield</v>
          </cell>
          <cell r="G537" t="str">
            <v>Alexandria</v>
          </cell>
          <cell r="H537" t="str">
            <v>Capex Renovation and expansion of support areas</v>
          </cell>
          <cell r="J537">
            <v>38469</v>
          </cell>
          <cell r="K537">
            <v>3611648</v>
          </cell>
        </row>
        <row r="538">
          <cell r="B538" t="str">
            <v>VA-R-</v>
          </cell>
          <cell r="C538">
            <v>14</v>
          </cell>
          <cell r="D538" t="str">
            <v>-</v>
          </cell>
          <cell r="E538">
            <v>5</v>
          </cell>
          <cell r="F538" t="str">
            <v>Loudoun Hospital Center</v>
          </cell>
          <cell r="G538" t="str">
            <v>Loudoun County</v>
          </cell>
          <cell r="H538" t="str">
            <v>Expansion of ED to separate peds from adult</v>
          </cell>
          <cell r="J538">
            <v>38474</v>
          </cell>
          <cell r="K538">
            <v>3275000</v>
          </cell>
        </row>
        <row r="539">
          <cell r="B539" t="str">
            <v>VA-R-</v>
          </cell>
          <cell r="C539">
            <v>15</v>
          </cell>
          <cell r="D539" t="str">
            <v>-</v>
          </cell>
          <cell r="E539">
            <v>5</v>
          </cell>
          <cell r="F539" t="str">
            <v>Loudoun Hospital Center</v>
          </cell>
          <cell r="G539" t="str">
            <v>Loudoun County</v>
          </cell>
          <cell r="H539" t="str">
            <v>Addition of 6,000 square feet of space for new peripheral arterial disease clinic</v>
          </cell>
          <cell r="J539">
            <v>38474</v>
          </cell>
          <cell r="K539">
            <v>3727350</v>
          </cell>
        </row>
        <row r="540">
          <cell r="A540">
            <v>3232</v>
          </cell>
          <cell r="B540" t="str">
            <v>VA-E-</v>
          </cell>
          <cell r="C540">
            <v>16</v>
          </cell>
          <cell r="D540" t="str">
            <v>-</v>
          </cell>
          <cell r="E540">
            <v>5</v>
          </cell>
          <cell r="F540" t="str">
            <v>Bon Secours DePaul Medical Center</v>
          </cell>
          <cell r="G540" t="str">
            <v>Norfolk</v>
          </cell>
          <cell r="H540" t="str">
            <v>Replace MRI Equipment</v>
          </cell>
          <cell r="J540">
            <v>38474</v>
          </cell>
          <cell r="K540">
            <v>2139455</v>
          </cell>
        </row>
        <row r="541">
          <cell r="A541">
            <v>1924</v>
          </cell>
          <cell r="B541" t="str">
            <v>VA-E-</v>
          </cell>
          <cell r="C541">
            <v>17</v>
          </cell>
          <cell r="D541" t="str">
            <v>-</v>
          </cell>
          <cell r="E541">
            <v>5</v>
          </cell>
          <cell r="F541" t="str">
            <v xml:space="preserve">Centra Health, Inc. </v>
          </cell>
          <cell r="G541" t="str">
            <v>Lynchburg</v>
          </cell>
          <cell r="H541" t="str">
            <v>Replace Linear Accelerator to be relocated to the cancer center at LGH</v>
          </cell>
          <cell r="J541">
            <v>38475</v>
          </cell>
          <cell r="K541">
            <v>1821005.8</v>
          </cell>
        </row>
        <row r="542">
          <cell r="A542">
            <v>1076</v>
          </cell>
          <cell r="B542" t="str">
            <v>VA-E-</v>
          </cell>
          <cell r="C542">
            <v>18</v>
          </cell>
          <cell r="D542" t="str">
            <v>-</v>
          </cell>
          <cell r="E542">
            <v>5</v>
          </cell>
          <cell r="F542" t="str">
            <v>Shore Memorial Hospital</v>
          </cell>
          <cell r="G542" t="str">
            <v>Northampton County</v>
          </cell>
          <cell r="H542" t="str">
            <v>Replace CT</v>
          </cell>
          <cell r="J542">
            <v>38476</v>
          </cell>
          <cell r="K542">
            <v>989552</v>
          </cell>
        </row>
        <row r="543">
          <cell r="A543" t="str">
            <v>Exemption VA-018-626-427-A</v>
          </cell>
          <cell r="B543" t="str">
            <v>VA-E-</v>
          </cell>
          <cell r="C543">
            <v>19</v>
          </cell>
          <cell r="D543" t="str">
            <v>-</v>
          </cell>
          <cell r="E543">
            <v>5</v>
          </cell>
          <cell r="F543" t="str">
            <v>Carilion Medical Center d/b/a Carilion Roanoke Memorial  Hospital</v>
          </cell>
          <cell r="G543" t="str">
            <v>Roanoke</v>
          </cell>
          <cell r="H543" t="str">
            <v xml:space="preserve">Replace Cardiac Cath Equipment </v>
          </cell>
          <cell r="J543">
            <v>38476</v>
          </cell>
          <cell r="K543">
            <v>921661</v>
          </cell>
        </row>
        <row r="544">
          <cell r="B544" t="str">
            <v>VA-E-</v>
          </cell>
          <cell r="C544">
            <v>20</v>
          </cell>
          <cell r="D544" t="str">
            <v>-</v>
          </cell>
          <cell r="E544">
            <v>5</v>
          </cell>
          <cell r="F544" t="str">
            <v>Carilion Medical Center d/b/a Carilion Roanoke Memorial  Hospital</v>
          </cell>
          <cell r="G544" t="str">
            <v>Roanoke</v>
          </cell>
          <cell r="H544" t="str">
            <v>Replace Cardiac Cath Equipment</v>
          </cell>
          <cell r="J544">
            <v>38489</v>
          </cell>
          <cell r="K544">
            <v>1030402</v>
          </cell>
        </row>
        <row r="545">
          <cell r="A545">
            <v>3290</v>
          </cell>
          <cell r="B545" t="str">
            <v>VA-E-</v>
          </cell>
          <cell r="C545">
            <v>21</v>
          </cell>
          <cell r="D545" t="str">
            <v>-</v>
          </cell>
          <cell r="E545">
            <v>5</v>
          </cell>
          <cell r="F545" t="str">
            <v>Winchester Medical Center</v>
          </cell>
          <cell r="G545" t="str">
            <v>Winchester</v>
          </cell>
          <cell r="H545" t="str">
            <v>Replace CT VA-03290 Imaging Center</v>
          </cell>
          <cell r="J545">
            <v>38470</v>
          </cell>
          <cell r="K545">
            <v>1180463</v>
          </cell>
        </row>
        <row r="546">
          <cell r="A546" t="str">
            <v>VA-R-000-93</v>
          </cell>
          <cell r="B546" t="str">
            <v>VA-E-</v>
          </cell>
          <cell r="C546">
            <v>22</v>
          </cell>
          <cell r="D546" t="str">
            <v>-</v>
          </cell>
          <cell r="E546">
            <v>5</v>
          </cell>
          <cell r="F546" t="str">
            <v>Winchester Medical Center</v>
          </cell>
          <cell r="G546" t="str">
            <v>Winchester</v>
          </cell>
          <cell r="H546" t="str">
            <v>Replace CT VA-R-000-93 Emergency Department</v>
          </cell>
          <cell r="J546">
            <v>38470</v>
          </cell>
          <cell r="K546">
            <v>1339183</v>
          </cell>
        </row>
        <row r="547">
          <cell r="A547" t="str">
            <v>VA-E-021-03</v>
          </cell>
          <cell r="B547" t="str">
            <v>VA-E-</v>
          </cell>
          <cell r="C547">
            <v>23</v>
          </cell>
          <cell r="D547" t="str">
            <v>-</v>
          </cell>
          <cell r="E547">
            <v>5</v>
          </cell>
          <cell r="F547" t="str">
            <v>Alliance Imaging., Inc.</v>
          </cell>
          <cell r="G547" t="str">
            <v>HPR III &amp; IV</v>
          </cell>
          <cell r="H547" t="str">
            <v>Replace Mobile PET with PET/CT Equipment</v>
          </cell>
          <cell r="J547">
            <v>38491</v>
          </cell>
          <cell r="K547">
            <v>1573561</v>
          </cell>
        </row>
        <row r="548">
          <cell r="B548" t="str">
            <v>VA-R-</v>
          </cell>
          <cell r="C548">
            <v>24</v>
          </cell>
          <cell r="D548" t="str">
            <v>-</v>
          </cell>
          <cell r="E548">
            <v>5</v>
          </cell>
          <cell r="F548" t="str">
            <v>Memorial Hospital of Martinsville and Henry County</v>
          </cell>
          <cell r="G548" t="str">
            <v>Martinsville</v>
          </cell>
          <cell r="H548" t="str">
            <v>Capital expenditure for renovation of 3th floor inpatient area</v>
          </cell>
          <cell r="J548">
            <v>38492</v>
          </cell>
          <cell r="K548">
            <v>1459987</v>
          </cell>
        </row>
        <row r="549">
          <cell r="B549" t="str">
            <v>VA-E-</v>
          </cell>
          <cell r="C549">
            <v>25</v>
          </cell>
          <cell r="D549" t="str">
            <v>-</v>
          </cell>
          <cell r="E549">
            <v>5</v>
          </cell>
          <cell r="F549" t="str">
            <v>Bon Secours DePaul Medical Center</v>
          </cell>
          <cell r="G549" t="str">
            <v>Norfolk</v>
          </cell>
          <cell r="H549" t="str">
            <v>Replace CT</v>
          </cell>
          <cell r="J549">
            <v>38492</v>
          </cell>
          <cell r="K549">
            <v>1008067</v>
          </cell>
        </row>
        <row r="550">
          <cell r="A550" t="str">
            <v>VA-R-00077 and 03542</v>
          </cell>
          <cell r="B550" t="str">
            <v>VA-E-</v>
          </cell>
          <cell r="C550">
            <v>26</v>
          </cell>
          <cell r="D550" t="str">
            <v>-</v>
          </cell>
          <cell r="E550">
            <v>5</v>
          </cell>
          <cell r="F550" t="str">
            <v>Carilion Medical Center d/b/a Carilion Roanoke Memorial  Hospital/Cancer Center of Western Virginia</v>
          </cell>
          <cell r="G550" t="str">
            <v>Roanoke</v>
          </cell>
          <cell r="H550" t="str">
            <v>Replace Stereotactic Radiosurgery (replace Linear Accelerator and Radonics Xknife with CyberKnife)</v>
          </cell>
          <cell r="J550">
            <v>38617</v>
          </cell>
          <cell r="K550">
            <v>3872934</v>
          </cell>
        </row>
        <row r="551">
          <cell r="A551">
            <v>474</v>
          </cell>
          <cell r="B551" t="str">
            <v>VA-E-</v>
          </cell>
          <cell r="C551">
            <v>27</v>
          </cell>
          <cell r="D551" t="str">
            <v>-</v>
          </cell>
          <cell r="E551">
            <v>5</v>
          </cell>
          <cell r="F551" t="str">
            <v>Carilion Medical Center d/b/a Carilion Roanoke Memorial  Hospital/Cancer Center of Western Virginia</v>
          </cell>
          <cell r="G551" t="str">
            <v>Roanoke</v>
          </cell>
          <cell r="H551" t="str">
            <v>Replace linear acccelerator</v>
          </cell>
          <cell r="J551">
            <v>38617</v>
          </cell>
          <cell r="K551">
            <v>2146370</v>
          </cell>
        </row>
        <row r="552">
          <cell r="A552" t="str">
            <v>VA-E-15-00</v>
          </cell>
          <cell r="B552" t="str">
            <v>VA-E-</v>
          </cell>
          <cell r="C552">
            <v>28</v>
          </cell>
          <cell r="D552" t="str">
            <v>-</v>
          </cell>
          <cell r="E552">
            <v>5</v>
          </cell>
          <cell r="F552" t="str">
            <v>Cheasapeake General Hospital</v>
          </cell>
          <cell r="G552" t="str">
            <v>Cheasapeake</v>
          </cell>
          <cell r="H552" t="str">
            <v>Replace CT Scanner</v>
          </cell>
          <cell r="J552">
            <v>38623</v>
          </cell>
          <cell r="K552">
            <v>697309</v>
          </cell>
        </row>
        <row r="553">
          <cell r="A553">
            <v>3124</v>
          </cell>
          <cell r="B553" t="str">
            <v>VA-E-</v>
          </cell>
          <cell r="C553">
            <v>29</v>
          </cell>
          <cell r="D553" t="str">
            <v>-</v>
          </cell>
          <cell r="E553">
            <v>5</v>
          </cell>
          <cell r="F553" t="str">
            <v>Cheasapeake General Hospital</v>
          </cell>
          <cell r="G553" t="str">
            <v>Cheasapeake</v>
          </cell>
          <cell r="H553" t="str">
            <v>Replace CT Scanner</v>
          </cell>
          <cell r="J553">
            <v>38623</v>
          </cell>
          <cell r="K553">
            <v>359309</v>
          </cell>
        </row>
        <row r="554">
          <cell r="A554">
            <v>3504</v>
          </cell>
          <cell r="B554" t="str">
            <v>VA-E-</v>
          </cell>
          <cell r="C554">
            <v>30</v>
          </cell>
          <cell r="D554" t="str">
            <v>-</v>
          </cell>
          <cell r="E554">
            <v>5</v>
          </cell>
          <cell r="F554" t="str">
            <v>Cheasapeake General Hospital</v>
          </cell>
          <cell r="G554" t="str">
            <v>Cheasapeake</v>
          </cell>
          <cell r="H554" t="str">
            <v>Replace CT Scanner</v>
          </cell>
          <cell r="J554">
            <v>38623</v>
          </cell>
          <cell r="K554">
            <v>440559</v>
          </cell>
        </row>
        <row r="555">
          <cell r="B555" t="str">
            <v>VA-R-</v>
          </cell>
          <cell r="C555">
            <v>31</v>
          </cell>
          <cell r="D555" t="str">
            <v>-</v>
          </cell>
          <cell r="E555">
            <v>5</v>
          </cell>
          <cell r="F555" t="str">
            <v>Virginia Hospital Center</v>
          </cell>
          <cell r="G555" t="str">
            <v>Arlington County</v>
          </cell>
          <cell r="H555" t="str">
            <v>Capex to renovate lobby</v>
          </cell>
          <cell r="J555">
            <v>38624</v>
          </cell>
          <cell r="K555">
            <v>1292675</v>
          </cell>
        </row>
        <row r="556">
          <cell r="A556">
            <v>2010</v>
          </cell>
          <cell r="B556" t="str">
            <v>VA-E-</v>
          </cell>
          <cell r="C556">
            <v>32</v>
          </cell>
          <cell r="D556" t="str">
            <v>-</v>
          </cell>
          <cell r="E556">
            <v>5</v>
          </cell>
          <cell r="F556" t="str">
            <v>Pulaski Community Hospital</v>
          </cell>
          <cell r="G556" t="str">
            <v>Pulaski County</v>
          </cell>
          <cell r="H556" t="str">
            <v>Replace CT Scanner</v>
          </cell>
          <cell r="J556">
            <v>38625</v>
          </cell>
          <cell r="K556">
            <v>729094</v>
          </cell>
        </row>
        <row r="557">
          <cell r="A557" t="str">
            <v>1997 Replacement of VA-R00005 by exemption (Dr. Gordon letter including 1.7% charity)</v>
          </cell>
          <cell r="B557" t="str">
            <v>VA-E-</v>
          </cell>
          <cell r="C557">
            <v>33</v>
          </cell>
          <cell r="D557" t="str">
            <v>-</v>
          </cell>
          <cell r="E557">
            <v>5</v>
          </cell>
          <cell r="F557" t="str">
            <v>Chesapeake Hospital Corporation dba Rappahannock General Hospital</v>
          </cell>
          <cell r="G557" t="str">
            <v>Lancaster County</v>
          </cell>
          <cell r="H557" t="str">
            <v>Replace CT Scanner</v>
          </cell>
          <cell r="J557">
            <v>38625</v>
          </cell>
          <cell r="K557">
            <v>900025</v>
          </cell>
        </row>
        <row r="558">
          <cell r="A558" t="str">
            <v>VA-R00211</v>
          </cell>
          <cell r="B558" t="str">
            <v>VA-E-</v>
          </cell>
          <cell r="C558">
            <v>34</v>
          </cell>
          <cell r="D558" t="str">
            <v>-</v>
          </cell>
          <cell r="E558">
            <v>5</v>
          </cell>
          <cell r="F558" t="str">
            <v>Montgomery Regional Hospital, Inc.</v>
          </cell>
          <cell r="G558" t="str">
            <v>Montgomery County</v>
          </cell>
          <cell r="H558" t="str">
            <v xml:space="preserve">Replace Cardiac Cath Equipment </v>
          </cell>
          <cell r="J558">
            <v>38658</v>
          </cell>
          <cell r="K558">
            <v>1254463</v>
          </cell>
        </row>
        <row r="559">
          <cell r="A559">
            <v>3224</v>
          </cell>
          <cell r="B559" t="str">
            <v>VA-E-</v>
          </cell>
          <cell r="C559">
            <v>35</v>
          </cell>
          <cell r="D559" t="str">
            <v>-</v>
          </cell>
          <cell r="E559">
            <v>5</v>
          </cell>
          <cell r="F559" t="str">
            <v>The Rector and Visitors of University of Virginia on behalf of The University of Virginia Medical Center</v>
          </cell>
          <cell r="G559" t="str">
            <v>Charlottesville</v>
          </cell>
          <cell r="H559" t="str">
            <v>Replace CT Scanner</v>
          </cell>
          <cell r="J559">
            <v>38672</v>
          </cell>
          <cell r="K559">
            <v>869427.49</v>
          </cell>
        </row>
        <row r="560">
          <cell r="B560" t="str">
            <v>VA-R-</v>
          </cell>
          <cell r="C560">
            <v>36</v>
          </cell>
          <cell r="D560" t="str">
            <v>-</v>
          </cell>
          <cell r="E560">
            <v>5</v>
          </cell>
          <cell r="F560" t="str">
            <v>The Rector and Visitors of University of Virginia on behalf of The University of Virginia Medical Center</v>
          </cell>
          <cell r="G560" t="str">
            <v>Charlottesville</v>
          </cell>
          <cell r="H560" t="str">
            <v>Capex to replace angio equipment</v>
          </cell>
          <cell r="J560">
            <v>38672</v>
          </cell>
          <cell r="K560">
            <v>1424070</v>
          </cell>
        </row>
        <row r="561">
          <cell r="A561">
            <v>3910</v>
          </cell>
          <cell r="B561" t="str">
            <v>VA-E-</v>
          </cell>
          <cell r="C561">
            <v>37</v>
          </cell>
          <cell r="D561" t="str">
            <v>-</v>
          </cell>
          <cell r="E561">
            <v>5</v>
          </cell>
          <cell r="F561" t="str">
            <v>PET Scans of America Corp.</v>
          </cell>
          <cell r="G561" t="str">
            <v>Mobile Vender HPR III</v>
          </cell>
          <cell r="H561" t="str">
            <v>Replace Mobile PET with PET/CT Equipment</v>
          </cell>
          <cell r="J561">
            <v>38673</v>
          </cell>
          <cell r="K561">
            <v>2359803</v>
          </cell>
        </row>
        <row r="562">
          <cell r="A562">
            <v>3126</v>
          </cell>
          <cell r="B562" t="str">
            <v>VA-E-</v>
          </cell>
          <cell r="C562">
            <v>38</v>
          </cell>
          <cell r="D562" t="str">
            <v>-</v>
          </cell>
          <cell r="E562">
            <v>5</v>
          </cell>
          <cell r="F562" t="str">
            <v>Sentara Norfolk General</v>
          </cell>
          <cell r="G562" t="str">
            <v>Norfolk</v>
          </cell>
          <cell r="H562" t="str">
            <v>Replace cath lab Moore</v>
          </cell>
          <cell r="J562">
            <v>38673</v>
          </cell>
          <cell r="K562">
            <v>1186669</v>
          </cell>
        </row>
        <row r="563">
          <cell r="A563">
            <v>3274</v>
          </cell>
          <cell r="B563" t="str">
            <v>VA-E-</v>
          </cell>
          <cell r="C563">
            <v>39</v>
          </cell>
          <cell r="D563" t="str">
            <v>-</v>
          </cell>
          <cell r="E563">
            <v>5</v>
          </cell>
          <cell r="F563" t="str">
            <v>Sentara Norfolk General</v>
          </cell>
          <cell r="G563" t="str">
            <v>Norfolk</v>
          </cell>
          <cell r="H563" t="str">
            <v>Replace cath lab Blue</v>
          </cell>
          <cell r="J563">
            <v>38673</v>
          </cell>
          <cell r="K563">
            <v>1186669</v>
          </cell>
        </row>
        <row r="564">
          <cell r="B564" t="str">
            <v>VA-R-</v>
          </cell>
          <cell r="C564">
            <v>40</v>
          </cell>
          <cell r="D564" t="str">
            <v>-</v>
          </cell>
          <cell r="E564">
            <v>5</v>
          </cell>
          <cell r="F564" t="str">
            <v>Virginia Hospital Center</v>
          </cell>
          <cell r="G564" t="str">
            <v>Arlington County</v>
          </cell>
          <cell r="H564" t="str">
            <v>Capex to renovate power plant</v>
          </cell>
          <cell r="J564">
            <v>38673</v>
          </cell>
          <cell r="K564">
            <v>4328241</v>
          </cell>
        </row>
        <row r="565">
          <cell r="A565">
            <v>3532</v>
          </cell>
          <cell r="B565" t="str">
            <v>VA-E-</v>
          </cell>
          <cell r="C565">
            <v>41</v>
          </cell>
          <cell r="D565" t="str">
            <v>-</v>
          </cell>
          <cell r="E565">
            <v>5</v>
          </cell>
          <cell r="F565" t="str">
            <v>CJW Johnston Willis</v>
          </cell>
          <cell r="G565" t="str">
            <v>Chesterfield County</v>
          </cell>
          <cell r="H565" t="str">
            <v>Replace CT Equipment</v>
          </cell>
          <cell r="J565">
            <v>38686</v>
          </cell>
          <cell r="K565">
            <v>1916352</v>
          </cell>
        </row>
        <row r="566">
          <cell r="A566">
            <v>3493</v>
          </cell>
          <cell r="B566" t="str">
            <v>VA-E-</v>
          </cell>
          <cell r="C566">
            <v>42</v>
          </cell>
          <cell r="D566" t="str">
            <v>-</v>
          </cell>
          <cell r="E566">
            <v>5</v>
          </cell>
          <cell r="F566" t="str">
            <v>CJW Hospitals, Inc.</v>
          </cell>
          <cell r="G566" t="str">
            <v>Mobile Vender HPR IV</v>
          </cell>
          <cell r="H566" t="str">
            <v>Replace Mobile PET with PET/CT Equipment</v>
          </cell>
          <cell r="J566">
            <v>38686</v>
          </cell>
          <cell r="K566">
            <v>2042000</v>
          </cell>
        </row>
        <row r="567">
          <cell r="A567" t="str">
            <v>VA-R00258</v>
          </cell>
          <cell r="B567" t="str">
            <v>VA-E-</v>
          </cell>
          <cell r="C567">
            <v>43</v>
          </cell>
          <cell r="D567" t="str">
            <v>-</v>
          </cell>
          <cell r="E567">
            <v>5</v>
          </cell>
          <cell r="F567" t="str">
            <v>CJW Chippenham</v>
          </cell>
          <cell r="G567" t="str">
            <v>Chesterfield County</v>
          </cell>
          <cell r="H567" t="str">
            <v>Replace MRI</v>
          </cell>
          <cell r="J567">
            <v>38686</v>
          </cell>
          <cell r="K567">
            <v>1427245</v>
          </cell>
        </row>
        <row r="568">
          <cell r="B568" t="str">
            <v>VA-E-</v>
          </cell>
          <cell r="C568">
            <v>1</v>
          </cell>
          <cell r="D568" t="str">
            <v>-</v>
          </cell>
          <cell r="E568">
            <v>6</v>
          </cell>
          <cell r="F568" t="str">
            <v>Virginia Heart Institute</v>
          </cell>
          <cell r="G568" t="str">
            <v>Richmond</v>
          </cell>
          <cell r="H568" t="str">
            <v>Replace cath lab</v>
          </cell>
          <cell r="J568">
            <v>38933</v>
          </cell>
          <cell r="K568">
            <v>550929</v>
          </cell>
        </row>
        <row r="569">
          <cell r="B569" t="str">
            <v>VA-R-</v>
          </cell>
          <cell r="C569">
            <v>2</v>
          </cell>
          <cell r="D569" t="str">
            <v>-</v>
          </cell>
          <cell r="E569">
            <v>6</v>
          </cell>
          <cell r="F569" t="str">
            <v>Winchester Medical Center</v>
          </cell>
          <cell r="G569" t="str">
            <v>Winchester</v>
          </cell>
          <cell r="H569" t="str">
            <v>Capex Third Periph Vasc Angio Lab</v>
          </cell>
          <cell r="J569">
            <v>38937</v>
          </cell>
          <cell r="K569">
            <v>2232910</v>
          </cell>
        </row>
        <row r="570">
          <cell r="B570" t="str">
            <v>VA-R-</v>
          </cell>
          <cell r="C570">
            <v>3</v>
          </cell>
          <cell r="D570" t="str">
            <v>-</v>
          </cell>
          <cell r="E570">
            <v>6</v>
          </cell>
          <cell r="F570" t="str">
            <v>Danville Regional Medical Center</v>
          </cell>
          <cell r="G570" t="str">
            <v>Danville</v>
          </cell>
          <cell r="H570" t="str">
            <v>Capex buildout 5A 22 semi and 2 priv</v>
          </cell>
          <cell r="J570">
            <v>38939</v>
          </cell>
          <cell r="K570">
            <v>4492337</v>
          </cell>
        </row>
        <row r="571">
          <cell r="B571" t="str">
            <v>VA-R-</v>
          </cell>
          <cell r="C571">
            <v>4</v>
          </cell>
          <cell r="D571" t="str">
            <v>-</v>
          </cell>
          <cell r="E571">
            <v>6</v>
          </cell>
          <cell r="F571" t="str">
            <v>Martha Jefferson Hospital</v>
          </cell>
          <cell r="G571" t="str">
            <v>Charlottesville</v>
          </cell>
          <cell r="H571" t="str">
            <v>Capex to renovate emergency department</v>
          </cell>
          <cell r="I571">
            <v>38547</v>
          </cell>
          <cell r="J571">
            <v>38953</v>
          </cell>
          <cell r="K571">
            <v>1723426</v>
          </cell>
        </row>
        <row r="572">
          <cell r="B572" t="str">
            <v>VA-R-</v>
          </cell>
          <cell r="C572">
            <v>5</v>
          </cell>
          <cell r="D572" t="str">
            <v>-</v>
          </cell>
          <cell r="E572">
            <v>6</v>
          </cell>
          <cell r="F572" t="str">
            <v>Mary Washington Hospital</v>
          </cell>
          <cell r="G572" t="str">
            <v>Fredericksburg</v>
          </cell>
          <cell r="H572" t="str">
            <v>Capex to relocate cystology room within facility</v>
          </cell>
          <cell r="I572">
            <v>38629</v>
          </cell>
          <cell r="J572">
            <v>38953</v>
          </cell>
          <cell r="K572">
            <v>1431000</v>
          </cell>
        </row>
        <row r="573">
          <cell r="B573" t="str">
            <v>VA-R-</v>
          </cell>
          <cell r="C573">
            <v>6</v>
          </cell>
          <cell r="D573" t="str">
            <v>-</v>
          </cell>
          <cell r="E573">
            <v>6</v>
          </cell>
          <cell r="F573" t="str">
            <v>Mary Washington Hospital</v>
          </cell>
          <cell r="G573" t="str">
            <v>Fredericksburg</v>
          </cell>
          <cell r="H573" t="str">
            <v>Capex to relocate non-invasive cardilogy department within facility</v>
          </cell>
          <cell r="I573">
            <v>38656</v>
          </cell>
          <cell r="J573">
            <v>38953</v>
          </cell>
          <cell r="K573">
            <v>1425000</v>
          </cell>
        </row>
        <row r="574">
          <cell r="B574" t="str">
            <v>VA-E-</v>
          </cell>
          <cell r="C574">
            <v>7</v>
          </cell>
          <cell r="D574" t="str">
            <v>-</v>
          </cell>
          <cell r="E574">
            <v>6</v>
          </cell>
          <cell r="F574" t="str">
            <v>Smyth County Community Hospital</v>
          </cell>
          <cell r="G574" t="str">
            <v>Smyth county</v>
          </cell>
          <cell r="H574" t="str">
            <v>Replace Mobile MRI Scanner (deregulation) with Fixed</v>
          </cell>
          <cell r="I574">
            <v>38657</v>
          </cell>
          <cell r="J574">
            <v>38953</v>
          </cell>
          <cell r="K574">
            <v>1300000</v>
          </cell>
        </row>
        <row r="575">
          <cell r="A575">
            <v>3402</v>
          </cell>
          <cell r="B575" t="str">
            <v>VA-E-</v>
          </cell>
          <cell r="C575">
            <v>8</v>
          </cell>
          <cell r="D575" t="str">
            <v>-</v>
          </cell>
          <cell r="E575">
            <v>6</v>
          </cell>
          <cell r="F575" t="str">
            <v>Augusta Medical Center</v>
          </cell>
          <cell r="G575" t="str">
            <v>Augusta County</v>
          </cell>
          <cell r="H575" t="str">
            <v>Replace CT Scanner</v>
          </cell>
          <cell r="I575">
            <v>38678</v>
          </cell>
          <cell r="J575">
            <v>38957</v>
          </cell>
          <cell r="K575">
            <v>1109532</v>
          </cell>
        </row>
        <row r="576">
          <cell r="B576" t="str">
            <v>VA-E-</v>
          </cell>
          <cell r="C576">
            <v>9</v>
          </cell>
          <cell r="D576" t="str">
            <v>-</v>
          </cell>
          <cell r="E576">
            <v>6</v>
          </cell>
          <cell r="F576" t="str">
            <v>Chesapeake General Hospital</v>
          </cell>
          <cell r="G576" t="str">
            <v>Chesapeake</v>
          </cell>
          <cell r="H576" t="str">
            <v xml:space="preserve">Replace Cardiac Cath Equipment </v>
          </cell>
          <cell r="I576">
            <v>38947</v>
          </cell>
          <cell r="J576">
            <v>38987</v>
          </cell>
          <cell r="K576">
            <v>1514306</v>
          </cell>
        </row>
        <row r="577">
          <cell r="A577">
            <v>3363</v>
          </cell>
          <cell r="B577" t="str">
            <v>VA-E-</v>
          </cell>
          <cell r="C577">
            <v>10</v>
          </cell>
          <cell r="D577" t="str">
            <v>-</v>
          </cell>
          <cell r="E577">
            <v>6</v>
          </cell>
          <cell r="F577" t="str">
            <v xml:space="preserve">Inova Alexandria Hospital </v>
          </cell>
          <cell r="G577" t="str">
            <v>Alexandria</v>
          </cell>
          <cell r="H577" t="str">
            <v>Replace Linear Accelerator</v>
          </cell>
          <cell r="I577">
            <v>39008</v>
          </cell>
          <cell r="J577">
            <v>39034</v>
          </cell>
          <cell r="K577">
            <v>3130034</v>
          </cell>
        </row>
        <row r="578">
          <cell r="B578" t="str">
            <v>VA-E-</v>
          </cell>
          <cell r="C578">
            <v>11</v>
          </cell>
          <cell r="D578" t="str">
            <v>-</v>
          </cell>
          <cell r="E578">
            <v>6</v>
          </cell>
          <cell r="F578" t="str">
            <v>Virginia Hospital Center</v>
          </cell>
          <cell r="G578" t="str">
            <v>Arlington County</v>
          </cell>
          <cell r="H578" t="str">
            <v>Replace Linear Accelerator</v>
          </cell>
          <cell r="I578">
            <v>39028</v>
          </cell>
          <cell r="J578">
            <v>39093</v>
          </cell>
          <cell r="K578">
            <v>4905600</v>
          </cell>
        </row>
        <row r="579">
          <cell r="B579" t="str">
            <v>VA-E-</v>
          </cell>
          <cell r="C579">
            <v>12</v>
          </cell>
          <cell r="D579" t="str">
            <v>-</v>
          </cell>
          <cell r="E579">
            <v>6</v>
          </cell>
          <cell r="F579" t="str">
            <v>Associates in Radiation Oncology, PC</v>
          </cell>
          <cell r="G579" t="str">
            <v>Fairfax</v>
          </cell>
          <cell r="H579" t="str">
            <v>Replace Linear Accelerator</v>
          </cell>
          <cell r="I579">
            <v>39078</v>
          </cell>
          <cell r="J579">
            <v>39105</v>
          </cell>
          <cell r="K579">
            <v>2269649</v>
          </cell>
        </row>
        <row r="580">
          <cell r="A580">
            <v>3844</v>
          </cell>
          <cell r="B580" t="str">
            <v>VA-E-</v>
          </cell>
          <cell r="C580">
            <v>13</v>
          </cell>
          <cell r="D580" t="str">
            <v>-</v>
          </cell>
          <cell r="E580">
            <v>6</v>
          </cell>
          <cell r="F580" t="str">
            <v>Northern Virginia Imaging - Sterling</v>
          </cell>
          <cell r="G580" t="str">
            <v>Loudoun County</v>
          </cell>
          <cell r="H580" t="str">
            <v>Upgrade CT Scanner</v>
          </cell>
          <cell r="I580">
            <v>38708</v>
          </cell>
          <cell r="J580">
            <v>39148</v>
          </cell>
          <cell r="K580">
            <v>481610</v>
          </cell>
        </row>
        <row r="581">
          <cell r="A581">
            <v>1952</v>
          </cell>
          <cell r="B581" t="str">
            <v>VA-E-</v>
          </cell>
          <cell r="C581">
            <v>14</v>
          </cell>
          <cell r="D581" t="str">
            <v>-</v>
          </cell>
          <cell r="E581">
            <v>6</v>
          </cell>
          <cell r="F581" t="str">
            <v>Northern Virginia Imaging - Sterling</v>
          </cell>
          <cell r="G581" t="str">
            <v>Loudoun County</v>
          </cell>
          <cell r="H581" t="str">
            <v>Replace MRI Scanner</v>
          </cell>
          <cell r="I581">
            <v>38708</v>
          </cell>
          <cell r="J581">
            <v>39148</v>
          </cell>
          <cell r="K581">
            <v>1942796</v>
          </cell>
        </row>
        <row r="582">
          <cell r="B582" t="str">
            <v>VA-E-</v>
          </cell>
          <cell r="C582">
            <v>15</v>
          </cell>
          <cell r="D582" t="str">
            <v>-</v>
          </cell>
          <cell r="E582">
            <v>6</v>
          </cell>
          <cell r="F582" t="str">
            <v>Sentara Careplex</v>
          </cell>
          <cell r="G582" t="str">
            <v xml:space="preserve">Hampton </v>
          </cell>
          <cell r="H582" t="str">
            <v xml:space="preserve">Replace Cardiac Cath Equipment </v>
          </cell>
          <cell r="I582">
            <v>38713</v>
          </cell>
          <cell r="J582">
            <v>39148</v>
          </cell>
          <cell r="K582">
            <v>383360</v>
          </cell>
        </row>
        <row r="583">
          <cell r="A583">
            <v>3289</v>
          </cell>
          <cell r="B583" t="str">
            <v>VA-E-</v>
          </cell>
          <cell r="C583">
            <v>16</v>
          </cell>
          <cell r="D583" t="str">
            <v>-</v>
          </cell>
          <cell r="E583">
            <v>6</v>
          </cell>
          <cell r="F583" t="str">
            <v>Prince William Hospital</v>
          </cell>
          <cell r="G583" t="str">
            <v>Manassas</v>
          </cell>
          <cell r="H583" t="str">
            <v>Replace CT Scanner</v>
          </cell>
          <cell r="I583">
            <v>38723</v>
          </cell>
          <cell r="J583">
            <v>39148</v>
          </cell>
          <cell r="K583">
            <v>2056576</v>
          </cell>
        </row>
        <row r="584">
          <cell r="A584">
            <v>3458</v>
          </cell>
          <cell r="B584" t="str">
            <v>VA-E-</v>
          </cell>
          <cell r="C584">
            <v>17</v>
          </cell>
          <cell r="D584" t="str">
            <v>-</v>
          </cell>
          <cell r="E584">
            <v>6</v>
          </cell>
          <cell r="F584" t="str">
            <v>Prince William Hospital</v>
          </cell>
          <cell r="G584" t="str">
            <v>Manassas</v>
          </cell>
          <cell r="H584" t="str">
            <v>Replace CT Scanner</v>
          </cell>
          <cell r="I584">
            <v>38723</v>
          </cell>
          <cell r="J584">
            <v>39148</v>
          </cell>
          <cell r="K584">
            <v>1034075</v>
          </cell>
        </row>
        <row r="585">
          <cell r="B585" t="str">
            <v>VA-R-</v>
          </cell>
          <cell r="C585">
            <v>18</v>
          </cell>
          <cell r="D585" t="str">
            <v>-</v>
          </cell>
          <cell r="E585">
            <v>6</v>
          </cell>
          <cell r="F585" t="str">
            <v>Augusta Medical Center</v>
          </cell>
          <cell r="G585" t="str">
            <v>Augusta County</v>
          </cell>
          <cell r="H585" t="str">
            <v>Capex to develop an office park and a hospice house</v>
          </cell>
          <cell r="I585">
            <v>38747</v>
          </cell>
          <cell r="J585">
            <v>39148</v>
          </cell>
          <cell r="K585">
            <v>2650000</v>
          </cell>
        </row>
        <row r="586">
          <cell r="A586">
            <v>3148</v>
          </cell>
          <cell r="B586" t="str">
            <v>VA-E-</v>
          </cell>
          <cell r="C586">
            <v>19</v>
          </cell>
          <cell r="D586" t="str">
            <v>-</v>
          </cell>
          <cell r="E586">
            <v>6</v>
          </cell>
          <cell r="F586" t="str">
            <v>University of Virginia</v>
          </cell>
          <cell r="G586" t="str">
            <v>Charlottesville</v>
          </cell>
          <cell r="H586" t="str">
            <v>Replace MRI Scanner</v>
          </cell>
          <cell r="I586">
            <v>38749</v>
          </cell>
          <cell r="J586">
            <v>39150</v>
          </cell>
          <cell r="K586">
            <v>3307435</v>
          </cell>
        </row>
        <row r="587">
          <cell r="A587">
            <v>1508</v>
          </cell>
          <cell r="B587" t="str">
            <v>VA-E-</v>
          </cell>
          <cell r="C587">
            <v>20</v>
          </cell>
          <cell r="D587" t="str">
            <v>-</v>
          </cell>
          <cell r="E587">
            <v>6</v>
          </cell>
          <cell r="F587" t="str">
            <v>Danville Regional Medical Center</v>
          </cell>
          <cell r="G587" t="str">
            <v>Danville</v>
          </cell>
          <cell r="H587" t="str">
            <v>Replace CT Scanner</v>
          </cell>
          <cell r="I587">
            <v>38791</v>
          </cell>
          <cell r="J587">
            <v>39150</v>
          </cell>
          <cell r="K587">
            <v>745048</v>
          </cell>
        </row>
        <row r="588">
          <cell r="B588" t="str">
            <v>VA-E-</v>
          </cell>
          <cell r="C588">
            <v>21</v>
          </cell>
          <cell r="D588" t="str">
            <v>-</v>
          </cell>
          <cell r="E588">
            <v>6</v>
          </cell>
          <cell r="F588" t="str">
            <v>University of Virginia</v>
          </cell>
          <cell r="G588" t="str">
            <v>Charlottesville</v>
          </cell>
          <cell r="H588" t="str">
            <v>Capex to create a short stay patient transition unit</v>
          </cell>
          <cell r="I588">
            <v>38806</v>
          </cell>
          <cell r="J588">
            <v>39150</v>
          </cell>
          <cell r="K588">
            <v>4500000</v>
          </cell>
        </row>
        <row r="589">
          <cell r="B589" t="str">
            <v>VA-R-</v>
          </cell>
          <cell r="C589">
            <v>22</v>
          </cell>
          <cell r="D589" t="str">
            <v>-</v>
          </cell>
          <cell r="E589">
            <v>6</v>
          </cell>
          <cell r="F589" t="str">
            <v>Virginia Hospital Center</v>
          </cell>
          <cell r="G589" t="str">
            <v>Arlington County</v>
          </cell>
          <cell r="H589" t="str">
            <v>Capex to Purchase a da Vinci Surgical Robot</v>
          </cell>
          <cell r="I589">
            <v>38847</v>
          </cell>
          <cell r="J589">
            <v>39191</v>
          </cell>
          <cell r="K589">
            <v>1545440</v>
          </cell>
        </row>
        <row r="590">
          <cell r="B590" t="str">
            <v>VA-R-</v>
          </cell>
          <cell r="C590">
            <v>23</v>
          </cell>
          <cell r="D590" t="str">
            <v>-</v>
          </cell>
          <cell r="E590">
            <v>6</v>
          </cell>
          <cell r="F590" t="str">
            <v>VCU Health System</v>
          </cell>
          <cell r="G590" t="str">
            <v>Richmond</v>
          </cell>
          <cell r="H590" t="str">
            <v>Capex buildout unfinished space to relocate nuclear mediciane and heart station</v>
          </cell>
          <cell r="I590">
            <v>38807</v>
          </cell>
          <cell r="J590">
            <v>39167</v>
          </cell>
          <cell r="K590">
            <v>3306468</v>
          </cell>
        </row>
        <row r="591">
          <cell r="B591" t="str">
            <v>VA-E-</v>
          </cell>
          <cell r="C591">
            <v>24</v>
          </cell>
          <cell r="D591" t="str">
            <v>-</v>
          </cell>
          <cell r="E591">
            <v>6</v>
          </cell>
          <cell r="F591" t="str">
            <v>Community Memorial Healthcenter</v>
          </cell>
          <cell r="G591" t="str">
            <v>Mecklenburg County</v>
          </cell>
          <cell r="H591" t="str">
            <v>Capex to replace HVAC, fire alarm, energy management system</v>
          </cell>
          <cell r="I591">
            <v>38812</v>
          </cell>
          <cell r="J591">
            <v>39169</v>
          </cell>
          <cell r="K591">
            <v>1170000</v>
          </cell>
        </row>
        <row r="592">
          <cell r="B592" t="str">
            <v>VA-E-</v>
          </cell>
          <cell r="C592">
            <v>25</v>
          </cell>
          <cell r="D592" t="str">
            <v>-</v>
          </cell>
          <cell r="E592">
            <v>6</v>
          </cell>
          <cell r="F592" t="str">
            <v>University of Virginia</v>
          </cell>
          <cell r="G592" t="str">
            <v>Charlottesville</v>
          </cell>
          <cell r="H592" t="str">
            <v>Capex to Establish a "Data Warehouse" to integrate information management across all areas of the medical center</v>
          </cell>
          <cell r="I592">
            <v>38813</v>
          </cell>
          <cell r="J592">
            <v>39169</v>
          </cell>
          <cell r="K592">
            <v>2554000</v>
          </cell>
        </row>
        <row r="593">
          <cell r="B593" t="str">
            <v>VA-E-</v>
          </cell>
          <cell r="C593">
            <v>26</v>
          </cell>
          <cell r="D593" t="str">
            <v>-</v>
          </cell>
          <cell r="E593">
            <v>6</v>
          </cell>
          <cell r="F593" t="str">
            <v>CJW Chippenham</v>
          </cell>
          <cell r="G593" t="str">
            <v>Richmond</v>
          </cell>
          <cell r="H593" t="str">
            <v>Replace Linear Accelerator SRS</v>
          </cell>
          <cell r="I593">
            <v>38814</v>
          </cell>
          <cell r="J593">
            <v>39169</v>
          </cell>
          <cell r="K593">
            <v>2610375</v>
          </cell>
        </row>
        <row r="594">
          <cell r="A594" t="str">
            <v>1992 registrations</v>
          </cell>
          <cell r="B594" t="str">
            <v>VA-E-</v>
          </cell>
          <cell r="C594">
            <v>27</v>
          </cell>
          <cell r="D594" t="str">
            <v>-</v>
          </cell>
          <cell r="E594">
            <v>6</v>
          </cell>
          <cell r="F594" t="str">
            <v>Insight Health Corporation</v>
          </cell>
          <cell r="G594" t="str">
            <v>Fairfax</v>
          </cell>
          <cell r="H594" t="str">
            <v>Replace CT and MRI Equipment</v>
          </cell>
          <cell r="I594">
            <v>38819</v>
          </cell>
          <cell r="J594">
            <v>39190</v>
          </cell>
          <cell r="K594">
            <v>2648676</v>
          </cell>
        </row>
        <row r="595">
          <cell r="B595" t="str">
            <v>VA-R-</v>
          </cell>
          <cell r="C595">
            <v>28</v>
          </cell>
          <cell r="D595" t="str">
            <v>-</v>
          </cell>
          <cell r="E595">
            <v>6</v>
          </cell>
          <cell r="F595" t="str">
            <v>University of Virginia</v>
          </cell>
          <cell r="G595" t="str">
            <v>Charlottesville</v>
          </cell>
          <cell r="H595" t="str">
            <v>Capex PACS system</v>
          </cell>
          <cell r="I595">
            <v>38875</v>
          </cell>
          <cell r="J595">
            <v>39199</v>
          </cell>
          <cell r="K595">
            <v>1890000</v>
          </cell>
        </row>
        <row r="596">
          <cell r="B596" t="str">
            <v>VA-R-</v>
          </cell>
          <cell r="C596">
            <v>29</v>
          </cell>
          <cell r="D596" t="str">
            <v>-</v>
          </cell>
          <cell r="E596">
            <v>6</v>
          </cell>
          <cell r="F596" t="str">
            <v>Augusta Medical Center</v>
          </cell>
          <cell r="G596" t="str">
            <v>Augusta County</v>
          </cell>
          <cell r="H596" t="str">
            <v>Addition of 2 generators</v>
          </cell>
          <cell r="I596">
            <v>38881</v>
          </cell>
          <cell r="J596">
            <v>39199</v>
          </cell>
          <cell r="K596">
            <v>1500000</v>
          </cell>
        </row>
        <row r="597">
          <cell r="A597" t="str">
            <v>3866 (1 of 2 CT)</v>
          </cell>
          <cell r="B597" t="str">
            <v>VA-E-</v>
          </cell>
          <cell r="C597">
            <v>30</v>
          </cell>
          <cell r="D597" t="str">
            <v>-</v>
          </cell>
          <cell r="E597">
            <v>6</v>
          </cell>
          <cell r="F597" t="str">
            <v>Carilion New River Valley Medical Center</v>
          </cell>
          <cell r="G597" t="str">
            <v>Montgomery County</v>
          </cell>
          <cell r="H597" t="str">
            <v>Replace CT Scanner</v>
          </cell>
          <cell r="I597">
            <v>38853</v>
          </cell>
          <cell r="J597">
            <v>39202</v>
          </cell>
          <cell r="K597">
            <v>1315000</v>
          </cell>
        </row>
        <row r="598">
          <cell r="B598" t="str">
            <v>VA-R-</v>
          </cell>
          <cell r="C598">
            <v>31</v>
          </cell>
          <cell r="D598" t="str">
            <v>-</v>
          </cell>
          <cell r="E598">
            <v>6</v>
          </cell>
          <cell r="F598" t="str">
            <v>Augusta Medical Center</v>
          </cell>
          <cell r="G598" t="str">
            <v>Augusta County</v>
          </cell>
          <cell r="H598" t="str">
            <v>Capex to Expand Lab</v>
          </cell>
          <cell r="I598">
            <v>38981</v>
          </cell>
          <cell r="J598">
            <v>39202</v>
          </cell>
          <cell r="K598">
            <v>2770000</v>
          </cell>
        </row>
        <row r="599">
          <cell r="A599">
            <v>3689</v>
          </cell>
          <cell r="B599" t="str">
            <v>VA-E-</v>
          </cell>
          <cell r="C599">
            <v>32</v>
          </cell>
          <cell r="D599" t="str">
            <v>-</v>
          </cell>
          <cell r="E599">
            <v>6</v>
          </cell>
          <cell r="F599" t="str">
            <v>University of Virginia Imaging</v>
          </cell>
          <cell r="G599" t="str">
            <v>Charlottesville</v>
          </cell>
          <cell r="H599" t="str">
            <v>Replace MRI Scanner</v>
          </cell>
          <cell r="I599">
            <v>38961</v>
          </cell>
          <cell r="J599">
            <v>39217</v>
          </cell>
          <cell r="K599">
            <v>1998595</v>
          </cell>
        </row>
        <row r="600">
          <cell r="B600" t="str">
            <v>VA-R-</v>
          </cell>
          <cell r="C600">
            <v>33</v>
          </cell>
          <cell r="D600" t="str">
            <v>-</v>
          </cell>
          <cell r="E600">
            <v>6</v>
          </cell>
          <cell r="F600" t="str">
            <v>Chesapeake General Hospital</v>
          </cell>
          <cell r="G600" t="str">
            <v>Chesapeake</v>
          </cell>
          <cell r="H600" t="str">
            <v>Capex relocate sterile processing dept</v>
          </cell>
          <cell r="I600">
            <v>38986</v>
          </cell>
          <cell r="J600">
            <v>39260</v>
          </cell>
          <cell r="K600">
            <v>4644784</v>
          </cell>
        </row>
        <row r="601">
          <cell r="A601" t="str">
            <v>Exemption VA-018-626-427-A</v>
          </cell>
          <cell r="B601" t="str">
            <v>VA-E-</v>
          </cell>
          <cell r="C601">
            <v>34</v>
          </cell>
          <cell r="D601" t="str">
            <v>-</v>
          </cell>
          <cell r="E601">
            <v>6</v>
          </cell>
          <cell r="F601" t="str">
            <v xml:space="preserve">Carilion Medical Center d/b/a Carilion Roanoke Memorial Hospital
</v>
          </cell>
          <cell r="G601" t="str">
            <v>Roanoke</v>
          </cell>
          <cell r="H601" t="str">
            <v xml:space="preserve">Replace Cardiac Cath Equipment </v>
          </cell>
          <cell r="I601">
            <v>39064</v>
          </cell>
          <cell r="J601">
            <v>39260</v>
          </cell>
          <cell r="K601">
            <v>1580889</v>
          </cell>
        </row>
        <row r="602">
          <cell r="A602">
            <v>3074</v>
          </cell>
          <cell r="B602" t="str">
            <v>VA-E-</v>
          </cell>
          <cell r="C602">
            <v>35</v>
          </cell>
          <cell r="D602" t="str">
            <v>-</v>
          </cell>
          <cell r="E602">
            <v>6</v>
          </cell>
          <cell r="F602" t="str">
            <v>Danville Regional Medical Center</v>
          </cell>
          <cell r="G602" t="str">
            <v>Danville</v>
          </cell>
          <cell r="H602" t="str">
            <v>Replace Linac</v>
          </cell>
          <cell r="I602">
            <v>39042</v>
          </cell>
          <cell r="J602">
            <v>39260</v>
          </cell>
          <cell r="K602">
            <v>2152601</v>
          </cell>
        </row>
        <row r="603">
          <cell r="B603" t="str">
            <v>VA-E-</v>
          </cell>
          <cell r="C603">
            <v>36</v>
          </cell>
          <cell r="D603" t="str">
            <v>-</v>
          </cell>
          <cell r="E603">
            <v>6</v>
          </cell>
          <cell r="F603" t="str">
            <v>University of Virginia</v>
          </cell>
          <cell r="G603" t="str">
            <v>Charlottesville</v>
          </cell>
          <cell r="H603" t="str">
            <v>Replace CT Scanner</v>
          </cell>
          <cell r="I603">
            <v>39041</v>
          </cell>
          <cell r="J603">
            <v>39260</v>
          </cell>
          <cell r="K603">
            <v>1485603</v>
          </cell>
        </row>
        <row r="604">
          <cell r="B604" t="str">
            <v>VA-R-</v>
          </cell>
          <cell r="C604">
            <v>37</v>
          </cell>
          <cell r="D604" t="str">
            <v>-</v>
          </cell>
          <cell r="E604">
            <v>6</v>
          </cell>
          <cell r="F604" t="str">
            <v>CJW Johnston Willis</v>
          </cell>
          <cell r="G604" t="str">
            <v>Chesterfield County</v>
          </cell>
          <cell r="H604" t="str">
            <v>Capex renovate labor and delivery unit</v>
          </cell>
          <cell r="I604">
            <v>39059</v>
          </cell>
          <cell r="J604">
            <v>39261</v>
          </cell>
          <cell r="K604">
            <v>1500000</v>
          </cell>
        </row>
        <row r="605">
          <cell r="A605">
            <v>1964</v>
          </cell>
          <cell r="B605" t="str">
            <v>VA-E-</v>
          </cell>
          <cell r="C605">
            <v>38</v>
          </cell>
          <cell r="D605" t="str">
            <v>-</v>
          </cell>
          <cell r="E605">
            <v>6</v>
          </cell>
          <cell r="F605" t="str">
            <v>University of Virginia</v>
          </cell>
          <cell r="G605" t="str">
            <v>Charlottesville</v>
          </cell>
          <cell r="H605" t="str">
            <v>Replace Gamma Knife</v>
          </cell>
          <cell r="I605">
            <v>39000</v>
          </cell>
          <cell r="J605">
            <v>39261</v>
          </cell>
          <cell r="K605">
            <v>2584187</v>
          </cell>
        </row>
        <row r="606">
          <cell r="A606" t="str">
            <v>Exemption VA-058-731-3819-A</v>
          </cell>
          <cell r="B606" t="str">
            <v>VA-E-</v>
          </cell>
          <cell r="C606">
            <v>39</v>
          </cell>
          <cell r="D606" t="str">
            <v>-</v>
          </cell>
          <cell r="E606">
            <v>6</v>
          </cell>
          <cell r="F606" t="str">
            <v>Mary Washington Hospital</v>
          </cell>
          <cell r="G606" t="str">
            <v>Fredericksburg</v>
          </cell>
          <cell r="H606" t="str">
            <v>Replace CT Scanner</v>
          </cell>
          <cell r="I606">
            <v>39013</v>
          </cell>
          <cell r="J606">
            <v>39261</v>
          </cell>
          <cell r="K606">
            <v>2136794</v>
          </cell>
        </row>
        <row r="610">
          <cell r="B610" t="str">
            <v>VA-E-</v>
          </cell>
          <cell r="C610">
            <v>0</v>
          </cell>
          <cell r="D610" t="str">
            <v>-</v>
          </cell>
          <cell r="E610">
            <v>6</v>
          </cell>
          <cell r="F610" t="str">
            <v>Carilion Cancer Center of Western Virginia</v>
          </cell>
          <cell r="G610" t="str">
            <v>Roanoke</v>
          </cell>
          <cell r="H610" t="str">
            <v>Replace CT Scanner</v>
          </cell>
          <cell r="I610">
            <v>38832</v>
          </cell>
          <cell r="K610">
            <v>836085</v>
          </cell>
        </row>
        <row r="611">
          <cell r="B611" t="str">
            <v>VA-E-</v>
          </cell>
          <cell r="C611">
            <v>0</v>
          </cell>
          <cell r="D611" t="str">
            <v>-</v>
          </cell>
          <cell r="E611">
            <v>6</v>
          </cell>
          <cell r="F611" t="str">
            <v>VCU Health System - Stony Point</v>
          </cell>
          <cell r="G611" t="str">
            <v>Richmond</v>
          </cell>
          <cell r="H611" t="str">
            <v>Replace CT Scanner</v>
          </cell>
          <cell r="I611">
            <v>38847</v>
          </cell>
          <cell r="K611">
            <v>1183891</v>
          </cell>
        </row>
        <row r="612">
          <cell r="B612" t="str">
            <v>VA-E-</v>
          </cell>
          <cell r="C612">
            <v>0</v>
          </cell>
          <cell r="D612" t="str">
            <v>-</v>
          </cell>
          <cell r="E612">
            <v>6</v>
          </cell>
          <cell r="F612" t="str">
            <v>VCU Health System</v>
          </cell>
          <cell r="G612" t="str">
            <v>Richmond</v>
          </cell>
          <cell r="H612" t="str">
            <v>Replace MRI Scanner</v>
          </cell>
          <cell r="I612">
            <v>38889</v>
          </cell>
          <cell r="K612">
            <v>2473141</v>
          </cell>
        </row>
        <row r="618">
          <cell r="A618">
            <v>3304</v>
          </cell>
          <cell r="B618" t="str">
            <v>VA-E-</v>
          </cell>
          <cell r="D618" t="str">
            <v>-</v>
          </cell>
          <cell r="E618">
            <v>6</v>
          </cell>
          <cell r="F618" t="str">
            <v>Commonwealth Urologic Services, LLC</v>
          </cell>
          <cell r="G618" t="str">
            <v>HPR I, III and  IV</v>
          </cell>
          <cell r="H618" t="str">
            <v>Replace Mobile Lithotripter</v>
          </cell>
          <cell r="I618">
            <v>38959</v>
          </cell>
        </row>
        <row r="619">
          <cell r="A619">
            <v>3473</v>
          </cell>
          <cell r="B619" t="str">
            <v>VA-E-</v>
          </cell>
          <cell r="D619" t="str">
            <v>-</v>
          </cell>
          <cell r="E619">
            <v>6</v>
          </cell>
          <cell r="F619" t="str">
            <v>Commonwealth Urologic Services, LLC</v>
          </cell>
          <cell r="G619" t="str">
            <v>HPR I, III and  IV</v>
          </cell>
          <cell r="H619" t="str">
            <v>Replace Mobile Lithotripter</v>
          </cell>
          <cell r="I619">
            <v>38959</v>
          </cell>
        </row>
        <row r="621">
          <cell r="B621" t="str">
            <v>VA-E-</v>
          </cell>
          <cell r="C621">
            <v>1</v>
          </cell>
          <cell r="D621" t="str">
            <v>-</v>
          </cell>
          <cell r="E621">
            <v>7</v>
          </cell>
          <cell r="F621" t="str">
            <v>Virginia Hospital Center</v>
          </cell>
          <cell r="G621" t="str">
            <v>Arlington County</v>
          </cell>
          <cell r="H621" t="str">
            <v>Replace Linear Accelerator</v>
          </cell>
          <cell r="I621">
            <v>39028</v>
          </cell>
          <cell r="J621">
            <v>39093</v>
          </cell>
          <cell r="K621">
            <v>4905600</v>
          </cell>
        </row>
        <row r="622">
          <cell r="B622" t="str">
            <v>VA-R-</v>
          </cell>
          <cell r="C622">
            <v>2</v>
          </cell>
          <cell r="D622" t="str">
            <v>-</v>
          </cell>
          <cell r="E622">
            <v>7</v>
          </cell>
          <cell r="F622" t="str">
            <v>Sleepy Hollow Manor Nursing Home</v>
          </cell>
          <cell r="G622" t="str">
            <v>Annandale</v>
          </cell>
          <cell r="H622" t="str">
            <v>Capex renovation replace HVAC</v>
          </cell>
          <cell r="I622">
            <v>39143</v>
          </cell>
          <cell r="J622">
            <v>39190</v>
          </cell>
          <cell r="K622">
            <v>1962650</v>
          </cell>
        </row>
        <row r="623">
          <cell r="A623">
            <v>3048</v>
          </cell>
          <cell r="B623" t="str">
            <v>VA-E-</v>
          </cell>
          <cell r="C623">
            <v>3</v>
          </cell>
          <cell r="D623" t="str">
            <v>-</v>
          </cell>
          <cell r="E623">
            <v>7</v>
          </cell>
          <cell r="F623" t="str">
            <v>Augusta Medical Center</v>
          </cell>
          <cell r="G623" t="str">
            <v>Augusta County</v>
          </cell>
          <cell r="H623" t="str">
            <v>Replace CT</v>
          </cell>
          <cell r="I623">
            <v>39175</v>
          </cell>
          <cell r="J623">
            <v>39202</v>
          </cell>
          <cell r="K623">
            <v>731545</v>
          </cell>
        </row>
        <row r="624">
          <cell r="B624" t="str">
            <v>VA-R-</v>
          </cell>
          <cell r="C624">
            <v>4</v>
          </cell>
          <cell r="D624" t="str">
            <v>-</v>
          </cell>
          <cell r="E624">
            <v>7</v>
          </cell>
          <cell r="F624" t="str">
            <v>University of Virginia</v>
          </cell>
          <cell r="G624" t="str">
            <v>Charlottesville</v>
          </cell>
          <cell r="H624" t="str">
            <v>Capex purchase Stereotaxis Niobe Magnetic Navigation system</v>
          </cell>
          <cell r="I624">
            <v>39120</v>
          </cell>
          <cell r="J624">
            <v>39217</v>
          </cell>
          <cell r="K624">
            <v>1325000</v>
          </cell>
        </row>
        <row r="625">
          <cell r="B625" t="str">
            <v>VA-R-</v>
          </cell>
          <cell r="C625">
            <v>5</v>
          </cell>
          <cell r="D625" t="str">
            <v>-</v>
          </cell>
          <cell r="E625">
            <v>7</v>
          </cell>
          <cell r="F625" t="str">
            <v>Mary Washington Hospital</v>
          </cell>
          <cell r="G625" t="str">
            <v>Fredericksburg</v>
          </cell>
          <cell r="H625" t="str">
            <v>capex purchase a Siemens Sorian Information system</v>
          </cell>
          <cell r="I625">
            <v>39227</v>
          </cell>
          <cell r="J625">
            <v>39227</v>
          </cell>
          <cell r="K625">
            <v>4449824</v>
          </cell>
        </row>
        <row r="626">
          <cell r="B626" t="str">
            <v>VA-E-</v>
          </cell>
          <cell r="C626">
            <v>6</v>
          </cell>
          <cell r="D626" t="str">
            <v>-</v>
          </cell>
          <cell r="E626">
            <v>7</v>
          </cell>
          <cell r="F626" t="str">
            <v>Chesapeake Lithotripsy</v>
          </cell>
          <cell r="G626" t="str">
            <v>HPRs II, IV, &amp; V</v>
          </cell>
          <cell r="H626" t="str">
            <v>Replace Mobile Lithotripter</v>
          </cell>
          <cell r="I626">
            <v>39227</v>
          </cell>
          <cell r="J626">
            <v>39231</v>
          </cell>
          <cell r="K626">
            <v>451156</v>
          </cell>
        </row>
        <row r="627">
          <cell r="A627">
            <v>3265</v>
          </cell>
          <cell r="B627" t="str">
            <v>VA-E-</v>
          </cell>
          <cell r="C627">
            <v>7</v>
          </cell>
          <cell r="D627" t="str">
            <v>-</v>
          </cell>
          <cell r="E627">
            <v>7</v>
          </cell>
          <cell r="F627" t="str">
            <v>Sentara Virginia Beach General Hospital</v>
          </cell>
          <cell r="G627" t="str">
            <v>Virginia Beach</v>
          </cell>
          <cell r="H627" t="str">
            <v>Replace CT</v>
          </cell>
          <cell r="I627">
            <v>39139</v>
          </cell>
          <cell r="J627">
            <v>39259</v>
          </cell>
          <cell r="K627">
            <v>1556031</v>
          </cell>
        </row>
        <row r="628">
          <cell r="A628">
            <v>3664</v>
          </cell>
          <cell r="B628" t="str">
            <v>VA-E-</v>
          </cell>
          <cell r="C628">
            <v>8</v>
          </cell>
          <cell r="D628" t="str">
            <v>-</v>
          </cell>
          <cell r="E628">
            <v>7</v>
          </cell>
          <cell r="F628" t="str">
            <v>Virginia Cardiovascular Specialists</v>
          </cell>
          <cell r="G628" t="str">
            <v>Henrico County</v>
          </cell>
          <cell r="H628" t="str">
            <v>Replace EBCT</v>
          </cell>
          <cell r="I628">
            <v>39232</v>
          </cell>
          <cell r="J628">
            <v>39259</v>
          </cell>
          <cell r="K628">
            <v>1110000</v>
          </cell>
        </row>
        <row r="629">
          <cell r="A629">
            <v>3508</v>
          </cell>
          <cell r="B629" t="str">
            <v>VA-E-</v>
          </cell>
          <cell r="C629">
            <v>9</v>
          </cell>
          <cell r="D629" t="str">
            <v>-</v>
          </cell>
          <cell r="E629">
            <v>7</v>
          </cell>
          <cell r="F629" t="str">
            <v>Sentara Oyster Point Diagnostics</v>
          </cell>
          <cell r="G629" t="str">
            <v>Newport News</v>
          </cell>
          <cell r="H629" t="str">
            <v>Replace CT  (1.4% charity care)</v>
          </cell>
          <cell r="I629">
            <v>39112</v>
          </cell>
          <cell r="J629">
            <v>39259</v>
          </cell>
          <cell r="K629">
            <v>1263272</v>
          </cell>
        </row>
        <row r="630">
          <cell r="A630">
            <v>3534</v>
          </cell>
          <cell r="B630" t="str">
            <v>VA-E-</v>
          </cell>
          <cell r="C630">
            <v>10</v>
          </cell>
          <cell r="D630" t="str">
            <v>-</v>
          </cell>
          <cell r="E630">
            <v>7</v>
          </cell>
          <cell r="F630" t="str">
            <v>Sentara Bayside Hospital</v>
          </cell>
          <cell r="G630" t="str">
            <v>Virginia Beach</v>
          </cell>
          <cell r="H630" t="str">
            <v>Replace MRI  (1.4% charity care)</v>
          </cell>
          <cell r="I630">
            <v>39112</v>
          </cell>
          <cell r="J630">
            <v>39259</v>
          </cell>
          <cell r="K630">
            <v>2102041</v>
          </cell>
        </row>
        <row r="631">
          <cell r="A631">
            <v>3469</v>
          </cell>
          <cell r="B631" t="str">
            <v>VA-E-</v>
          </cell>
          <cell r="C631">
            <v>11</v>
          </cell>
          <cell r="D631" t="str">
            <v>-</v>
          </cell>
          <cell r="E631">
            <v>7</v>
          </cell>
          <cell r="F631" t="str">
            <v>Sentara Williamsburg Community Hospital</v>
          </cell>
          <cell r="G631" t="str">
            <v>York County</v>
          </cell>
          <cell r="H631" t="str">
            <v>Replace CT  (1.8% charity care)</v>
          </cell>
          <cell r="I631">
            <v>39112</v>
          </cell>
          <cell r="J631">
            <v>39259</v>
          </cell>
          <cell r="K631">
            <v>1204689</v>
          </cell>
        </row>
        <row r="632">
          <cell r="B632" t="str">
            <v>VA-R-</v>
          </cell>
          <cell r="C632">
            <v>12</v>
          </cell>
          <cell r="D632" t="str">
            <v>-</v>
          </cell>
          <cell r="E632">
            <v>7</v>
          </cell>
          <cell r="F632" t="str">
            <v>Henrico Doctors’ Hospital-Forest</v>
          </cell>
          <cell r="G632" t="str">
            <v>Richmond</v>
          </cell>
          <cell r="H632" t="str">
            <v>Capex to relocate 4 ORs on the hospital campus</v>
          </cell>
          <cell r="I632">
            <v>39286</v>
          </cell>
          <cell r="J632">
            <v>39287</v>
          </cell>
          <cell r="K632">
            <v>8971690</v>
          </cell>
        </row>
        <row r="633">
          <cell r="A633" t="str">
            <v>VA-R-285-92</v>
          </cell>
          <cell r="B633" t="str">
            <v>VA-E-</v>
          </cell>
          <cell r="C633">
            <v>13</v>
          </cell>
          <cell r="D633" t="str">
            <v>-</v>
          </cell>
          <cell r="E633">
            <v>7</v>
          </cell>
          <cell r="F633" t="str">
            <v>Southside Community Hospital</v>
          </cell>
          <cell r="G633" t="str">
            <v>Farmville</v>
          </cell>
          <cell r="H633" t="str">
            <v>Replace Mobile MRI Service (Reg. 6/29/92) with Fixed MRI</v>
          </cell>
          <cell r="I633">
            <v>39293</v>
          </cell>
        </row>
        <row r="634">
          <cell r="A634" t="str">
            <v>VA-E-027-04</v>
          </cell>
          <cell r="B634" t="str">
            <v>VA-E-</v>
          </cell>
          <cell r="C634">
            <v>14</v>
          </cell>
          <cell r="D634" t="str">
            <v>-</v>
          </cell>
          <cell r="E634">
            <v>7</v>
          </cell>
          <cell r="F634" t="str">
            <v>Carilion Medical Center d/b/a Carilion Roanoke Memorial Hospital and Carilion Roanoke Community Hospital</v>
          </cell>
          <cell r="G634" t="str">
            <v>Roanoke</v>
          </cell>
          <cell r="H634" t="str">
            <v>Replace CT</v>
          </cell>
          <cell r="I634">
            <v>39300</v>
          </cell>
          <cell r="J634">
            <v>39308</v>
          </cell>
          <cell r="K634">
            <v>2046225</v>
          </cell>
        </row>
        <row r="636">
          <cell r="A636" t="str">
            <v>3126 and 3274</v>
          </cell>
          <cell r="B636" t="str">
            <v>VA-E-</v>
          </cell>
          <cell r="D636" t="str">
            <v>-</v>
          </cell>
          <cell r="E636">
            <v>7</v>
          </cell>
          <cell r="F636" t="str">
            <v>Sentara Norfolk General Hospital</v>
          </cell>
          <cell r="G636" t="str">
            <v>Norfolk</v>
          </cell>
          <cell r="H636" t="str">
            <v>Replace Two Cath Lab Units</v>
          </cell>
          <cell r="I636">
            <v>39139</v>
          </cell>
          <cell r="K636">
            <v>1998041</v>
          </cell>
        </row>
        <row r="637">
          <cell r="A637">
            <v>3264</v>
          </cell>
          <cell r="B637" t="str">
            <v>VA-E-</v>
          </cell>
          <cell r="D637" t="str">
            <v>-</v>
          </cell>
          <cell r="E637">
            <v>7</v>
          </cell>
          <cell r="F637" t="str">
            <v>Sentara Virginia Beach General Hospital</v>
          </cell>
          <cell r="G637" t="str">
            <v>Virginia Beach</v>
          </cell>
          <cell r="H637" t="str">
            <v>Replace Cath</v>
          </cell>
          <cell r="I637">
            <v>39226</v>
          </cell>
          <cell r="K637">
            <v>1400000</v>
          </cell>
        </row>
        <row r="638">
          <cell r="B638" t="str">
            <v>VA-E-</v>
          </cell>
          <cell r="D638" t="str">
            <v>-</v>
          </cell>
          <cell r="E638">
            <v>7</v>
          </cell>
          <cell r="F638" t="str">
            <v>Winchester Medical Center</v>
          </cell>
          <cell r="G638" t="str">
            <v>Winchester</v>
          </cell>
          <cell r="H638" t="str">
            <v>Replace Cath</v>
          </cell>
          <cell r="I638">
            <v>39294</v>
          </cell>
        </row>
        <row r="641">
          <cell r="A641" t="str">
            <v>VA-00-35</v>
          </cell>
          <cell r="B641" t="str">
            <v>VA-E-</v>
          </cell>
          <cell r="C641">
            <v>1</v>
          </cell>
          <cell r="D641" t="str">
            <v>-</v>
          </cell>
          <cell r="E641">
            <v>8</v>
          </cell>
          <cell r="F641" t="str">
            <v>Lewis-Gale Medical Center</v>
          </cell>
          <cell r="G641" t="str">
            <v>Salem</v>
          </cell>
          <cell r="H641" t="str">
            <v>Replace CT</v>
          </cell>
          <cell r="I641">
            <v>39356</v>
          </cell>
          <cell r="J641">
            <v>39482</v>
          </cell>
          <cell r="K641">
            <v>1546672</v>
          </cell>
        </row>
        <row r="642">
          <cell r="A642">
            <v>1400</v>
          </cell>
          <cell r="B642" t="str">
            <v>VA-E-</v>
          </cell>
          <cell r="C642">
            <v>2</v>
          </cell>
          <cell r="D642" t="str">
            <v>-</v>
          </cell>
          <cell r="E642">
            <v>8</v>
          </cell>
          <cell r="F642" t="str">
            <v>Sentara Norfolk General Hospital</v>
          </cell>
          <cell r="G642" t="str">
            <v>Norfolk</v>
          </cell>
          <cell r="H642" t="str">
            <v>Replace MRI</v>
          </cell>
          <cell r="I642">
            <v>39419</v>
          </cell>
          <cell r="J642">
            <v>39485</v>
          </cell>
          <cell r="K642">
            <v>3468612</v>
          </cell>
        </row>
        <row r="643">
          <cell r="B643" t="str">
            <v>VA-R-</v>
          </cell>
          <cell r="C643">
            <v>3</v>
          </cell>
          <cell r="D643" t="str">
            <v>-</v>
          </cell>
          <cell r="E643">
            <v>8</v>
          </cell>
          <cell r="F643" t="str">
            <v>Halifax Regional Hospital</v>
          </cell>
          <cell r="G643" t="str">
            <v>South Boston</v>
          </cell>
          <cell r="H643" t="str">
            <v>Capex to add 2 levels to hospital</v>
          </cell>
          <cell r="I643">
            <v>39370</v>
          </cell>
          <cell r="J643">
            <v>39489</v>
          </cell>
          <cell r="K643">
            <v>14715000</v>
          </cell>
        </row>
        <row r="644">
          <cell r="B644" t="str">
            <v>VA-E-</v>
          </cell>
          <cell r="C644">
            <v>4</v>
          </cell>
          <cell r="D644" t="str">
            <v>-</v>
          </cell>
          <cell r="E644">
            <v>8</v>
          </cell>
          <cell r="F644" t="str">
            <v>University of Virginia</v>
          </cell>
          <cell r="G644" t="str">
            <v>Charlottesville</v>
          </cell>
          <cell r="H644" t="str">
            <v>Replace Linac</v>
          </cell>
          <cell r="I644">
            <v>39433</v>
          </cell>
          <cell r="J644">
            <v>39489</v>
          </cell>
          <cell r="K644">
            <v>3974340</v>
          </cell>
        </row>
        <row r="645">
          <cell r="A645">
            <v>3464</v>
          </cell>
          <cell r="B645" t="str">
            <v>VA-E-</v>
          </cell>
          <cell r="C645">
            <v>5</v>
          </cell>
          <cell r="D645" t="str">
            <v>-</v>
          </cell>
          <cell r="E645">
            <v>8</v>
          </cell>
          <cell r="F645" t="str">
            <v>Virginia Hospital Center</v>
          </cell>
          <cell r="G645" t="str">
            <v>Arlington County</v>
          </cell>
          <cell r="H645" t="str">
            <v>Replace CT</v>
          </cell>
          <cell r="I645">
            <v>39457</v>
          </cell>
          <cell r="J645">
            <v>39498</v>
          </cell>
          <cell r="K645">
            <v>1937623</v>
          </cell>
        </row>
        <row r="646">
          <cell r="B646" t="str">
            <v>VA-E-</v>
          </cell>
          <cell r="C646">
            <v>6</v>
          </cell>
          <cell r="D646" t="str">
            <v>-</v>
          </cell>
          <cell r="E646">
            <v>8</v>
          </cell>
          <cell r="F646" t="str">
            <v>Prince William Hospital</v>
          </cell>
          <cell r="G646" t="str">
            <v>Manassas</v>
          </cell>
          <cell r="H646" t="str">
            <v>Replace MRI Scanner</v>
          </cell>
          <cell r="I646">
            <v>39442</v>
          </cell>
          <cell r="J646">
            <v>39504</v>
          </cell>
          <cell r="K646">
            <v>2558094</v>
          </cell>
        </row>
        <row r="647">
          <cell r="A647">
            <v>3694</v>
          </cell>
          <cell r="B647" t="str">
            <v>VA-E-</v>
          </cell>
          <cell r="C647">
            <v>7</v>
          </cell>
          <cell r="D647" t="str">
            <v>-</v>
          </cell>
          <cell r="E647">
            <v>8</v>
          </cell>
          <cell r="F647" t="str">
            <v>Martha Jefferson Hospital</v>
          </cell>
          <cell r="G647" t="str">
            <v>Charlottesville</v>
          </cell>
          <cell r="H647" t="str">
            <v>Replace Linac</v>
          </cell>
          <cell r="I647">
            <v>39490</v>
          </cell>
          <cell r="J647">
            <v>39528</v>
          </cell>
          <cell r="K647">
            <v>2867807</v>
          </cell>
        </row>
        <row r="648">
          <cell r="B648" t="str">
            <v>VA-R-</v>
          </cell>
          <cell r="C648">
            <v>8</v>
          </cell>
          <cell r="D648" t="str">
            <v>-</v>
          </cell>
          <cell r="E648">
            <v>8</v>
          </cell>
          <cell r="F648" t="str">
            <v>Lexington Court f/k/a Cambridge-Goochland Convalescent Center</v>
          </cell>
          <cell r="G648" t="str">
            <v>Henrico County</v>
          </cell>
          <cell r="H648" t="str">
            <v>Capex Renovation</v>
          </cell>
          <cell r="I648">
            <v>39520</v>
          </cell>
          <cell r="J648">
            <v>39531</v>
          </cell>
          <cell r="K648">
            <v>7780142</v>
          </cell>
        </row>
        <row r="649">
          <cell r="B649" t="str">
            <v>VA-E-</v>
          </cell>
          <cell r="C649">
            <v>9</v>
          </cell>
          <cell r="D649" t="str">
            <v>-</v>
          </cell>
          <cell r="E649">
            <v>8</v>
          </cell>
          <cell r="F649" t="str">
            <v>Page Memorial Hospital</v>
          </cell>
          <cell r="G649" t="str">
            <v>Page County</v>
          </cell>
          <cell r="H649" t="str">
            <v>Replace CT</v>
          </cell>
          <cell r="I649">
            <v>39464</v>
          </cell>
          <cell r="J649">
            <v>39588</v>
          </cell>
          <cell r="K649">
            <v>845114</v>
          </cell>
        </row>
        <row r="650">
          <cell r="A650">
            <v>3790</v>
          </cell>
          <cell r="B650" t="str">
            <v>VA-E-</v>
          </cell>
          <cell r="C650">
            <v>10</v>
          </cell>
          <cell r="D650" t="str">
            <v>-</v>
          </cell>
          <cell r="E650">
            <v>8</v>
          </cell>
          <cell r="F650" t="str">
            <v>Sentara Leigh Hospital/Greenbrier</v>
          </cell>
          <cell r="G650" t="str">
            <v>Chesapeake</v>
          </cell>
          <cell r="H650" t="str">
            <v>Replace CT</v>
          </cell>
          <cell r="I650">
            <v>39562</v>
          </cell>
          <cell r="J650">
            <v>39590</v>
          </cell>
          <cell r="K650">
            <v>596431</v>
          </cell>
        </row>
        <row r="651">
          <cell r="A651">
            <v>3200</v>
          </cell>
          <cell r="B651" t="str">
            <v>VA-E-</v>
          </cell>
          <cell r="C651">
            <v>11</v>
          </cell>
          <cell r="D651" t="str">
            <v>-</v>
          </cell>
          <cell r="E651">
            <v>8</v>
          </cell>
          <cell r="F651" t="str">
            <v>United Medical Systems (DE) Inc.</v>
          </cell>
          <cell r="G651" t="str">
            <v>HPR III</v>
          </cell>
          <cell r="H651" t="str">
            <v>Replace Mobile ESWL</v>
          </cell>
          <cell r="I651">
            <v>39506</v>
          </cell>
          <cell r="J651">
            <v>39610</v>
          </cell>
          <cell r="K651">
            <v>94647</v>
          </cell>
        </row>
        <row r="652">
          <cell r="A652">
            <v>3096</v>
          </cell>
          <cell r="B652" t="str">
            <v>VA-E-</v>
          </cell>
          <cell r="C652">
            <v>12</v>
          </cell>
          <cell r="D652" t="str">
            <v>-</v>
          </cell>
          <cell r="E652">
            <v>8</v>
          </cell>
          <cell r="F652" t="str">
            <v>VCU Health System</v>
          </cell>
          <cell r="G652" t="str">
            <v>Richmond</v>
          </cell>
          <cell r="H652" t="str">
            <v>Replace MRI Scanner</v>
          </cell>
          <cell r="I652">
            <v>39321</v>
          </cell>
          <cell r="J652">
            <v>39616</v>
          </cell>
          <cell r="K652">
            <v>2500000</v>
          </cell>
        </row>
        <row r="653">
          <cell r="B653" t="str">
            <v>VA-E-</v>
          </cell>
          <cell r="C653">
            <v>13</v>
          </cell>
          <cell r="D653" t="str">
            <v>-</v>
          </cell>
          <cell r="E653">
            <v>8</v>
          </cell>
          <cell r="F653" t="str">
            <v>Chesapeake Lithotripsy Associates, L.P.</v>
          </cell>
          <cell r="G653" t="str">
            <v>HPR II</v>
          </cell>
          <cell r="H653" t="str">
            <v>Replace Mobile Lithotripter</v>
          </cell>
          <cell r="I653">
            <v>39506</v>
          </cell>
          <cell r="J653">
            <v>39623</v>
          </cell>
          <cell r="K653">
            <v>284289</v>
          </cell>
        </row>
        <row r="654">
          <cell r="B654" t="str">
            <v>VA-R-</v>
          </cell>
          <cell r="C654">
            <v>14</v>
          </cell>
          <cell r="D654" t="str">
            <v>-</v>
          </cell>
          <cell r="E654">
            <v>8</v>
          </cell>
          <cell r="F654" t="str">
            <v>VCU Health System</v>
          </cell>
          <cell r="G654" t="str">
            <v>Richmond</v>
          </cell>
          <cell r="H654" t="str">
            <v>Capex Purchase Office Building</v>
          </cell>
          <cell r="I654">
            <v>39624</v>
          </cell>
          <cell r="J654">
            <v>39657</v>
          </cell>
          <cell r="K654">
            <v>8960000</v>
          </cell>
        </row>
        <row r="655">
          <cell r="B655" t="str">
            <v>VA-R-</v>
          </cell>
          <cell r="C655">
            <v>15</v>
          </cell>
          <cell r="D655" t="str">
            <v>-</v>
          </cell>
          <cell r="E655">
            <v>8</v>
          </cell>
          <cell r="F655" t="str">
            <v>Chesapeake General hospital</v>
          </cell>
          <cell r="G655" t="str">
            <v>Chesapeake</v>
          </cell>
          <cell r="H655" t="str">
            <v>Expand and renovate ER</v>
          </cell>
          <cell r="I655">
            <v>39626</v>
          </cell>
          <cell r="J655">
            <v>39710</v>
          </cell>
          <cell r="K655">
            <v>8486500</v>
          </cell>
        </row>
        <row r="656">
          <cell r="A656">
            <v>3353</v>
          </cell>
          <cell r="B656" t="str">
            <v>VA-E-</v>
          </cell>
          <cell r="C656">
            <v>16</v>
          </cell>
          <cell r="D656" t="str">
            <v>-</v>
          </cell>
          <cell r="E656">
            <v>8</v>
          </cell>
          <cell r="F656" t="str">
            <v>Johnston Memorial Hospital</v>
          </cell>
          <cell r="G656" t="str">
            <v>Abingdon</v>
          </cell>
          <cell r="H656" t="str">
            <v>Replace MRI</v>
          </cell>
          <cell r="I656">
            <v>39659</v>
          </cell>
          <cell r="J656">
            <v>39710</v>
          </cell>
          <cell r="K656">
            <v>2422935</v>
          </cell>
        </row>
        <row r="657">
          <cell r="A657">
            <v>3388</v>
          </cell>
          <cell r="B657" t="str">
            <v>VA-E-</v>
          </cell>
          <cell r="C657">
            <v>17</v>
          </cell>
          <cell r="D657" t="str">
            <v>-</v>
          </cell>
          <cell r="E657">
            <v>8</v>
          </cell>
          <cell r="F657" t="str">
            <v>Northern Virginia Imaging - Sterling</v>
          </cell>
          <cell r="G657" t="str">
            <v>Loudoun County</v>
          </cell>
          <cell r="H657" t="str">
            <v>Replace MRI Scanner</v>
          </cell>
          <cell r="I657">
            <v>39681</v>
          </cell>
          <cell r="J657">
            <v>39710</v>
          </cell>
          <cell r="K657">
            <v>2982142</v>
          </cell>
        </row>
        <row r="658">
          <cell r="B658" t="str">
            <v>VA-E-</v>
          </cell>
          <cell r="C658">
            <v>18</v>
          </cell>
          <cell r="D658" t="str">
            <v>-</v>
          </cell>
          <cell r="E658">
            <v>8</v>
          </cell>
          <cell r="F658" t="str">
            <v>Sentara Norfolk General Hospital</v>
          </cell>
          <cell r="G658" t="str">
            <v>Norfolk</v>
          </cell>
          <cell r="H658" t="str">
            <v>Replace SRS linac</v>
          </cell>
          <cell r="I658">
            <v>39637</v>
          </cell>
          <cell r="J658">
            <v>39773</v>
          </cell>
          <cell r="K658">
            <v>4710176</v>
          </cell>
        </row>
        <row r="659">
          <cell r="B659" t="str">
            <v>VA-E-</v>
          </cell>
          <cell r="C659">
            <v>19</v>
          </cell>
          <cell r="D659" t="str">
            <v>-</v>
          </cell>
          <cell r="E659">
            <v>8</v>
          </cell>
          <cell r="F659" t="str">
            <v>Southside Regional Medical Center</v>
          </cell>
          <cell r="G659" t="str">
            <v>Petersburg</v>
          </cell>
          <cell r="H659" t="str">
            <v xml:space="preserve">Replace Cardiac Cath Equipment </v>
          </cell>
          <cell r="I659">
            <v>39696</v>
          </cell>
          <cell r="J659">
            <v>39773</v>
          </cell>
          <cell r="K659">
            <v>1166125</v>
          </cell>
        </row>
        <row r="660">
          <cell r="A660">
            <v>3389</v>
          </cell>
          <cell r="B660" t="str">
            <v>VA-E-</v>
          </cell>
          <cell r="C660">
            <v>20</v>
          </cell>
          <cell r="D660" t="str">
            <v>-</v>
          </cell>
          <cell r="E660">
            <v>8</v>
          </cell>
          <cell r="F660" t="str">
            <v>Childrens Hospital of Kings Daughters</v>
          </cell>
          <cell r="G660" t="str">
            <v>Norfolk</v>
          </cell>
          <cell r="H660" t="str">
            <v>Replace MRI Scanner</v>
          </cell>
          <cell r="I660">
            <v>39748</v>
          </cell>
          <cell r="J660">
            <v>39787</v>
          </cell>
          <cell r="K660">
            <v>1972780</v>
          </cell>
        </row>
        <row r="661">
          <cell r="B661" t="str">
            <v>VA-E-</v>
          </cell>
          <cell r="C661">
            <v>21</v>
          </cell>
          <cell r="D661" t="str">
            <v>-</v>
          </cell>
          <cell r="E661">
            <v>8</v>
          </cell>
          <cell r="F661" t="str">
            <v>Culpeper Regional Hospital</v>
          </cell>
          <cell r="G661" t="str">
            <v>Culpeper</v>
          </cell>
          <cell r="H661" t="str">
            <v>Replace Mobile MRI Service (Reg. 8/8/89) with Fixed MRI</v>
          </cell>
          <cell r="I661">
            <v>39708</v>
          </cell>
          <cell r="J661">
            <v>39790</v>
          </cell>
          <cell r="K661">
            <v>1747870</v>
          </cell>
        </row>
        <row r="662">
          <cell r="A662">
            <v>4135</v>
          </cell>
          <cell r="B662" t="str">
            <v>VA-E-</v>
          </cell>
          <cell r="C662">
            <v>22</v>
          </cell>
          <cell r="D662" t="str">
            <v>-</v>
          </cell>
          <cell r="E662">
            <v>8</v>
          </cell>
          <cell r="F662" t="str">
            <v>Southside Regional Medical Center</v>
          </cell>
          <cell r="G662" t="str">
            <v>Petersburg</v>
          </cell>
          <cell r="H662" t="str">
            <v>Replace CT</v>
          </cell>
          <cell r="I662">
            <v>39723</v>
          </cell>
          <cell r="J662">
            <v>39791</v>
          </cell>
          <cell r="K662">
            <v>1061942</v>
          </cell>
        </row>
        <row r="663">
          <cell r="A663">
            <v>3428</v>
          </cell>
          <cell r="B663" t="str">
            <v>VA-E-</v>
          </cell>
          <cell r="C663">
            <v>23</v>
          </cell>
          <cell r="D663" t="str">
            <v>-</v>
          </cell>
          <cell r="E663">
            <v>8</v>
          </cell>
          <cell r="F663" t="str">
            <v>Southside Regional Medical Center</v>
          </cell>
          <cell r="G663" t="str">
            <v>Petersburg</v>
          </cell>
          <cell r="H663" t="str">
            <v>Replace MRI</v>
          </cell>
          <cell r="I663">
            <v>39723</v>
          </cell>
          <cell r="J663">
            <v>39792</v>
          </cell>
          <cell r="K663">
            <v>696088.56</v>
          </cell>
        </row>
        <row r="666">
          <cell r="B666" t="str">
            <v>VA-R-</v>
          </cell>
          <cell r="C666">
            <v>1</v>
          </cell>
          <cell r="D666" t="str">
            <v>-</v>
          </cell>
          <cell r="E666">
            <v>9</v>
          </cell>
          <cell r="F666" t="str">
            <v>Winchester Medical Center</v>
          </cell>
          <cell r="G666" t="str">
            <v>Winchester</v>
          </cell>
          <cell r="H666" t="str">
            <v>Capex Parking Garage</v>
          </cell>
          <cell r="I666">
            <v>39791</v>
          </cell>
          <cell r="J666">
            <v>39819</v>
          </cell>
          <cell r="K666">
            <v>11951000</v>
          </cell>
        </row>
        <row r="667">
          <cell r="B667" t="str">
            <v>VA-R-</v>
          </cell>
          <cell r="C667">
            <v>2</v>
          </cell>
          <cell r="D667" t="str">
            <v>-</v>
          </cell>
          <cell r="E667">
            <v>9</v>
          </cell>
          <cell r="F667" t="str">
            <v>Winchester Medical Center</v>
          </cell>
          <cell r="G667" t="str">
            <v>Winchester</v>
          </cell>
          <cell r="H667" t="str">
            <v>Capex hot water heating system and emergency power system</v>
          </cell>
          <cell r="I667">
            <v>39791</v>
          </cell>
          <cell r="J667">
            <v>39819</v>
          </cell>
          <cell r="K667">
            <v>7774562</v>
          </cell>
        </row>
        <row r="668">
          <cell r="A668">
            <v>3394</v>
          </cell>
          <cell r="B668" t="str">
            <v>VA-E-</v>
          </cell>
          <cell r="C668">
            <v>3</v>
          </cell>
          <cell r="D668" t="str">
            <v>-</v>
          </cell>
          <cell r="E668">
            <v>9</v>
          </cell>
          <cell r="F668" t="str">
            <v>CJW Chippenham campus</v>
          </cell>
          <cell r="G668" t="str">
            <v>Richmond City</v>
          </cell>
          <cell r="H668" t="str">
            <v>Replace CT</v>
          </cell>
          <cell r="I668">
            <v>39750</v>
          </cell>
          <cell r="J668">
            <v>39819</v>
          </cell>
          <cell r="K668">
            <v>1264274</v>
          </cell>
        </row>
        <row r="669">
          <cell r="A669">
            <v>3387</v>
          </cell>
          <cell r="B669" t="str">
            <v>VA-E-</v>
          </cell>
          <cell r="C669">
            <v>4</v>
          </cell>
          <cell r="D669" t="str">
            <v>-</v>
          </cell>
          <cell r="E669">
            <v>9</v>
          </cell>
          <cell r="F669" t="str">
            <v>Clinch Valley Medical Center</v>
          </cell>
          <cell r="G669" t="str">
            <v>Tazewell County</v>
          </cell>
          <cell r="H669" t="str">
            <v>Replace CT</v>
          </cell>
          <cell r="I669">
            <v>39793</v>
          </cell>
          <cell r="J669">
            <v>39821</v>
          </cell>
          <cell r="K669">
            <v>1694235</v>
          </cell>
        </row>
        <row r="670">
          <cell r="A670" t="str">
            <v>VAR243-92</v>
          </cell>
          <cell r="B670" t="str">
            <v>VA-E-</v>
          </cell>
          <cell r="C670">
            <v>5</v>
          </cell>
          <cell r="D670" t="str">
            <v>-</v>
          </cell>
          <cell r="E670">
            <v>9</v>
          </cell>
          <cell r="F670" t="str">
            <v>Community Radiology of VA</v>
          </cell>
          <cell r="G670" t="str">
            <v>Tazewell County</v>
          </cell>
          <cell r="H670" t="str">
            <v>Replace MRI</v>
          </cell>
          <cell r="I670">
            <v>39876</v>
          </cell>
          <cell r="K670">
            <v>2144188</v>
          </cell>
        </row>
        <row r="671">
          <cell r="B671" t="str">
            <v>VA-E-</v>
          </cell>
          <cell r="C671">
            <v>6</v>
          </cell>
          <cell r="D671" t="str">
            <v>-</v>
          </cell>
          <cell r="E671">
            <v>9</v>
          </cell>
          <cell r="F671" t="str">
            <v>Sentara Virginia Beach General Hospital</v>
          </cell>
          <cell r="G671" t="str">
            <v>Virginia Beach</v>
          </cell>
          <cell r="H671" t="str">
            <v>Replace MRI</v>
          </cell>
          <cell r="I671">
            <v>39905</v>
          </cell>
          <cell r="J671">
            <v>39931</v>
          </cell>
          <cell r="K671">
            <v>1859257</v>
          </cell>
        </row>
        <row r="672">
          <cell r="A672" t="str">
            <v>VA-E-030-03</v>
          </cell>
          <cell r="B672" t="str">
            <v>VA-E-</v>
          </cell>
          <cell r="C672">
            <v>7</v>
          </cell>
          <cell r="D672" t="str">
            <v>-</v>
          </cell>
          <cell r="E672">
            <v>9</v>
          </cell>
          <cell r="F672" t="str">
            <v>Alliance Imaging (Royal Medical Health Services)</v>
          </cell>
          <cell r="G672" t="str">
            <v>PD 15 Primarily</v>
          </cell>
          <cell r="H672" t="str">
            <v>Replace MRI with Siemens Espree Open Bore</v>
          </cell>
          <cell r="I672">
            <v>39924</v>
          </cell>
          <cell r="J672">
            <v>39973</v>
          </cell>
          <cell r="K672">
            <v>1840831</v>
          </cell>
        </row>
        <row r="673">
          <cell r="A673" t="str">
            <v>VA-E-001-03 and COPN No. VA-04153</v>
          </cell>
          <cell r="B673" t="str">
            <v>VA-E-</v>
          </cell>
          <cell r="C673">
            <v>8</v>
          </cell>
          <cell r="D673" t="str">
            <v>-</v>
          </cell>
          <cell r="E673">
            <v>9</v>
          </cell>
          <cell r="F673" t="str">
            <v>Open MRI of Southern Virginia</v>
          </cell>
          <cell r="G673" t="str">
            <v>Farmville</v>
          </cell>
          <cell r="H673" t="str">
            <v>Replace MRI</v>
          </cell>
          <cell r="I673">
            <v>39938</v>
          </cell>
          <cell r="J673">
            <v>39988</v>
          </cell>
          <cell r="K673">
            <v>1167155.44</v>
          </cell>
        </row>
        <row r="674">
          <cell r="A674" t="str">
            <v>VA-R-040-90</v>
          </cell>
          <cell r="B674" t="str">
            <v>VA-E-</v>
          </cell>
          <cell r="C674">
            <v>9</v>
          </cell>
          <cell r="D674" t="str">
            <v>-</v>
          </cell>
          <cell r="E674">
            <v>9</v>
          </cell>
          <cell r="F674" t="str">
            <v>Chesapeake Hospital Corporation dba Rappahannock General Hospital</v>
          </cell>
          <cell r="G674" t="str">
            <v>Lancaster County</v>
          </cell>
          <cell r="H674" t="str">
            <v>Replace MRI</v>
          </cell>
          <cell r="I674">
            <v>40001</v>
          </cell>
          <cell r="K674">
            <v>936846</v>
          </cell>
        </row>
        <row r="675">
          <cell r="A675" t="str">
            <v>VA-E-026-03</v>
          </cell>
          <cell r="B675" t="str">
            <v>VA-E-</v>
          </cell>
          <cell r="C675">
            <v>10</v>
          </cell>
          <cell r="D675" t="str">
            <v>-</v>
          </cell>
          <cell r="E675">
            <v>9</v>
          </cell>
          <cell r="F675" t="str">
            <v>Carilion Franklin Memorial Hospital</v>
          </cell>
          <cell r="G675" t="str">
            <v>Franklin county</v>
          </cell>
          <cell r="H675" t="str">
            <v>Replace CT</v>
          </cell>
          <cell r="I675">
            <v>40045</v>
          </cell>
          <cell r="J675">
            <v>40051</v>
          </cell>
          <cell r="K675">
            <v>810000</v>
          </cell>
        </row>
        <row r="676">
          <cell r="A676">
            <v>3333</v>
          </cell>
          <cell r="B676" t="str">
            <v>VA-E-</v>
          </cell>
          <cell r="C676">
            <v>11</v>
          </cell>
          <cell r="D676" t="str">
            <v>-</v>
          </cell>
          <cell r="E676">
            <v>9</v>
          </cell>
          <cell r="F676" t="str">
            <v>Carilion Medical Center d/b/a Carilion Roanoke Memorial Hospital and Carilion Roanoke Community Hospital</v>
          </cell>
          <cell r="G676" t="str">
            <v>Roanoke</v>
          </cell>
          <cell r="H676" t="str">
            <v>Replace CT</v>
          </cell>
          <cell r="I676">
            <v>40004</v>
          </cell>
          <cell r="J676">
            <v>40057</v>
          </cell>
          <cell r="K676">
            <v>844900</v>
          </cell>
        </row>
        <row r="677">
          <cell r="B677" t="str">
            <v>VA-E-</v>
          </cell>
          <cell r="C677">
            <v>12</v>
          </cell>
          <cell r="D677" t="str">
            <v>-</v>
          </cell>
          <cell r="E677">
            <v>9</v>
          </cell>
          <cell r="F677" t="str">
            <v>Carilion Medical Center d/b/a Carilion Roanoke Memorial Hospital and Carilion Roanoke Community Hospital</v>
          </cell>
          <cell r="G677" t="str">
            <v>Roanoke</v>
          </cell>
          <cell r="H677" t="str">
            <v>Replace Mobile MRI</v>
          </cell>
          <cell r="I677">
            <v>40004</v>
          </cell>
          <cell r="J677">
            <v>40057</v>
          </cell>
          <cell r="K677">
            <v>662816.58333333628</v>
          </cell>
        </row>
        <row r="678">
          <cell r="B678" t="str">
            <v>VA-E-</v>
          </cell>
          <cell r="C678">
            <v>13</v>
          </cell>
          <cell r="D678" t="str">
            <v>-</v>
          </cell>
          <cell r="E678">
            <v>9</v>
          </cell>
          <cell r="F678" t="str">
            <v>Carilion Medical Center d/b/a Carilion Roanoke Memorial Hospital and Carilion Roanoke Community Hospital</v>
          </cell>
          <cell r="G678" t="str">
            <v>Roanoke</v>
          </cell>
          <cell r="H678" t="str">
            <v>Replace MRI</v>
          </cell>
          <cell r="I678">
            <v>40004</v>
          </cell>
          <cell r="J678">
            <v>40057</v>
          </cell>
          <cell r="K678">
            <v>2007495</v>
          </cell>
        </row>
        <row r="679">
          <cell r="A679" t="str">
            <v>VA-E-18-00</v>
          </cell>
          <cell r="B679" t="str">
            <v>VA-E</v>
          </cell>
          <cell r="C679">
            <v>14</v>
          </cell>
          <cell r="D679" t="str">
            <v>-</v>
          </cell>
          <cell r="E679">
            <v>9</v>
          </cell>
          <cell r="F679" t="str">
            <v>Alliance Imaging (Royal Medical Health Services)</v>
          </cell>
          <cell r="G679" t="str">
            <v>Arlington</v>
          </cell>
          <cell r="H679" t="str">
            <v>Replace Mobile MRI</v>
          </cell>
          <cell r="I679">
            <v>40030</v>
          </cell>
          <cell r="J679">
            <v>40064</v>
          </cell>
          <cell r="K679">
            <v>1556059</v>
          </cell>
        </row>
        <row r="680">
          <cell r="A680">
            <v>3328</v>
          </cell>
          <cell r="B680" t="str">
            <v>VA-E</v>
          </cell>
          <cell r="C680">
            <v>15</v>
          </cell>
          <cell r="D680" t="str">
            <v>-</v>
          </cell>
          <cell r="E680">
            <v>9</v>
          </cell>
          <cell r="F680" t="str">
            <v>Woodburn Nuclear Medicine, Ltd.</v>
          </cell>
          <cell r="G680" t="str">
            <v>Annandale</v>
          </cell>
          <cell r="H680" t="str">
            <v>Replace PET</v>
          </cell>
          <cell r="I680">
            <v>40007</v>
          </cell>
          <cell r="J680">
            <v>40064</v>
          </cell>
          <cell r="K680">
            <v>892284</v>
          </cell>
        </row>
        <row r="681">
          <cell r="B681" t="str">
            <v>VA-R-</v>
          </cell>
          <cell r="C681">
            <v>16</v>
          </cell>
          <cell r="D681" t="str">
            <v>-</v>
          </cell>
          <cell r="E681">
            <v>9</v>
          </cell>
          <cell r="F681" t="str">
            <v>Lake Taylor Transitional Care Hospital</v>
          </cell>
          <cell r="G681" t="str">
            <v>Norfolk</v>
          </cell>
          <cell r="H681" t="str">
            <v>Renovate Two Nursing Units</v>
          </cell>
          <cell r="I681">
            <v>40084</v>
          </cell>
          <cell r="J681">
            <v>40088</v>
          </cell>
          <cell r="K681">
            <v>7471948</v>
          </cell>
        </row>
        <row r="682">
          <cell r="B682" t="str">
            <v>VA-R-</v>
          </cell>
          <cell r="C682">
            <v>17</v>
          </cell>
          <cell r="D682" t="str">
            <v>-</v>
          </cell>
          <cell r="E682">
            <v>9</v>
          </cell>
          <cell r="F682" t="str">
            <v>Lake Taylor Transitional Care Hospital</v>
          </cell>
          <cell r="G682" t="str">
            <v>Norfolk</v>
          </cell>
          <cell r="H682" t="str">
            <v>Renovate Two Nursing Units and add 24,500 Square Feet of New Space</v>
          </cell>
          <cell r="I682">
            <v>39906</v>
          </cell>
          <cell r="J682">
            <v>40088</v>
          </cell>
          <cell r="K682">
            <v>14651933</v>
          </cell>
        </row>
        <row r="683">
          <cell r="A683" t="str">
            <v>VA-R-032-90</v>
          </cell>
          <cell r="B683" t="str">
            <v>VA-E-</v>
          </cell>
          <cell r="C683">
            <v>18</v>
          </cell>
          <cell r="D683" t="str">
            <v>-</v>
          </cell>
          <cell r="E683">
            <v>9</v>
          </cell>
          <cell r="F683" t="str">
            <v>Mary Washington Hospital</v>
          </cell>
          <cell r="G683" t="str">
            <v>Fredericksburg</v>
          </cell>
          <cell r="H683" t="str">
            <v>Replace Cardiac Catheterization Equip.</v>
          </cell>
          <cell r="I683">
            <v>40023</v>
          </cell>
          <cell r="J683">
            <v>40155</v>
          </cell>
          <cell r="K683">
            <v>1786472</v>
          </cell>
        </row>
        <row r="684">
          <cell r="A684" t="str">
            <v>VA-E-09-03</v>
          </cell>
          <cell r="B684" t="str">
            <v>VA-E-</v>
          </cell>
          <cell r="C684">
            <v>19</v>
          </cell>
          <cell r="D684" t="str">
            <v>-</v>
          </cell>
          <cell r="E684">
            <v>9</v>
          </cell>
          <cell r="F684" t="str">
            <v>Sentara Leigh Hospital</v>
          </cell>
          <cell r="G684" t="str">
            <v>Norfolk</v>
          </cell>
          <cell r="H684" t="str">
            <v>Replace CT</v>
          </cell>
          <cell r="I684">
            <v>40053</v>
          </cell>
          <cell r="J684">
            <v>40155</v>
          </cell>
          <cell r="K684">
            <v>393000</v>
          </cell>
        </row>
        <row r="686">
          <cell r="A686">
            <v>3598</v>
          </cell>
          <cell r="B686" t="str">
            <v>VA-E-</v>
          </cell>
          <cell r="C686">
            <v>1</v>
          </cell>
          <cell r="D686" t="str">
            <v>-</v>
          </cell>
          <cell r="E686">
            <v>10</v>
          </cell>
          <cell r="F686" t="str">
            <v>Martha Jefferson Hospital</v>
          </cell>
          <cell r="G686" t="str">
            <v>Charlottesville</v>
          </cell>
          <cell r="H686" t="str">
            <v>Replace MRI</v>
          </cell>
          <cell r="I686">
            <v>40211</v>
          </cell>
          <cell r="J686">
            <v>40326</v>
          </cell>
          <cell r="K686">
            <v>224000</v>
          </cell>
        </row>
        <row r="687">
          <cell r="A687">
            <v>3826</v>
          </cell>
          <cell r="B687" t="str">
            <v>VA-E-</v>
          </cell>
          <cell r="C687">
            <v>2</v>
          </cell>
          <cell r="D687" t="str">
            <v>-</v>
          </cell>
          <cell r="E687">
            <v>10</v>
          </cell>
          <cell r="F687" t="str">
            <v>Medical Imaging of Fredericksburg</v>
          </cell>
          <cell r="G687" t="str">
            <v>Fredericksburg</v>
          </cell>
          <cell r="H687" t="str">
            <v>Replace MRI</v>
          </cell>
          <cell r="I687">
            <v>40240</v>
          </cell>
          <cell r="J687">
            <v>40351</v>
          </cell>
          <cell r="K687">
            <v>389573</v>
          </cell>
        </row>
        <row r="688">
          <cell r="A688">
            <v>3130</v>
          </cell>
          <cell r="B688" t="str">
            <v>VA-E-</v>
          </cell>
          <cell r="C688">
            <v>3</v>
          </cell>
          <cell r="D688" t="str">
            <v>-</v>
          </cell>
          <cell r="E688">
            <v>10</v>
          </cell>
          <cell r="F688" t="str">
            <v>Augusta Health</v>
          </cell>
          <cell r="G688" t="str">
            <v>Augusta county</v>
          </cell>
          <cell r="H688" t="str">
            <v>Replace Cardiac Catheterization Equip.</v>
          </cell>
          <cell r="I688">
            <v>40101</v>
          </cell>
          <cell r="J688">
            <v>40246</v>
          </cell>
          <cell r="K688">
            <v>827055</v>
          </cell>
        </row>
        <row r="689">
          <cell r="A689">
            <v>3566</v>
          </cell>
          <cell r="B689" t="str">
            <v>VA-E-</v>
          </cell>
          <cell r="C689">
            <v>4</v>
          </cell>
          <cell r="D689" t="str">
            <v>-</v>
          </cell>
          <cell r="E689">
            <v>10</v>
          </cell>
          <cell r="F689" t="str">
            <v>Falls Church Lithotripsy</v>
          </cell>
          <cell r="G689" t="str">
            <v>Falls Church</v>
          </cell>
          <cell r="H689" t="str">
            <v>Replace Mobile ESWL Equipment</v>
          </cell>
          <cell r="I689">
            <v>40147</v>
          </cell>
          <cell r="J689">
            <v>40246</v>
          </cell>
          <cell r="K689">
            <v>364245</v>
          </cell>
        </row>
        <row r="690">
          <cell r="A690">
            <v>3629</v>
          </cell>
          <cell r="B690" t="str">
            <v>VA-E-</v>
          </cell>
          <cell r="C690">
            <v>5</v>
          </cell>
          <cell r="D690" t="str">
            <v>-</v>
          </cell>
          <cell r="E690">
            <v>10</v>
          </cell>
          <cell r="F690" t="str">
            <v>CJW - Johnston-Willis</v>
          </cell>
          <cell r="G690" t="str">
            <v>Chesterfield County</v>
          </cell>
          <cell r="H690" t="str">
            <v>Replace Gamma Knife</v>
          </cell>
          <cell r="I690">
            <v>40155</v>
          </cell>
          <cell r="J690">
            <v>40246</v>
          </cell>
          <cell r="K690">
            <v>3574000</v>
          </cell>
        </row>
        <row r="691">
          <cell r="A691">
            <v>3218</v>
          </cell>
          <cell r="B691" t="str">
            <v>VA-E-</v>
          </cell>
          <cell r="C691">
            <v>6</v>
          </cell>
          <cell r="D691" t="str">
            <v>-</v>
          </cell>
          <cell r="E691">
            <v>10</v>
          </cell>
          <cell r="F691" t="str">
            <v>Pulaski Community Hospital, Inc.</v>
          </cell>
          <cell r="G691" t="str">
            <v>Pulaski County</v>
          </cell>
          <cell r="H691" t="str">
            <v>Replace Linac</v>
          </cell>
          <cell r="I691">
            <v>40261</v>
          </cell>
          <cell r="J691">
            <v>40263</v>
          </cell>
          <cell r="K691">
            <v>3348904</v>
          </cell>
        </row>
        <row r="692">
          <cell r="A692">
            <v>3158</v>
          </cell>
          <cell r="B692" t="str">
            <v>VA-E-</v>
          </cell>
          <cell r="C692">
            <v>7</v>
          </cell>
          <cell r="D692" t="str">
            <v>-</v>
          </cell>
          <cell r="E692">
            <v>10</v>
          </cell>
          <cell r="F692" t="str">
            <v>Kaiser Foundation Health Plan of the mid-Atlantic States, Inc.</v>
          </cell>
          <cell r="G692" t="str">
            <v>Fairfax</v>
          </cell>
          <cell r="H692" t="str">
            <v>Replace CT</v>
          </cell>
          <cell r="I692">
            <v>40268</v>
          </cell>
          <cell r="J692">
            <v>40294</v>
          </cell>
          <cell r="K692">
            <v>756529</v>
          </cell>
        </row>
        <row r="693">
          <cell r="B693" t="str">
            <v>VA-E-</v>
          </cell>
          <cell r="C693">
            <v>8</v>
          </cell>
          <cell r="D693" t="str">
            <v>-</v>
          </cell>
          <cell r="E693">
            <v>10</v>
          </cell>
          <cell r="F693" t="str">
            <v>Bon Secours DePaul Medical Center</v>
          </cell>
          <cell r="G693" t="str">
            <v>Norfolk</v>
          </cell>
          <cell r="H693" t="str">
            <v>Replace CT</v>
          </cell>
          <cell r="I693">
            <v>40280</v>
          </cell>
          <cell r="J693">
            <v>40366</v>
          </cell>
          <cell r="K693">
            <v>1629738</v>
          </cell>
        </row>
        <row r="694">
          <cell r="A694" t="str">
            <v>Exemption VA-018-626-427-A</v>
          </cell>
          <cell r="B694" t="str">
            <v>VA-E-</v>
          </cell>
          <cell r="C694">
            <v>9</v>
          </cell>
          <cell r="D694" t="str">
            <v>-</v>
          </cell>
          <cell r="E694">
            <v>10</v>
          </cell>
          <cell r="F694" t="str">
            <v>Carilion Medical Center d/b/a Carilion Roanoke Memorial Hopsital</v>
          </cell>
          <cell r="G694" t="str">
            <v>Roanoke</v>
          </cell>
          <cell r="H694" t="str">
            <v>Replace Cardiac Catheterization Equip.</v>
          </cell>
          <cell r="I694">
            <v>40303</v>
          </cell>
          <cell r="J694">
            <v>40333</v>
          </cell>
          <cell r="K694">
            <v>921613</v>
          </cell>
        </row>
        <row r="695">
          <cell r="B695" t="str">
            <v>VA-E-</v>
          </cell>
          <cell r="C695">
            <v>10</v>
          </cell>
          <cell r="D695" t="str">
            <v>-</v>
          </cell>
          <cell r="E695">
            <v>10</v>
          </cell>
          <cell r="F695" t="str">
            <v>Johnston Memorial Hospital</v>
          </cell>
          <cell r="G695" t="str">
            <v>Abingdon</v>
          </cell>
          <cell r="H695" t="str">
            <v>Lease Space for Admin. Offices and Outpatient Clinical Services</v>
          </cell>
          <cell r="I695">
            <v>40294</v>
          </cell>
          <cell r="J695">
            <v>40344</v>
          </cell>
          <cell r="K695">
            <v>14154790</v>
          </cell>
        </row>
        <row r="696">
          <cell r="A696">
            <v>3112</v>
          </cell>
          <cell r="B696" t="str">
            <v>VA-E-</v>
          </cell>
          <cell r="C696">
            <v>11</v>
          </cell>
          <cell r="D696" t="str">
            <v>-</v>
          </cell>
          <cell r="E696">
            <v>10</v>
          </cell>
          <cell r="F696" t="str">
            <v>Chesapeake Regional Medical Center</v>
          </cell>
          <cell r="G696" t="str">
            <v>Chesapeake</v>
          </cell>
          <cell r="H696" t="str">
            <v>Replace Linac</v>
          </cell>
          <cell r="I696">
            <v>40330</v>
          </cell>
          <cell r="J696">
            <v>40438</v>
          </cell>
          <cell r="K696">
            <v>3373407</v>
          </cell>
        </row>
        <row r="697">
          <cell r="A697">
            <v>3343</v>
          </cell>
          <cell r="B697" t="str">
            <v>VA-E-</v>
          </cell>
          <cell r="C697">
            <v>12</v>
          </cell>
          <cell r="D697" t="str">
            <v>-</v>
          </cell>
          <cell r="E697">
            <v>10</v>
          </cell>
          <cell r="F697" t="str">
            <v>Carilion Medical Center d/b/a Carilion Clinic Cancer Center</v>
          </cell>
          <cell r="G697" t="str">
            <v>Roanoke</v>
          </cell>
          <cell r="H697" t="str">
            <v>Replace Linac</v>
          </cell>
          <cell r="I697">
            <v>40347</v>
          </cell>
          <cell r="J697">
            <v>40403</v>
          </cell>
          <cell r="K697">
            <v>2467944</v>
          </cell>
        </row>
        <row r="698">
          <cell r="A698" t="str">
            <v>VA-E-010-03</v>
          </cell>
          <cell r="B698" t="str">
            <v>VA-E-</v>
          </cell>
          <cell r="C698">
            <v>13</v>
          </cell>
          <cell r="D698" t="str">
            <v>-</v>
          </cell>
          <cell r="E698">
            <v>10</v>
          </cell>
          <cell r="F698" t="str">
            <v>Bon Secours DePaul Medical Center</v>
          </cell>
          <cell r="G698" t="str">
            <v>Norfolk</v>
          </cell>
          <cell r="H698" t="str">
            <v>Replace Cardiac Cath</v>
          </cell>
          <cell r="I698">
            <v>40422</v>
          </cell>
          <cell r="J698">
            <v>40525</v>
          </cell>
          <cell r="K698">
            <v>2045837</v>
          </cell>
        </row>
        <row r="699">
          <cell r="B699" t="str">
            <v>VA-E-</v>
          </cell>
          <cell r="C699">
            <v>14</v>
          </cell>
          <cell r="D699" t="str">
            <v>-</v>
          </cell>
          <cell r="E699">
            <v>10</v>
          </cell>
          <cell r="F699" t="str">
            <v>Virginia Hospital Center</v>
          </cell>
          <cell r="G699" t="str">
            <v>Arlington</v>
          </cell>
          <cell r="H699" t="str">
            <v>Replace Linac</v>
          </cell>
          <cell r="I699">
            <v>40485</v>
          </cell>
          <cell r="J699">
            <v>40534</v>
          </cell>
          <cell r="K699">
            <v>6560056</v>
          </cell>
        </row>
        <row r="700">
          <cell r="B700" t="str">
            <v>VA-E-</v>
          </cell>
          <cell r="C700">
            <v>15</v>
          </cell>
          <cell r="D700" t="str">
            <v>-</v>
          </cell>
          <cell r="E700">
            <v>10</v>
          </cell>
          <cell r="F700" t="str">
            <v>Winchester Medical Center</v>
          </cell>
          <cell r="G700" t="str">
            <v>Winchester</v>
          </cell>
          <cell r="H700" t="str">
            <v>Replace Cardiac Cath</v>
          </cell>
          <cell r="I700">
            <v>40487</v>
          </cell>
          <cell r="J700">
            <v>40525</v>
          </cell>
          <cell r="K700">
            <v>4230546</v>
          </cell>
        </row>
        <row r="706">
          <cell r="A706">
            <v>2041</v>
          </cell>
          <cell r="B706" t="str">
            <v>VA-E-</v>
          </cell>
          <cell r="C706">
            <v>2</v>
          </cell>
          <cell r="D706" t="str">
            <v>-</v>
          </cell>
          <cell r="E706">
            <v>11</v>
          </cell>
          <cell r="F706" t="str">
            <v>UVA Medical Center</v>
          </cell>
          <cell r="G706" t="str">
            <v>Charlottesville</v>
          </cell>
          <cell r="H706" t="str">
            <v>Replace MRI</v>
          </cell>
          <cell r="I706">
            <v>40556</v>
          </cell>
          <cell r="J706">
            <v>40589</v>
          </cell>
          <cell r="K706">
            <v>3449800</v>
          </cell>
        </row>
        <row r="707">
          <cell r="A707">
            <v>4168</v>
          </cell>
          <cell r="B707" t="str">
            <v>VA-E-</v>
          </cell>
          <cell r="C707">
            <v>1</v>
          </cell>
          <cell r="D707" t="str">
            <v>-</v>
          </cell>
          <cell r="E707">
            <v>11</v>
          </cell>
          <cell r="F707" t="str">
            <v>Insight Health Corporation</v>
          </cell>
          <cell r="G707" t="str">
            <v>Roanoke</v>
          </cell>
          <cell r="H707" t="str">
            <v>Replace MRI</v>
          </cell>
          <cell r="I707">
            <v>40562</v>
          </cell>
          <cell r="J707">
            <v>40589</v>
          </cell>
          <cell r="K707">
            <v>2044627</v>
          </cell>
        </row>
        <row r="708">
          <cell r="B708" t="str">
            <v>VA-R-</v>
          </cell>
          <cell r="C708">
            <v>3</v>
          </cell>
          <cell r="D708" t="str">
            <v>-</v>
          </cell>
          <cell r="E708">
            <v>11</v>
          </cell>
          <cell r="F708" t="str">
            <v>The Woodland, Inc. d/b/a Holly Manor Nursing Home</v>
          </cell>
          <cell r="G708" t="str">
            <v>Prince Edward County (Farmville)</v>
          </cell>
          <cell r="H708" t="str">
            <v xml:space="preserve">Capex </v>
          </cell>
          <cell r="I708">
            <v>40518</v>
          </cell>
          <cell r="J708">
            <v>40596</v>
          </cell>
          <cell r="K708">
            <v>6056710</v>
          </cell>
        </row>
        <row r="709">
          <cell r="B709" t="str">
            <v>VA-E-</v>
          </cell>
          <cell r="C709">
            <v>4</v>
          </cell>
          <cell r="D709" t="str">
            <v>-</v>
          </cell>
          <cell r="E709">
            <v>11</v>
          </cell>
          <cell r="F709" t="str">
            <v>VCU Health System</v>
          </cell>
          <cell r="G709" t="str">
            <v>Richmond</v>
          </cell>
          <cell r="H709" t="str">
            <v>Replace CT in ED</v>
          </cell>
          <cell r="I709">
            <v>40466</v>
          </cell>
          <cell r="J709">
            <v>40596</v>
          </cell>
          <cell r="K709">
            <v>1135813</v>
          </cell>
        </row>
        <row r="710">
          <cell r="B710" t="str">
            <v>VA-E-</v>
          </cell>
          <cell r="C710">
            <v>5</v>
          </cell>
          <cell r="D710" t="str">
            <v>-</v>
          </cell>
          <cell r="E710">
            <v>11</v>
          </cell>
          <cell r="F710" t="str">
            <v>Carilion Medical Center d/b/a Carilion Roanoke Memorial  Hospital and Carilion Roanoke Community Hospital</v>
          </cell>
          <cell r="G710" t="str">
            <v>Roanoke</v>
          </cell>
          <cell r="H710" t="str">
            <v>Replace MRI at RMH</v>
          </cell>
          <cell r="I710">
            <v>40572</v>
          </cell>
          <cell r="J710">
            <v>40602</v>
          </cell>
          <cell r="K710">
            <v>2020432</v>
          </cell>
        </row>
        <row r="711">
          <cell r="A711">
            <v>3222</v>
          </cell>
          <cell r="B711" t="str">
            <v>VA-E-</v>
          </cell>
          <cell r="C711">
            <v>6</v>
          </cell>
          <cell r="D711" t="str">
            <v>-</v>
          </cell>
          <cell r="E711">
            <v>11</v>
          </cell>
          <cell r="F711" t="str">
            <v>Bon Secours Maryview Medical Center</v>
          </cell>
          <cell r="G711" t="str">
            <v>Portsmouth</v>
          </cell>
          <cell r="H711" t="str">
            <v>Replace CT</v>
          </cell>
          <cell r="I711">
            <v>40582</v>
          </cell>
          <cell r="J711">
            <v>40806</v>
          </cell>
          <cell r="K711">
            <v>1628099</v>
          </cell>
        </row>
        <row r="712">
          <cell r="A712">
            <v>3639</v>
          </cell>
          <cell r="B712" t="str">
            <v>VA-E-</v>
          </cell>
          <cell r="C712">
            <v>7</v>
          </cell>
          <cell r="D712" t="str">
            <v>-</v>
          </cell>
          <cell r="E712">
            <v>11</v>
          </cell>
          <cell r="F712" t="str">
            <v>MRI of Reston, L.P.</v>
          </cell>
          <cell r="G712" t="str">
            <v>Reston</v>
          </cell>
          <cell r="H712" t="str">
            <v>Replace MRI</v>
          </cell>
          <cell r="I712">
            <v>40585</v>
          </cell>
          <cell r="K712">
            <v>1652211.77</v>
          </cell>
        </row>
        <row r="713">
          <cell r="A713">
            <v>3533</v>
          </cell>
          <cell r="B713" t="str">
            <v>VA-E-</v>
          </cell>
          <cell r="C713">
            <v>8</v>
          </cell>
          <cell r="D713" t="str">
            <v>-</v>
          </cell>
          <cell r="E713">
            <v>11</v>
          </cell>
          <cell r="F713" t="str">
            <v>Medical Imaging of Fredericksburg</v>
          </cell>
          <cell r="G713" t="str">
            <v>Fredericksburg</v>
          </cell>
          <cell r="H713" t="str">
            <v>Replace MRI</v>
          </cell>
          <cell r="I713">
            <v>40609</v>
          </cell>
          <cell r="J713">
            <v>40707</v>
          </cell>
          <cell r="K713">
            <v>693000</v>
          </cell>
        </row>
        <row r="714">
          <cell r="A714">
            <v>3336</v>
          </cell>
          <cell r="B714" t="str">
            <v>VA-E-</v>
          </cell>
          <cell r="C714">
            <v>9</v>
          </cell>
          <cell r="D714" t="str">
            <v>-</v>
          </cell>
          <cell r="E714">
            <v>11</v>
          </cell>
          <cell r="F714" t="str">
            <v>Sentara Norfolk General Hospital</v>
          </cell>
          <cell r="G714" t="str">
            <v>Norfolk</v>
          </cell>
          <cell r="H714" t="str">
            <v>Replace Linac</v>
          </cell>
          <cell r="I714">
            <v>40611</v>
          </cell>
          <cell r="J714">
            <v>40739</v>
          </cell>
          <cell r="K714">
            <v>1890128</v>
          </cell>
        </row>
        <row r="715">
          <cell r="A715">
            <v>3583</v>
          </cell>
          <cell r="B715" t="str">
            <v>VA-E-</v>
          </cell>
          <cell r="C715">
            <v>10</v>
          </cell>
          <cell r="D715" t="str">
            <v>-</v>
          </cell>
          <cell r="E715">
            <v>11</v>
          </cell>
          <cell r="F715" t="str">
            <v>Inova Loudoun Hospital</v>
          </cell>
          <cell r="G715" t="str">
            <v>Loudoun County</v>
          </cell>
          <cell r="H715" t="str">
            <v>Replace MRI</v>
          </cell>
          <cell r="I715">
            <v>40548</v>
          </cell>
          <cell r="J715">
            <v>40862</v>
          </cell>
          <cell r="K715">
            <v>2370507</v>
          </cell>
        </row>
        <row r="716">
          <cell r="A716" t="str">
            <v>00545, 00985, 01865</v>
          </cell>
          <cell r="B716" t="str">
            <v>VA-E-</v>
          </cell>
          <cell r="C716">
            <v>11</v>
          </cell>
          <cell r="D716" t="str">
            <v>-</v>
          </cell>
          <cell r="E716">
            <v>11</v>
          </cell>
          <cell r="F716" t="str">
            <v>Sentara CarePlex</v>
          </cell>
          <cell r="G716" t="str">
            <v>Hampton</v>
          </cell>
          <cell r="H716" t="str">
            <v>Replace CT</v>
          </cell>
          <cell r="I716">
            <v>40729</v>
          </cell>
          <cell r="J716">
            <v>40770</v>
          </cell>
          <cell r="K716">
            <v>745102</v>
          </cell>
        </row>
        <row r="717">
          <cell r="A717" t="str">
            <v>R00135 then VA-E-004-03</v>
          </cell>
          <cell r="B717" t="str">
            <v>VA-E-</v>
          </cell>
          <cell r="C717">
            <v>12</v>
          </cell>
          <cell r="D717" t="str">
            <v>-</v>
          </cell>
          <cell r="E717">
            <v>11</v>
          </cell>
          <cell r="F717" t="str">
            <v>Tazwell Community Hospital</v>
          </cell>
          <cell r="G717" t="str">
            <v>Tazwell County</v>
          </cell>
          <cell r="H717" t="str">
            <v>Replace CT Equipment</v>
          </cell>
          <cell r="I717">
            <v>40725</v>
          </cell>
          <cell r="J717">
            <v>40770</v>
          </cell>
          <cell r="K717">
            <v>583000</v>
          </cell>
        </row>
        <row r="718">
          <cell r="B718" t="str">
            <v>VA-E-</v>
          </cell>
          <cell r="C718">
            <v>13</v>
          </cell>
          <cell r="D718" t="str">
            <v>-</v>
          </cell>
          <cell r="E718">
            <v>11</v>
          </cell>
          <cell r="F718" t="str">
            <v>VCU Health System</v>
          </cell>
          <cell r="G718" t="str">
            <v>Richmond</v>
          </cell>
          <cell r="H718" t="str">
            <v>Replace CT - Main 3 Room 2</v>
          </cell>
          <cell r="I718">
            <v>40711</v>
          </cell>
          <cell r="J718">
            <v>40806</v>
          </cell>
          <cell r="K718">
            <v>2362535</v>
          </cell>
        </row>
        <row r="719">
          <cell r="B719" t="str">
            <v>VA-E-</v>
          </cell>
          <cell r="C719">
            <v>14</v>
          </cell>
          <cell r="D719" t="str">
            <v>-</v>
          </cell>
          <cell r="E719">
            <v>11</v>
          </cell>
          <cell r="F719" t="str">
            <v>Bon Secours Maryview Medical Center</v>
          </cell>
          <cell r="G719" t="str">
            <v>Portsmouth</v>
          </cell>
          <cell r="H719" t="str">
            <v>Replace Cardiac Cath</v>
          </cell>
          <cell r="I719">
            <v>40767</v>
          </cell>
          <cell r="J719">
            <v>40806</v>
          </cell>
          <cell r="K719">
            <v>1149819</v>
          </cell>
        </row>
        <row r="720">
          <cell r="B720" t="str">
            <v>VA-R-</v>
          </cell>
          <cell r="C720">
            <v>15</v>
          </cell>
          <cell r="D720" t="str">
            <v>-</v>
          </cell>
          <cell r="E720">
            <v>11</v>
          </cell>
          <cell r="F720" t="str">
            <v>Norton Community Hospital</v>
          </cell>
          <cell r="G720" t="str">
            <v>Norton</v>
          </cell>
          <cell r="H720" t="str">
            <v>Capex to Replace Surgery Center on site</v>
          </cell>
          <cell r="I720">
            <v>40781</v>
          </cell>
          <cell r="J720">
            <v>40806</v>
          </cell>
          <cell r="K720">
            <v>12001988</v>
          </cell>
        </row>
        <row r="721">
          <cell r="A721" t="str">
            <v>VA-E-019-02</v>
          </cell>
          <cell r="B721" t="str">
            <v>VA-E-</v>
          </cell>
          <cell r="C721">
            <v>16</v>
          </cell>
          <cell r="D721" t="str">
            <v>-</v>
          </cell>
          <cell r="E721">
            <v>11</v>
          </cell>
          <cell r="F721" t="str">
            <v>Martha Jefferson Hospital</v>
          </cell>
          <cell r="G721" t="str">
            <v>Charlottesville</v>
          </cell>
          <cell r="H721" t="str">
            <v>Replace Linac</v>
          </cell>
          <cell r="I721">
            <v>40781</v>
          </cell>
          <cell r="J721">
            <v>40826</v>
          </cell>
          <cell r="K721">
            <v>1850000</v>
          </cell>
        </row>
        <row r="722">
          <cell r="A722" t="str">
            <v>VA-E-007-08</v>
          </cell>
          <cell r="B722" t="str">
            <v>VA-E-</v>
          </cell>
          <cell r="C722">
            <v>17</v>
          </cell>
          <cell r="D722" t="str">
            <v>-</v>
          </cell>
          <cell r="E722">
            <v>11</v>
          </cell>
          <cell r="F722" t="str">
            <v>Martha Jefferson Hospital</v>
          </cell>
          <cell r="G722" t="str">
            <v>Charlottesville</v>
          </cell>
          <cell r="H722" t="str">
            <v>Replace Linac</v>
          </cell>
          <cell r="I722">
            <v>40781</v>
          </cell>
          <cell r="J722">
            <v>40826</v>
          </cell>
          <cell r="K722">
            <v>1850000</v>
          </cell>
        </row>
        <row r="723">
          <cell r="A723">
            <v>3288</v>
          </cell>
          <cell r="B723" t="str">
            <v>VA-E-</v>
          </cell>
          <cell r="C723">
            <v>18</v>
          </cell>
          <cell r="D723" t="str">
            <v>-</v>
          </cell>
          <cell r="E723">
            <v>11</v>
          </cell>
          <cell r="F723" t="str">
            <v>Sentara Norfolk General Hospital</v>
          </cell>
          <cell r="G723" t="str">
            <v>Norfolk</v>
          </cell>
          <cell r="H723" t="str">
            <v>Replace CT</v>
          </cell>
          <cell r="I723">
            <v>40794</v>
          </cell>
          <cell r="J723">
            <v>40826</v>
          </cell>
          <cell r="K723">
            <v>790713</v>
          </cell>
        </row>
        <row r="724">
          <cell r="B724" t="str">
            <v>VA-R-</v>
          </cell>
          <cell r="C724">
            <v>19</v>
          </cell>
          <cell r="D724" t="str">
            <v>-</v>
          </cell>
          <cell r="E724">
            <v>11</v>
          </cell>
          <cell r="F724" t="str">
            <v>Bon Secours - St. Mary's Hospital</v>
          </cell>
          <cell r="G724" t="str">
            <v>Richmond</v>
          </cell>
          <cell r="H724" t="str">
            <v>Capex to renovate emergency department</v>
          </cell>
          <cell r="I724">
            <v>40808</v>
          </cell>
          <cell r="J724">
            <v>40833</v>
          </cell>
          <cell r="K724">
            <v>12913316</v>
          </cell>
        </row>
        <row r="725">
          <cell r="B725" t="str">
            <v>VA-E-</v>
          </cell>
          <cell r="C725">
            <v>20</v>
          </cell>
          <cell r="D725" t="str">
            <v>-</v>
          </cell>
          <cell r="E725">
            <v>11</v>
          </cell>
          <cell r="F725" t="str">
            <v>VCU Health System</v>
          </cell>
          <cell r="G725" t="str">
            <v>Richmond</v>
          </cell>
          <cell r="H725" t="str">
            <v>Replace Linac</v>
          </cell>
          <cell r="I725">
            <v>40816</v>
          </cell>
          <cell r="J725">
            <v>40968</v>
          </cell>
          <cell r="K725">
            <v>4400000</v>
          </cell>
        </row>
        <row r="726">
          <cell r="A726">
            <v>1646</v>
          </cell>
          <cell r="B726" t="str">
            <v>VA-E-</v>
          </cell>
          <cell r="C726">
            <v>21</v>
          </cell>
          <cell r="D726" t="str">
            <v>-</v>
          </cell>
          <cell r="E726">
            <v>11</v>
          </cell>
          <cell r="F726" t="str">
            <v>Sentara Virginia Beach General Hospital</v>
          </cell>
          <cell r="G726" t="str">
            <v>Virginia Beach</v>
          </cell>
          <cell r="H726" t="str">
            <v>Replace Cardiac Catheterization Equip.</v>
          </cell>
          <cell r="I726">
            <v>40854</v>
          </cell>
          <cell r="J726">
            <v>40898</v>
          </cell>
          <cell r="K726">
            <v>1210726</v>
          </cell>
        </row>
        <row r="727">
          <cell r="A727" t="str">
            <v>VA-R-022-90</v>
          </cell>
          <cell r="B727" t="str">
            <v>VA-E-</v>
          </cell>
          <cell r="C727">
            <v>22</v>
          </cell>
          <cell r="D727" t="str">
            <v>-</v>
          </cell>
          <cell r="E727">
            <v>11</v>
          </cell>
          <cell r="F727" t="str">
            <v>Sentara Obici Hospital</v>
          </cell>
          <cell r="G727" t="str">
            <v>Suffolk</v>
          </cell>
          <cell r="H727" t="str">
            <v>Replace Cardiac Catheterization Equip.</v>
          </cell>
          <cell r="I727">
            <v>40854</v>
          </cell>
          <cell r="J727">
            <v>40898</v>
          </cell>
          <cell r="K727">
            <v>1414414</v>
          </cell>
        </row>
        <row r="728">
          <cell r="A728" t="str">
            <v>VA-R-196-92</v>
          </cell>
          <cell r="B728" t="str">
            <v>VA-E-</v>
          </cell>
          <cell r="C728">
            <v>23</v>
          </cell>
          <cell r="D728" t="str">
            <v>-</v>
          </cell>
          <cell r="E728">
            <v>11</v>
          </cell>
          <cell r="F728" t="str">
            <v>Sentara Potomac Hospital</v>
          </cell>
          <cell r="G728" t="str">
            <v>Woodbridge (Prince William County)</v>
          </cell>
          <cell r="H728" t="str">
            <v>Replace Cardiac Catheterization Equip.</v>
          </cell>
          <cell r="I728">
            <v>40856</v>
          </cell>
          <cell r="J728">
            <v>40898</v>
          </cell>
          <cell r="K728">
            <v>978768</v>
          </cell>
        </row>
        <row r="729">
          <cell r="B729" t="str">
            <v>VA-E-</v>
          </cell>
          <cell r="C729">
            <v>24</v>
          </cell>
          <cell r="D729" t="str">
            <v>-</v>
          </cell>
          <cell r="E729">
            <v>11</v>
          </cell>
          <cell r="F729" t="str">
            <v>Bon Secours Maryview Medical Center</v>
          </cell>
          <cell r="G729" t="str">
            <v>Portsmouth</v>
          </cell>
          <cell r="H729" t="str">
            <v>Replace Linac</v>
          </cell>
          <cell r="I729">
            <v>40862</v>
          </cell>
          <cell r="J729">
            <v>40882</v>
          </cell>
          <cell r="K729">
            <v>7259432</v>
          </cell>
        </row>
        <row r="730">
          <cell r="A730" t="str">
            <v>VA-E-015-02</v>
          </cell>
          <cell r="B730" t="str">
            <v>VA-E-</v>
          </cell>
          <cell r="C730">
            <v>25</v>
          </cell>
          <cell r="D730" t="str">
            <v>-</v>
          </cell>
          <cell r="E730">
            <v>11</v>
          </cell>
          <cell r="F730" t="str">
            <v>Carilion Medical Center d/b/a Carilion Roanoke Memorial  Hospital and Carilion Roanoke Community Hospital</v>
          </cell>
          <cell r="G730" t="str">
            <v>Roanoke</v>
          </cell>
          <cell r="H730" t="str">
            <v>Replace CT at CRMH</v>
          </cell>
          <cell r="I730">
            <v>40863</v>
          </cell>
          <cell r="J730">
            <v>40924</v>
          </cell>
          <cell r="K730">
            <v>783327.47</v>
          </cell>
        </row>
        <row r="731">
          <cell r="B731" t="str">
            <v>VA-R-</v>
          </cell>
          <cell r="C731">
            <v>26</v>
          </cell>
          <cell r="D731" t="str">
            <v>-</v>
          </cell>
          <cell r="E731">
            <v>11</v>
          </cell>
          <cell r="F731" t="str">
            <v>Childrens Hospital of Kings Daughters</v>
          </cell>
          <cell r="G731" t="str">
            <v>Norfolk</v>
          </cell>
          <cell r="H731" t="str">
            <v>Capex renovate PICU</v>
          </cell>
          <cell r="I731">
            <v>40863</v>
          </cell>
          <cell r="J731">
            <v>40924</v>
          </cell>
          <cell r="K731">
            <v>6950019.9100000001</v>
          </cell>
        </row>
        <row r="732">
          <cell r="A732">
            <v>3293</v>
          </cell>
          <cell r="B732" t="str">
            <v>VA-E-</v>
          </cell>
          <cell r="C732">
            <v>27</v>
          </cell>
          <cell r="D732" t="str">
            <v>-</v>
          </cell>
          <cell r="E732">
            <v>11</v>
          </cell>
          <cell r="F732" t="str">
            <v>Sentara Norfolk General Hospital</v>
          </cell>
          <cell r="G732" t="str">
            <v>Norfolk</v>
          </cell>
          <cell r="H732" t="str">
            <v>Replace CT Simulator</v>
          </cell>
          <cell r="I732">
            <v>40899</v>
          </cell>
          <cell r="J732">
            <v>40968</v>
          </cell>
          <cell r="K732">
            <v>684276</v>
          </cell>
        </row>
        <row r="734">
          <cell r="A734" t="str">
            <v>VA-R-118-92</v>
          </cell>
          <cell r="B734" t="str">
            <v>VA-R-</v>
          </cell>
          <cell r="C734">
            <v>1</v>
          </cell>
          <cell r="D734" t="str">
            <v>-</v>
          </cell>
          <cell r="E734">
            <v>12</v>
          </cell>
          <cell r="F734" t="str">
            <v>Bethesda MRI, LLC (formally Northern VA MRI)</v>
          </cell>
          <cell r="G734" t="str">
            <v>Arlington County</v>
          </cell>
          <cell r="H734" t="str">
            <v>Replace MRI with temporary fixed mobile</v>
          </cell>
          <cell r="I734">
            <v>40935</v>
          </cell>
          <cell r="J734">
            <v>40949</v>
          </cell>
          <cell r="K734">
            <v>53750</v>
          </cell>
        </row>
        <row r="735">
          <cell r="A735">
            <v>3689</v>
          </cell>
          <cell r="B735" t="str">
            <v>VA-R-</v>
          </cell>
          <cell r="C735">
            <v>2</v>
          </cell>
          <cell r="D735" t="str">
            <v>-</v>
          </cell>
          <cell r="E735">
            <v>12</v>
          </cell>
          <cell r="F735" t="str">
            <v>University of Virginia Imaging</v>
          </cell>
          <cell r="G735" t="str">
            <v>Charlottesville</v>
          </cell>
          <cell r="H735" t="str">
            <v>Replace CT</v>
          </cell>
          <cell r="I735">
            <v>41004</v>
          </cell>
          <cell r="J735">
            <v>41019</v>
          </cell>
          <cell r="K735">
            <v>449264</v>
          </cell>
        </row>
        <row r="736">
          <cell r="A736" t="str">
            <v>VAR-153-92</v>
          </cell>
          <cell r="B736" t="str">
            <v>VA-R-</v>
          </cell>
          <cell r="C736">
            <v>3</v>
          </cell>
          <cell r="D736" t="str">
            <v>-</v>
          </cell>
          <cell r="E736">
            <v>12</v>
          </cell>
          <cell r="F736" t="str">
            <v>Sentara Williamsburg Regional Medical Center</v>
          </cell>
          <cell r="G736" t="str">
            <v>York County</v>
          </cell>
          <cell r="H736" t="str">
            <v>Replace MRI</v>
          </cell>
          <cell r="I736">
            <v>41010</v>
          </cell>
          <cell r="J736">
            <v>41099</v>
          </cell>
          <cell r="K736">
            <v>1662211</v>
          </cell>
        </row>
        <row r="737">
          <cell r="A737">
            <v>3505</v>
          </cell>
          <cell r="B737" t="str">
            <v>VA-R-</v>
          </cell>
          <cell r="C737">
            <v>4</v>
          </cell>
          <cell r="D737" t="str">
            <v>-</v>
          </cell>
          <cell r="E737">
            <v>12</v>
          </cell>
          <cell r="F737" t="str">
            <v>VCU Health System</v>
          </cell>
          <cell r="G737" t="str">
            <v>Richmond</v>
          </cell>
          <cell r="H737" t="str">
            <v>Replace PET/CT</v>
          </cell>
          <cell r="I737">
            <v>41026</v>
          </cell>
          <cell r="J737">
            <v>41045</v>
          </cell>
          <cell r="K737">
            <v>2548367</v>
          </cell>
        </row>
        <row r="738">
          <cell r="A738">
            <v>3464</v>
          </cell>
          <cell r="B738" t="str">
            <v>VA-R-</v>
          </cell>
          <cell r="C738">
            <v>5</v>
          </cell>
          <cell r="D738" t="str">
            <v>-</v>
          </cell>
          <cell r="E738">
            <v>12</v>
          </cell>
          <cell r="F738" t="str">
            <v>Virginia Hospital Center</v>
          </cell>
          <cell r="G738" t="str">
            <v>Arlington</v>
          </cell>
          <cell r="H738" t="str">
            <v>Replace CT</v>
          </cell>
          <cell r="I738">
            <v>41044</v>
          </cell>
          <cell r="J738">
            <v>41123</v>
          </cell>
          <cell r="K738">
            <v>1596867</v>
          </cell>
        </row>
        <row r="739">
          <cell r="A739">
            <v>1845</v>
          </cell>
          <cell r="B739" t="str">
            <v>VA-R-</v>
          </cell>
          <cell r="C739">
            <v>6</v>
          </cell>
          <cell r="D739" t="str">
            <v>-</v>
          </cell>
          <cell r="E739">
            <v>12</v>
          </cell>
          <cell r="F739" t="str">
            <v>Tysons Corner Diagnostic Imaging, Inc.</v>
          </cell>
          <cell r="G739" t="str">
            <v>Fairfax County</v>
          </cell>
          <cell r="H739" t="str">
            <v>Replace MRI</v>
          </cell>
          <cell r="I739">
            <v>41079</v>
          </cell>
          <cell r="J739">
            <v>41124</v>
          </cell>
          <cell r="K739">
            <v>2900648</v>
          </cell>
        </row>
        <row r="740">
          <cell r="B740" t="str">
            <v>VA-R-</v>
          </cell>
          <cell r="C740">
            <v>7</v>
          </cell>
          <cell r="D740" t="str">
            <v>-</v>
          </cell>
          <cell r="E740">
            <v>12</v>
          </cell>
          <cell r="F740" t="str">
            <v>Tuckahoe Orthopaedic Associates, Ltd.</v>
          </cell>
          <cell r="G740" t="str">
            <v>Richmond</v>
          </cell>
          <cell r="H740" t="str">
            <v>Replace Fonar MRI</v>
          </cell>
          <cell r="I740">
            <v>41100</v>
          </cell>
          <cell r="J740">
            <v>41124</v>
          </cell>
          <cell r="K740">
            <v>3723787</v>
          </cell>
        </row>
        <row r="741">
          <cell r="B741" t="str">
            <v>VA-R-</v>
          </cell>
          <cell r="C741">
            <v>8</v>
          </cell>
          <cell r="D741" t="str">
            <v>-</v>
          </cell>
          <cell r="E741">
            <v>12</v>
          </cell>
          <cell r="F741" t="str">
            <v>Bethesda MRI, LLC (formally Northern VA MRI)</v>
          </cell>
          <cell r="G741" t="str">
            <v>Arlington County</v>
          </cell>
          <cell r="H741" t="str">
            <v>Replace MRI</v>
          </cell>
          <cell r="I741">
            <v>41137</v>
          </cell>
          <cell r="J741">
            <v>41152</v>
          </cell>
          <cell r="K741">
            <v>2773097.91</v>
          </cell>
        </row>
        <row r="742">
          <cell r="B742" t="str">
            <v>VA-R-</v>
          </cell>
          <cell r="C742">
            <v>9</v>
          </cell>
          <cell r="D742" t="str">
            <v>-</v>
          </cell>
          <cell r="E742">
            <v>12</v>
          </cell>
          <cell r="F742" t="str">
            <v>Centra Health, Inc. / Lynchburg General Hospital</v>
          </cell>
          <cell r="G742" t="str">
            <v>Lynchburg</v>
          </cell>
          <cell r="H742" t="str">
            <v>Replace CT</v>
          </cell>
          <cell r="I742">
            <v>41123</v>
          </cell>
          <cell r="J742">
            <v>41152</v>
          </cell>
          <cell r="K742">
            <v>1002970</v>
          </cell>
        </row>
        <row r="743">
          <cell r="B743" t="str">
            <v>VA-R-</v>
          </cell>
          <cell r="C743">
            <v>10</v>
          </cell>
          <cell r="D743" t="str">
            <v>-</v>
          </cell>
          <cell r="E743">
            <v>12</v>
          </cell>
          <cell r="F743" t="str">
            <v>Centra Health, Inc. / Lynchburg General Hospital</v>
          </cell>
          <cell r="G743" t="str">
            <v>Lynchburg</v>
          </cell>
          <cell r="H743" t="str">
            <v>Replace CT</v>
          </cell>
          <cell r="I743">
            <v>41123</v>
          </cell>
          <cell r="J743">
            <v>41152</v>
          </cell>
          <cell r="K743">
            <v>1131686</v>
          </cell>
        </row>
        <row r="744">
          <cell r="B744" t="str">
            <v>VA-R-</v>
          </cell>
          <cell r="C744">
            <v>11</v>
          </cell>
          <cell r="D744" t="str">
            <v>-</v>
          </cell>
          <cell r="E744">
            <v>12</v>
          </cell>
          <cell r="F744" t="str">
            <v>Centra Health, Inc. / Virginia Baptist Hospital</v>
          </cell>
          <cell r="G744" t="str">
            <v>Lynchburg</v>
          </cell>
          <cell r="H744" t="str">
            <v>Replace CT</v>
          </cell>
          <cell r="I744">
            <v>41123</v>
          </cell>
          <cell r="J744">
            <v>41152</v>
          </cell>
          <cell r="K744">
            <v>74740</v>
          </cell>
        </row>
        <row r="745">
          <cell r="B745" t="str">
            <v>VA-E-</v>
          </cell>
          <cell r="C745">
            <v>12</v>
          </cell>
          <cell r="D745" t="str">
            <v>-</v>
          </cell>
          <cell r="E745">
            <v>12</v>
          </cell>
          <cell r="F745" t="str">
            <v>(Riverside) Francis N. Sanders Nursing Home, Inc.</v>
          </cell>
          <cell r="G745" t="str">
            <v>Gloucester</v>
          </cell>
          <cell r="H745" t="str">
            <v>Capex renovation</v>
          </cell>
          <cell r="I745">
            <v>41178</v>
          </cell>
          <cell r="K745">
            <v>7470321</v>
          </cell>
        </row>
        <row r="746">
          <cell r="A746">
            <v>3999</v>
          </cell>
          <cell r="B746" t="str">
            <v>VA-R-</v>
          </cell>
          <cell r="C746">
            <v>13</v>
          </cell>
          <cell r="D746" t="str">
            <v>-</v>
          </cell>
          <cell r="E746">
            <v>12</v>
          </cell>
          <cell r="F746" t="str">
            <v>Martha Jefferson Hospital</v>
          </cell>
          <cell r="G746" t="str">
            <v>Charlottesville</v>
          </cell>
          <cell r="H746" t="str">
            <v>Replace CT</v>
          </cell>
          <cell r="I746">
            <v>41144</v>
          </cell>
          <cell r="K746">
            <v>560418.4</v>
          </cell>
        </row>
        <row r="747">
          <cell r="A747">
            <v>3537</v>
          </cell>
          <cell r="B747" t="str">
            <v>VA-R-</v>
          </cell>
          <cell r="C747">
            <v>14</v>
          </cell>
          <cell r="D747" t="str">
            <v>-</v>
          </cell>
          <cell r="E747">
            <v>12</v>
          </cell>
          <cell r="F747" t="str">
            <v>Martha Jefferson Hospital</v>
          </cell>
          <cell r="G747" t="str">
            <v>Charlottesville</v>
          </cell>
          <cell r="H747" t="str">
            <v>Replace CT</v>
          </cell>
          <cell r="I747">
            <v>41144</v>
          </cell>
          <cell r="K747">
            <v>598613.4</v>
          </cell>
        </row>
        <row r="748">
          <cell r="B748" t="str">
            <v>VA-R-</v>
          </cell>
          <cell r="C748">
            <v>15</v>
          </cell>
          <cell r="D748" t="str">
            <v>-</v>
          </cell>
          <cell r="E748">
            <v>12</v>
          </cell>
          <cell r="F748" t="str">
            <v>Potomac Inova Health Alliance. LLC</v>
          </cell>
          <cell r="G748" t="str">
            <v>Prince William County</v>
          </cell>
          <cell r="H748" t="str">
            <v>Replace Linac</v>
          </cell>
          <cell r="I748">
            <v>41213</v>
          </cell>
          <cell r="K748">
            <v>6292975</v>
          </cell>
        </row>
        <row r="749">
          <cell r="B749" t="str">
            <v>VA-R-</v>
          </cell>
          <cell r="C749">
            <v>16</v>
          </cell>
          <cell r="D749" t="str">
            <v>-</v>
          </cell>
          <cell r="E749">
            <v>12</v>
          </cell>
          <cell r="F749" t="str">
            <v>CJW - Johnston-Willis</v>
          </cell>
          <cell r="G749" t="str">
            <v>Chesterfield County</v>
          </cell>
          <cell r="H749" t="str">
            <v>Replace MRI</v>
          </cell>
          <cell r="I749">
            <v>41220</v>
          </cell>
          <cell r="K749">
            <v>2266343</v>
          </cell>
        </row>
        <row r="750">
          <cell r="B750" t="str">
            <v>VA-R-</v>
          </cell>
          <cell r="C750">
            <v>17</v>
          </cell>
          <cell r="D750" t="str">
            <v>-</v>
          </cell>
          <cell r="E750">
            <v>12</v>
          </cell>
          <cell r="F750" t="str">
            <v>Sentara CarePlex Hospital</v>
          </cell>
          <cell r="G750" t="str">
            <v>Hampton</v>
          </cell>
          <cell r="H750" t="str">
            <v>Replace MRI</v>
          </cell>
          <cell r="I750">
            <v>41248</v>
          </cell>
          <cell r="K750">
            <v>2085485</v>
          </cell>
        </row>
        <row r="751">
          <cell r="B751" t="str">
            <v>VA-R-</v>
          </cell>
          <cell r="C751">
            <v>18</v>
          </cell>
          <cell r="D751" t="str">
            <v>-</v>
          </cell>
          <cell r="E751">
            <v>12</v>
          </cell>
          <cell r="F751" t="str">
            <v>Bethesda MRI, LLC (formally Northern VA MRI)</v>
          </cell>
          <cell r="G751" t="str">
            <v>Arlington County</v>
          </cell>
          <cell r="H751" t="str">
            <v>Replace MRI with permanent fixed</v>
          </cell>
          <cell r="I751">
            <v>40954</v>
          </cell>
          <cell r="K751">
            <v>1528097.6099999999</v>
          </cell>
        </row>
        <row r="752">
          <cell r="B752" t="str">
            <v>VA-R-</v>
          </cell>
          <cell r="C752">
            <v>19</v>
          </cell>
          <cell r="D752" t="str">
            <v>-</v>
          </cell>
          <cell r="E752">
            <v>12</v>
          </cell>
          <cell r="F752" t="str">
            <v>Sentara Norfolk General Hospital</v>
          </cell>
          <cell r="G752" t="str">
            <v>Norfolk</v>
          </cell>
          <cell r="H752" t="str">
            <v>Replace CT</v>
          </cell>
          <cell r="I752">
            <v>41151</v>
          </cell>
          <cell r="K752">
            <v>708213</v>
          </cell>
        </row>
        <row r="753">
          <cell r="B753" t="str">
            <v>VA-R-</v>
          </cell>
          <cell r="C753">
            <v>20</v>
          </cell>
          <cell r="D753" t="str">
            <v>-</v>
          </cell>
          <cell r="E753">
            <v>12</v>
          </cell>
          <cell r="F753" t="str">
            <v>Sentara Norfolk General Hospital</v>
          </cell>
          <cell r="G753" t="str">
            <v>Norfolk</v>
          </cell>
          <cell r="H753" t="str">
            <v>Replace MRI</v>
          </cell>
          <cell r="I753">
            <v>41197</v>
          </cell>
          <cell r="K753">
            <v>1949000</v>
          </cell>
        </row>
        <row r="754">
          <cell r="A754">
            <v>3609</v>
          </cell>
          <cell r="B754" t="str">
            <v>VA-R-</v>
          </cell>
          <cell r="C754">
            <v>21</v>
          </cell>
          <cell r="D754" t="str">
            <v>-</v>
          </cell>
          <cell r="E754">
            <v>12</v>
          </cell>
          <cell r="F754" t="str">
            <v>Sentara Norfolk General Hospital</v>
          </cell>
          <cell r="G754" t="str">
            <v>Norfolk</v>
          </cell>
          <cell r="H754" t="str">
            <v>Replace Cardiac Cath</v>
          </cell>
          <cell r="I754">
            <v>41260</v>
          </cell>
          <cell r="K754">
            <v>1283708</v>
          </cell>
        </row>
        <row r="755">
          <cell r="B755" t="str">
            <v>VA-R-</v>
          </cell>
          <cell r="C755">
            <v>22</v>
          </cell>
          <cell r="D755" t="str">
            <v>-</v>
          </cell>
          <cell r="E755">
            <v>12</v>
          </cell>
        </row>
        <row r="758">
          <cell r="B758" t="str">
            <v>VA-E-</v>
          </cell>
          <cell r="C758">
            <v>1</v>
          </cell>
          <cell r="D758" t="str">
            <v>-</v>
          </cell>
          <cell r="E758">
            <v>13</v>
          </cell>
          <cell r="F758" t="str">
            <v>Bath Community Hospital</v>
          </cell>
          <cell r="G758" t="str">
            <v>Bath County</v>
          </cell>
          <cell r="H758" t="str">
            <v>Capex renovation</v>
          </cell>
          <cell r="I758">
            <v>41178</v>
          </cell>
          <cell r="J758">
            <v>41346</v>
          </cell>
          <cell r="K758">
            <v>7470321</v>
          </cell>
        </row>
        <row r="759">
          <cell r="B759" t="str">
            <v>VA-E-</v>
          </cell>
          <cell r="C759">
            <v>2</v>
          </cell>
          <cell r="D759" t="str">
            <v>-</v>
          </cell>
          <cell r="E759">
            <v>13</v>
          </cell>
          <cell r="F759" t="str">
            <v>Centra Health, Inc.</v>
          </cell>
          <cell r="G759" t="str">
            <v>Pittsylvania County</v>
          </cell>
          <cell r="H759" t="str">
            <v>Capex Build Freestanding ED in Gretna</v>
          </cell>
          <cell r="I759">
            <v>41358</v>
          </cell>
          <cell r="J759">
            <v>41386</v>
          </cell>
          <cell r="K759">
            <v>12032075</v>
          </cell>
        </row>
        <row r="760">
          <cell r="B760" t="str">
            <v>VA-E-</v>
          </cell>
          <cell r="C760">
            <v>3</v>
          </cell>
          <cell r="D760" t="str">
            <v>-</v>
          </cell>
          <cell r="E760">
            <v>13</v>
          </cell>
          <cell r="F760" t="str">
            <v>Bridgewater Home, Inc.</v>
          </cell>
          <cell r="G760" t="str">
            <v>Rockingham County</v>
          </cell>
          <cell r="H760" t="str">
            <v>Capex renovation</v>
          </cell>
          <cell r="I760">
            <v>41393</v>
          </cell>
          <cell r="J760">
            <v>41432</v>
          </cell>
          <cell r="K760">
            <v>16008276</v>
          </cell>
        </row>
        <row r="761">
          <cell r="B761" t="str">
            <v>VA-E-</v>
          </cell>
          <cell r="C761">
            <v>4</v>
          </cell>
          <cell r="D761" t="str">
            <v>-</v>
          </cell>
          <cell r="E761">
            <v>13</v>
          </cell>
          <cell r="F761" t="str">
            <v>Woodbine Rehabilitation &amp; Healthcare</v>
          </cell>
          <cell r="G761" t="str">
            <v>Alexandria</v>
          </cell>
          <cell r="H761" t="str">
            <v>Capex renovation</v>
          </cell>
          <cell r="I761">
            <v>41410</v>
          </cell>
          <cell r="J761">
            <v>41432</v>
          </cell>
          <cell r="K761">
            <v>13120700</v>
          </cell>
        </row>
        <row r="762">
          <cell r="B762" t="str">
            <v>VA-R-</v>
          </cell>
          <cell r="C762">
            <v>5</v>
          </cell>
          <cell r="D762" t="str">
            <v>-</v>
          </cell>
          <cell r="E762">
            <v>13</v>
          </cell>
          <cell r="F762" t="str">
            <v>Inova Fairfax Hospital</v>
          </cell>
          <cell r="G762" t="str">
            <v>Falls Church</v>
          </cell>
          <cell r="H762" t="str">
            <v>Replace Brain Lab and Linac with Cyberknife</v>
          </cell>
          <cell r="I762">
            <v>41388</v>
          </cell>
          <cell r="J762">
            <v>41432</v>
          </cell>
          <cell r="K762">
            <v>7045592</v>
          </cell>
        </row>
        <row r="763">
          <cell r="B763" t="str">
            <v>VA-R-</v>
          </cell>
          <cell r="C763">
            <v>6</v>
          </cell>
          <cell r="D763" t="str">
            <v>-</v>
          </cell>
          <cell r="E763">
            <v>13</v>
          </cell>
          <cell r="F763" t="str">
            <v>Warren Memorial Hospital</v>
          </cell>
          <cell r="G763" t="str">
            <v>Warren County</v>
          </cell>
          <cell r="H763" t="str">
            <v>Replace CT</v>
          </cell>
          <cell r="I763">
            <v>41414</v>
          </cell>
          <cell r="J763">
            <v>41439</v>
          </cell>
          <cell r="K763">
            <v>897902</v>
          </cell>
        </row>
        <row r="764">
          <cell r="A764">
            <v>3314</v>
          </cell>
          <cell r="B764" t="str">
            <v>VA-R-</v>
          </cell>
          <cell r="C764">
            <v>7</v>
          </cell>
          <cell r="D764" t="str">
            <v>-</v>
          </cell>
          <cell r="E764">
            <v>13</v>
          </cell>
          <cell r="F764" t="str">
            <v>VCU Health System</v>
          </cell>
          <cell r="G764" t="str">
            <v>Richmond</v>
          </cell>
          <cell r="H764" t="str">
            <v>Replace Four Cath Labs on 3rd floor of Main Hospital</v>
          </cell>
          <cell r="I764">
            <v>41408</v>
          </cell>
          <cell r="K764">
            <v>10659997</v>
          </cell>
        </row>
        <row r="765">
          <cell r="A765">
            <v>4123</v>
          </cell>
          <cell r="B765" t="str">
            <v>VA-R-</v>
          </cell>
          <cell r="C765">
            <v>8</v>
          </cell>
          <cell r="D765" t="str">
            <v>-</v>
          </cell>
          <cell r="E765">
            <v>13</v>
          </cell>
          <cell r="F765" t="str">
            <v>Orthopaedic and Spine Center</v>
          </cell>
          <cell r="G765" t="str">
            <v>Newport News</v>
          </cell>
          <cell r="H765" t="str">
            <v>Replace MRI</v>
          </cell>
          <cell r="I765">
            <v>41381</v>
          </cell>
          <cell r="J765">
            <v>41535</v>
          </cell>
          <cell r="K765">
            <v>1644460</v>
          </cell>
        </row>
        <row r="766">
          <cell r="B766" t="str">
            <v>VA-E-</v>
          </cell>
          <cell r="C766">
            <v>9</v>
          </cell>
          <cell r="D766" t="str">
            <v>-</v>
          </cell>
          <cell r="E766">
            <v>13</v>
          </cell>
          <cell r="F766" t="str">
            <v>Virginia Lutheran Homes, Inc.</v>
          </cell>
          <cell r="G766" t="str">
            <v>Salem</v>
          </cell>
          <cell r="H766" t="str">
            <v>Capex at Brandon Oaks</v>
          </cell>
          <cell r="I766">
            <v>41529</v>
          </cell>
          <cell r="K766">
            <v>8615000</v>
          </cell>
        </row>
        <row r="767">
          <cell r="B767" t="str">
            <v>VA-R-</v>
          </cell>
          <cell r="C767">
            <v>10</v>
          </cell>
          <cell r="D767" t="str">
            <v>-</v>
          </cell>
          <cell r="E767">
            <v>13</v>
          </cell>
          <cell r="F767" t="str">
            <v>Culpeper Regional Hospital</v>
          </cell>
          <cell r="G767" t="str">
            <v>Culpeper</v>
          </cell>
          <cell r="H767" t="str">
            <v>Replace CT</v>
          </cell>
          <cell r="I767">
            <v>41341</v>
          </cell>
          <cell r="K767">
            <v>231416</v>
          </cell>
        </row>
        <row r="768">
          <cell r="A768">
            <v>3894</v>
          </cell>
          <cell r="B768" t="str">
            <v>VA-R-</v>
          </cell>
          <cell r="C768">
            <v>11</v>
          </cell>
          <cell r="D768" t="str">
            <v>-</v>
          </cell>
          <cell r="E768">
            <v>13</v>
          </cell>
          <cell r="F768" t="str">
            <v>Sentara Norfolk General Hospital</v>
          </cell>
          <cell r="G768" t="str">
            <v>Norfolk</v>
          </cell>
          <cell r="H768" t="str">
            <v>Replace CT</v>
          </cell>
          <cell r="I768">
            <v>41360</v>
          </cell>
          <cell r="K768">
            <v>1685000</v>
          </cell>
        </row>
        <row r="769">
          <cell r="B769" t="str">
            <v>VA-R-</v>
          </cell>
          <cell r="C769">
            <v>12</v>
          </cell>
          <cell r="D769" t="str">
            <v>-</v>
          </cell>
          <cell r="E769">
            <v>13</v>
          </cell>
          <cell r="F769" t="str">
            <v>CJW - Johnston-Willis</v>
          </cell>
          <cell r="G769" t="str">
            <v>Chesterfield County</v>
          </cell>
          <cell r="H769" t="str">
            <v>Replace CT</v>
          </cell>
          <cell r="I769">
            <v>41409</v>
          </cell>
          <cell r="K769">
            <v>1754376</v>
          </cell>
        </row>
        <row r="770">
          <cell r="A770">
            <v>3469</v>
          </cell>
          <cell r="B770" t="str">
            <v>VA-R-</v>
          </cell>
          <cell r="C770">
            <v>13</v>
          </cell>
          <cell r="D770" t="str">
            <v>-</v>
          </cell>
          <cell r="E770">
            <v>13</v>
          </cell>
          <cell r="F770" t="str">
            <v>Sentara Williamsburg Regional Medical Center</v>
          </cell>
          <cell r="G770" t="str">
            <v>Williamsburg</v>
          </cell>
          <cell r="H770" t="str">
            <v>Replace CT</v>
          </cell>
          <cell r="I770">
            <v>41415</v>
          </cell>
          <cell r="K770">
            <v>309248</v>
          </cell>
        </row>
        <row r="771">
          <cell r="B771" t="str">
            <v>VA-R-</v>
          </cell>
          <cell r="C771">
            <v>14</v>
          </cell>
          <cell r="D771" t="str">
            <v>-</v>
          </cell>
          <cell r="E771">
            <v>13</v>
          </cell>
          <cell r="F771" t="str">
            <v>Warren Memorial Hospital</v>
          </cell>
          <cell r="G771" t="str">
            <v>Front Royal</v>
          </cell>
          <cell r="H771" t="str">
            <v>Replace CT</v>
          </cell>
          <cell r="I771">
            <v>41575</v>
          </cell>
          <cell r="K771">
            <v>909927</v>
          </cell>
        </row>
        <row r="772">
          <cell r="A772">
            <v>1969</v>
          </cell>
          <cell r="B772" t="str">
            <v>VA-R-</v>
          </cell>
          <cell r="C772">
            <v>15</v>
          </cell>
          <cell r="D772" t="str">
            <v>-</v>
          </cell>
          <cell r="E772">
            <v>13</v>
          </cell>
          <cell r="F772" t="str">
            <v>LewisGale Hospital Montgomery</v>
          </cell>
          <cell r="G772" t="str">
            <v>Blacksburg</v>
          </cell>
          <cell r="H772" t="str">
            <v>Replace CT</v>
          </cell>
          <cell r="I772">
            <v>41428</v>
          </cell>
          <cell r="K772">
            <v>130900</v>
          </cell>
        </row>
        <row r="773">
          <cell r="A773">
            <v>3865</v>
          </cell>
          <cell r="B773" t="str">
            <v>VA-R-</v>
          </cell>
          <cell r="C773">
            <v>16</v>
          </cell>
          <cell r="D773" t="str">
            <v>-</v>
          </cell>
          <cell r="E773">
            <v>13</v>
          </cell>
          <cell r="F773" t="str">
            <v>Blacksburg Imaging/Montgomery</v>
          </cell>
          <cell r="G773" t="str">
            <v>Blacksburg</v>
          </cell>
          <cell r="H773" t="str">
            <v>Replace CT</v>
          </cell>
          <cell r="I773">
            <v>41428</v>
          </cell>
          <cell r="K773">
            <v>368689</v>
          </cell>
        </row>
        <row r="774">
          <cell r="A774">
            <v>3342</v>
          </cell>
          <cell r="B774" t="str">
            <v>VA-R-</v>
          </cell>
          <cell r="C774">
            <v>17</v>
          </cell>
          <cell r="D774" t="str">
            <v>-</v>
          </cell>
          <cell r="E774">
            <v>13</v>
          </cell>
          <cell r="F774" t="str">
            <v>Sentara Leigh Hospital</v>
          </cell>
          <cell r="G774" t="str">
            <v>Norfolk</v>
          </cell>
          <cell r="H774" t="str">
            <v>Replace MRI</v>
          </cell>
          <cell r="I774">
            <v>41436</v>
          </cell>
          <cell r="K774">
            <v>1929695</v>
          </cell>
        </row>
        <row r="775">
          <cell r="B775" t="str">
            <v>VA-E-</v>
          </cell>
          <cell r="C775">
            <v>18</v>
          </cell>
          <cell r="D775" t="str">
            <v>-</v>
          </cell>
          <cell r="E775">
            <v>13</v>
          </cell>
          <cell r="F775" t="str">
            <v>Francis N. Sanders Nursing Home</v>
          </cell>
          <cell r="G775" t="str">
            <v>Gloucester</v>
          </cell>
          <cell r="H775" t="str">
            <v>Capex renovation</v>
          </cell>
          <cell r="I775">
            <v>41178</v>
          </cell>
          <cell r="K775">
            <v>7470321</v>
          </cell>
        </row>
        <row r="776">
          <cell r="A776" t="str">
            <v>VAR-153-92</v>
          </cell>
          <cell r="B776" t="str">
            <v>VA-R-</v>
          </cell>
          <cell r="C776">
            <v>19</v>
          </cell>
          <cell r="D776" t="str">
            <v>-</v>
          </cell>
          <cell r="E776">
            <v>13</v>
          </cell>
          <cell r="F776" t="str">
            <v>The Fauquier Hospital, Inc.</v>
          </cell>
          <cell r="G776" t="str">
            <v>Warrenton</v>
          </cell>
          <cell r="H776" t="str">
            <v>Replace CT</v>
          </cell>
          <cell r="I776">
            <v>41528</v>
          </cell>
          <cell r="K776">
            <v>573774</v>
          </cell>
        </row>
        <row r="777">
          <cell r="A777">
            <v>3909</v>
          </cell>
          <cell r="B777" t="str">
            <v>VA-R-</v>
          </cell>
          <cell r="C777">
            <v>20</v>
          </cell>
          <cell r="D777" t="str">
            <v>-</v>
          </cell>
          <cell r="E777">
            <v>13</v>
          </cell>
          <cell r="F777" t="str">
            <v>The Fauquier Hospital, Inc.</v>
          </cell>
          <cell r="G777" t="str">
            <v>Warrenton</v>
          </cell>
          <cell r="H777" t="str">
            <v>Replace CT</v>
          </cell>
          <cell r="I777">
            <v>41528</v>
          </cell>
          <cell r="K777">
            <v>603622</v>
          </cell>
        </row>
        <row r="778">
          <cell r="B778" t="str">
            <v>VA-E-</v>
          </cell>
          <cell r="C778">
            <v>21</v>
          </cell>
          <cell r="D778" t="str">
            <v>-</v>
          </cell>
          <cell r="E778">
            <v>13</v>
          </cell>
          <cell r="F778" t="str">
            <v>Brandon Oaks Nursing and Rehab Ctr</v>
          </cell>
          <cell r="G778" t="str">
            <v>Salem</v>
          </cell>
          <cell r="H778" t="str">
            <v>Capex renovation</v>
          </cell>
          <cell r="I778">
            <v>41529</v>
          </cell>
          <cell r="K778">
            <v>8615000</v>
          </cell>
        </row>
        <row r="779">
          <cell r="B779" t="str">
            <v>VA-E-</v>
          </cell>
          <cell r="C779">
            <v>22</v>
          </cell>
          <cell r="D779" t="str">
            <v>-</v>
          </cell>
          <cell r="E779">
            <v>13</v>
          </cell>
          <cell r="F779" t="str">
            <v>Norton Community Hospital</v>
          </cell>
          <cell r="G779" t="str">
            <v>Norton</v>
          </cell>
          <cell r="H779" t="str">
            <v>Capex Develop on Campus Medical Mall w/o COPN Reviewable Services</v>
          </cell>
          <cell r="I779">
            <v>41564</v>
          </cell>
          <cell r="K779">
            <v>13868858</v>
          </cell>
        </row>
        <row r="780">
          <cell r="B780" t="str">
            <v>VA-R-</v>
          </cell>
          <cell r="C780">
            <v>23</v>
          </cell>
          <cell r="D780" t="str">
            <v>-</v>
          </cell>
          <cell r="E780">
            <v>13</v>
          </cell>
          <cell r="F780" t="str">
            <v>Carilion Medical Center</v>
          </cell>
          <cell r="G780" t="str">
            <v>Roanoke</v>
          </cell>
          <cell r="H780" t="str">
            <v>Replace CT</v>
          </cell>
          <cell r="I780">
            <v>41548</v>
          </cell>
          <cell r="K780">
            <v>706645</v>
          </cell>
        </row>
        <row r="781">
          <cell r="A781" t="str">
            <v>pre-COPN law</v>
          </cell>
          <cell r="B781" t="str">
            <v>VA-R-</v>
          </cell>
          <cell r="C781">
            <v>24</v>
          </cell>
          <cell r="D781" t="str">
            <v>-</v>
          </cell>
          <cell r="E781">
            <v>13</v>
          </cell>
          <cell r="F781" t="str">
            <v>Inova Fairfax Hospital</v>
          </cell>
          <cell r="G781" t="str">
            <v>Falls Church</v>
          </cell>
          <cell r="H781" t="str">
            <v>Replace Electronic Brachytherapy</v>
          </cell>
          <cell r="I781">
            <v>41576</v>
          </cell>
          <cell r="K781">
            <v>445297.93</v>
          </cell>
        </row>
        <row r="782">
          <cell r="A782">
            <v>3637</v>
          </cell>
          <cell r="B782" t="str">
            <v>VA-R-</v>
          </cell>
          <cell r="C782">
            <v>25</v>
          </cell>
          <cell r="D782" t="str">
            <v>-</v>
          </cell>
          <cell r="E782">
            <v>13</v>
          </cell>
          <cell r="F782" t="str">
            <v>Centra - Lynchburg General</v>
          </cell>
          <cell r="G782" t="str">
            <v>Lynchburg</v>
          </cell>
          <cell r="H782" t="str">
            <v>Replace MRI</v>
          </cell>
          <cell r="I782">
            <v>41586</v>
          </cell>
          <cell r="K782">
            <v>2990207</v>
          </cell>
        </row>
        <row r="783">
          <cell r="A783">
            <v>3349</v>
          </cell>
          <cell r="B783" t="str">
            <v>VA-R-</v>
          </cell>
          <cell r="C783">
            <v>1</v>
          </cell>
          <cell r="D783" t="str">
            <v>-</v>
          </cell>
          <cell r="E783">
            <v>14</v>
          </cell>
          <cell r="F783" t="str">
            <v>Community Memorial Healthcenter</v>
          </cell>
          <cell r="G783" t="str">
            <v>Mecklenburg County</v>
          </cell>
          <cell r="H783" t="str">
            <v>Replace CT</v>
          </cell>
          <cell r="I783">
            <v>41642</v>
          </cell>
          <cell r="K783">
            <v>1201303</v>
          </cell>
        </row>
        <row r="784">
          <cell r="A784">
            <v>3562</v>
          </cell>
          <cell r="B784" t="str">
            <v>VA-R-</v>
          </cell>
          <cell r="C784">
            <v>2</v>
          </cell>
          <cell r="D784" t="str">
            <v>-</v>
          </cell>
          <cell r="E784">
            <v>14</v>
          </cell>
          <cell r="F784" t="str">
            <v>Community Memorial Healthcenter</v>
          </cell>
          <cell r="G784" t="str">
            <v>Mecklenburg County</v>
          </cell>
          <cell r="H784" t="str">
            <v>Replace MRI</v>
          </cell>
          <cell r="I784">
            <v>41642</v>
          </cell>
          <cell r="K784">
            <v>2160765</v>
          </cell>
        </row>
        <row r="785">
          <cell r="A785">
            <v>3726</v>
          </cell>
          <cell r="B785" t="str">
            <v>VA-R-</v>
          </cell>
          <cell r="C785">
            <v>3</v>
          </cell>
          <cell r="D785" t="str">
            <v>-</v>
          </cell>
          <cell r="E785">
            <v>14</v>
          </cell>
          <cell r="F785" t="str">
            <v>Hampton Roads Lithotripsy, LLC</v>
          </cell>
          <cell r="G785" t="str">
            <v>Virginia Beach</v>
          </cell>
          <cell r="H785" t="str">
            <v>Replace Lithotripter</v>
          </cell>
          <cell r="I785">
            <v>41649</v>
          </cell>
          <cell r="K785">
            <v>424351</v>
          </cell>
        </row>
        <row r="786">
          <cell r="A786" t="str">
            <v>VA-E--005-04</v>
          </cell>
          <cell r="B786" t="str">
            <v>VA-R-</v>
          </cell>
          <cell r="C786">
            <v>4</v>
          </cell>
          <cell r="D786" t="str">
            <v>-</v>
          </cell>
          <cell r="E786">
            <v>14</v>
          </cell>
          <cell r="F786" t="str">
            <v>Tysons Corner Diagnostic Imaging, Inc. d/b/a Novant Health Imaging Tyson's Corner</v>
          </cell>
          <cell r="G786" t="str">
            <v>Vienna (Fairfax County)</v>
          </cell>
          <cell r="H786" t="str">
            <v>Replace CT</v>
          </cell>
          <cell r="I786">
            <v>41655</v>
          </cell>
          <cell r="J786">
            <v>41841</v>
          </cell>
          <cell r="K786">
            <v>339000</v>
          </cell>
        </row>
        <row r="787">
          <cell r="A787" t="str">
            <v>VA-R-061-91</v>
          </cell>
          <cell r="B787" t="str">
            <v>VA-R-</v>
          </cell>
          <cell r="C787">
            <v>5</v>
          </cell>
          <cell r="D787" t="str">
            <v>-</v>
          </cell>
          <cell r="E787">
            <v>14</v>
          </cell>
          <cell r="F787" t="str">
            <v>First Meridian T/A MRI &amp; CT Diagnostics</v>
          </cell>
          <cell r="G787" t="str">
            <v>Chesapeake</v>
          </cell>
          <cell r="H787" t="str">
            <v>Replace CT</v>
          </cell>
          <cell r="I787">
            <v>41663</v>
          </cell>
          <cell r="K787">
            <v>405000</v>
          </cell>
        </row>
        <row r="788">
          <cell r="A788">
            <v>3855</v>
          </cell>
          <cell r="B788" t="str">
            <v>VA-R-</v>
          </cell>
          <cell r="C788">
            <v>6</v>
          </cell>
          <cell r="D788" t="str">
            <v>-</v>
          </cell>
          <cell r="E788">
            <v>14</v>
          </cell>
          <cell r="F788" t="str">
            <v>Southside Regional Medical Center</v>
          </cell>
          <cell r="G788" t="str">
            <v>Petersburg</v>
          </cell>
          <cell r="H788" t="str">
            <v>Replace Linac</v>
          </cell>
          <cell r="I788">
            <v>41710</v>
          </cell>
          <cell r="K788">
            <v>3085245</v>
          </cell>
        </row>
        <row r="789">
          <cell r="A789">
            <v>3461</v>
          </cell>
          <cell r="B789" t="str">
            <v>VA-R-</v>
          </cell>
          <cell r="C789">
            <v>7</v>
          </cell>
          <cell r="D789" t="str">
            <v>-</v>
          </cell>
          <cell r="E789">
            <v>14</v>
          </cell>
          <cell r="F789" t="str">
            <v>Bath County Community Hospital</v>
          </cell>
          <cell r="G789" t="str">
            <v>Bath County</v>
          </cell>
          <cell r="H789" t="str">
            <v>Replace CT</v>
          </cell>
          <cell r="I789">
            <v>41802</v>
          </cell>
          <cell r="K789">
            <v>671539</v>
          </cell>
        </row>
        <row r="790">
          <cell r="B790" t="str">
            <v>VA-R-</v>
          </cell>
          <cell r="C790">
            <v>8</v>
          </cell>
          <cell r="D790" t="str">
            <v>-</v>
          </cell>
          <cell r="E790">
            <v>14</v>
          </cell>
          <cell r="F790" t="str">
            <v>Bon Secours DePaul Medical Center</v>
          </cell>
          <cell r="G790" t="str">
            <v>Norfolk</v>
          </cell>
          <cell r="H790" t="str">
            <v>Replace High Dose Rate Afterloader</v>
          </cell>
          <cell r="I790">
            <v>41837</v>
          </cell>
          <cell r="K790">
            <v>148375</v>
          </cell>
        </row>
        <row r="791">
          <cell r="B791" t="str">
            <v>VA-R-</v>
          </cell>
          <cell r="C791">
            <v>9</v>
          </cell>
          <cell r="D791" t="str">
            <v>-</v>
          </cell>
          <cell r="E791">
            <v>14</v>
          </cell>
          <cell r="F791" t="str">
            <v>Bon Secours DePaul Medical Center</v>
          </cell>
          <cell r="G791" t="str">
            <v>Norfolk</v>
          </cell>
          <cell r="H791" t="str">
            <v>Replace CT Simulator</v>
          </cell>
          <cell r="I791">
            <v>41918</v>
          </cell>
          <cell r="K791">
            <v>657233</v>
          </cell>
        </row>
        <row r="792">
          <cell r="A792">
            <v>4071</v>
          </cell>
          <cell r="B792" t="str">
            <v>VA-R-</v>
          </cell>
          <cell r="C792">
            <v>10</v>
          </cell>
          <cell r="D792" t="str">
            <v>-</v>
          </cell>
          <cell r="E792">
            <v>14</v>
          </cell>
          <cell r="F792" t="str">
            <v>Augusta Health</v>
          </cell>
          <cell r="G792" t="str">
            <v>Augusta County</v>
          </cell>
          <cell r="H792" t="str">
            <v>Replace CT</v>
          </cell>
          <cell r="I792">
            <v>41946</v>
          </cell>
          <cell r="K792">
            <v>1150271</v>
          </cell>
        </row>
        <row r="793">
          <cell r="A793">
            <v>3613</v>
          </cell>
          <cell r="B793" t="str">
            <v>VA-R-</v>
          </cell>
          <cell r="C793">
            <v>11</v>
          </cell>
          <cell r="D793" t="str">
            <v>-</v>
          </cell>
          <cell r="E793">
            <v>14</v>
          </cell>
          <cell r="F793" t="str">
            <v>Augusta Health</v>
          </cell>
          <cell r="G793" t="str">
            <v>Augusta County</v>
          </cell>
          <cell r="H793" t="str">
            <v>Replace Linac</v>
          </cell>
          <cell r="I793">
            <v>41946</v>
          </cell>
          <cell r="K793">
            <v>2200000</v>
          </cell>
        </row>
        <row r="794">
          <cell r="A794">
            <v>3780</v>
          </cell>
          <cell r="B794" t="str">
            <v>VA-R-</v>
          </cell>
          <cell r="C794">
            <v>12</v>
          </cell>
          <cell r="D794" t="str">
            <v>-</v>
          </cell>
          <cell r="E794">
            <v>14</v>
          </cell>
          <cell r="F794" t="str">
            <v>UVA Medical Center</v>
          </cell>
          <cell r="G794" t="str">
            <v>Charlottesville</v>
          </cell>
          <cell r="H794" t="str">
            <v>Replace MRI-temporary</v>
          </cell>
          <cell r="I794">
            <v>41948</v>
          </cell>
          <cell r="K794">
            <v>1952710</v>
          </cell>
        </row>
        <row r="795">
          <cell r="A795" t="str">
            <v>VA-R-009-14</v>
          </cell>
          <cell r="B795" t="str">
            <v>VA-R-</v>
          </cell>
          <cell r="C795">
            <v>13</v>
          </cell>
          <cell r="D795" t="str">
            <v>-</v>
          </cell>
          <cell r="E795">
            <v>14</v>
          </cell>
          <cell r="F795" t="str">
            <v>UVA Medical Center</v>
          </cell>
          <cell r="G795" t="str">
            <v>Charlottesville</v>
          </cell>
          <cell r="H795" t="str">
            <v>Replace MRI</v>
          </cell>
          <cell r="I795">
            <v>41948</v>
          </cell>
          <cell r="K795">
            <v>1665000</v>
          </cell>
        </row>
        <row r="796">
          <cell r="A796">
            <v>3148</v>
          </cell>
          <cell r="B796" t="str">
            <v>VA-R-</v>
          </cell>
          <cell r="C796">
            <v>14</v>
          </cell>
          <cell r="D796" t="str">
            <v>-</v>
          </cell>
          <cell r="E796">
            <v>14</v>
          </cell>
          <cell r="F796" t="str">
            <v>UVA Medical Center</v>
          </cell>
          <cell r="G796" t="str">
            <v>Charlottesville</v>
          </cell>
          <cell r="H796" t="str">
            <v>Replace MRI</v>
          </cell>
          <cell r="I796">
            <v>41948</v>
          </cell>
          <cell r="K796">
            <v>3415000</v>
          </cell>
        </row>
        <row r="797">
          <cell r="A797">
            <v>4371</v>
          </cell>
          <cell r="B797" t="str">
            <v>VA-R-</v>
          </cell>
          <cell r="C797">
            <v>15</v>
          </cell>
          <cell r="D797" t="str">
            <v>-</v>
          </cell>
          <cell r="E797">
            <v>14</v>
          </cell>
          <cell r="F797" t="str">
            <v>UVA Medical Center</v>
          </cell>
          <cell r="G797" t="str">
            <v>Charlottesville</v>
          </cell>
          <cell r="H797" t="str">
            <v>Replace MRI</v>
          </cell>
          <cell r="I797">
            <v>41948</v>
          </cell>
          <cell r="K797">
            <v>3230200</v>
          </cell>
        </row>
        <row r="798">
          <cell r="B798" t="str">
            <v>VA-R-</v>
          </cell>
          <cell r="C798">
            <v>16</v>
          </cell>
          <cell r="D798" t="str">
            <v>-</v>
          </cell>
          <cell r="E798">
            <v>14</v>
          </cell>
          <cell r="F798" t="str">
            <v>Sentara Obici Hospital</v>
          </cell>
          <cell r="G798" t="str">
            <v>Suffolk</v>
          </cell>
          <cell r="H798" t="str">
            <v>Replace Linac and CT Simulator</v>
          </cell>
          <cell r="I798">
            <v>41956</v>
          </cell>
          <cell r="K798">
            <v>2584500</v>
          </cell>
        </row>
        <row r="799">
          <cell r="A799">
            <v>3378</v>
          </cell>
          <cell r="B799" t="str">
            <v>VA-R-</v>
          </cell>
          <cell r="C799">
            <v>17</v>
          </cell>
          <cell r="D799" t="str">
            <v>-</v>
          </cell>
          <cell r="E799">
            <v>14</v>
          </cell>
          <cell r="F799" t="str">
            <v>Sentara Leigh Hospital</v>
          </cell>
          <cell r="G799" t="str">
            <v>Norfolk</v>
          </cell>
          <cell r="H799" t="str">
            <v>Replace Cardiac Cath</v>
          </cell>
          <cell r="I799">
            <v>41988</v>
          </cell>
          <cell r="K799">
            <v>1563292</v>
          </cell>
        </row>
        <row r="800">
          <cell r="A800">
            <v>3601</v>
          </cell>
          <cell r="B800" t="str">
            <v>VA-R-</v>
          </cell>
          <cell r="C800">
            <v>18</v>
          </cell>
          <cell r="D800" t="str">
            <v>-</v>
          </cell>
          <cell r="E800">
            <v>14</v>
          </cell>
          <cell r="F800" t="str">
            <v>Halfax Regional Hospital</v>
          </cell>
          <cell r="G800" t="str">
            <v>Halifax County</v>
          </cell>
          <cell r="H800" t="str">
            <v>Replace MRI Siemens Harmony 1.0T</v>
          </cell>
          <cell r="I800">
            <v>41967</v>
          </cell>
          <cell r="K800">
            <v>1404661</v>
          </cell>
        </row>
        <row r="801">
          <cell r="A801">
            <v>3095</v>
          </cell>
          <cell r="B801" t="str">
            <v>VA-R-</v>
          </cell>
          <cell r="C801">
            <v>19</v>
          </cell>
          <cell r="D801" t="str">
            <v>-</v>
          </cell>
          <cell r="E801">
            <v>14</v>
          </cell>
          <cell r="F801" t="str">
            <v>VCU Health System</v>
          </cell>
          <cell r="G801" t="str">
            <v>Richmond</v>
          </cell>
          <cell r="H801" t="str">
            <v>Replace CT</v>
          </cell>
          <cell r="I801">
            <v>41985</v>
          </cell>
          <cell r="K801">
            <v>1891773</v>
          </cell>
        </row>
        <row r="802">
          <cell r="A802">
            <v>3413</v>
          </cell>
          <cell r="B802" t="str">
            <v>VA-R-</v>
          </cell>
          <cell r="C802">
            <v>20</v>
          </cell>
          <cell r="D802" t="str">
            <v>-</v>
          </cell>
          <cell r="E802">
            <v>14</v>
          </cell>
          <cell r="F802" t="str">
            <v>VCU Health System</v>
          </cell>
          <cell r="G802" t="str">
            <v>Richmond</v>
          </cell>
          <cell r="H802" t="str">
            <v>Replace CT</v>
          </cell>
          <cell r="I802">
            <v>41985</v>
          </cell>
          <cell r="K802">
            <v>1847825</v>
          </cell>
        </row>
        <row r="803">
          <cell r="A803">
            <v>3682</v>
          </cell>
          <cell r="B803" t="str">
            <v>VA-R-</v>
          </cell>
          <cell r="C803">
            <v>1</v>
          </cell>
          <cell r="D803" t="str">
            <v>-</v>
          </cell>
          <cell r="E803">
            <v>15</v>
          </cell>
          <cell r="F803" t="str">
            <v>Mary Washington Hospital</v>
          </cell>
          <cell r="G803" t="str">
            <v>Fredericksburg</v>
          </cell>
          <cell r="H803" t="str">
            <v>Replace CT Siemens Somatom Sensation 16</v>
          </cell>
          <cell r="I803">
            <v>42039</v>
          </cell>
          <cell r="K803">
            <v>754712</v>
          </cell>
        </row>
        <row r="804">
          <cell r="A804">
            <v>1782</v>
          </cell>
          <cell r="B804" t="str">
            <v>VA-R-</v>
          </cell>
          <cell r="C804">
            <v>2</v>
          </cell>
          <cell r="D804" t="str">
            <v>-</v>
          </cell>
          <cell r="E804">
            <v>15</v>
          </cell>
          <cell r="F804" t="str">
            <v>Mary Washington Hospital</v>
          </cell>
          <cell r="G804" t="str">
            <v>Fredericksburg</v>
          </cell>
          <cell r="H804" t="str">
            <v>Replace CT Philips CT Visin MX 8000</v>
          </cell>
          <cell r="I804">
            <v>42039</v>
          </cell>
          <cell r="K804">
            <v>548130</v>
          </cell>
        </row>
        <row r="805">
          <cell r="A805">
            <v>3911</v>
          </cell>
          <cell r="B805" t="str">
            <v>VA-R-</v>
          </cell>
          <cell r="C805">
            <v>3</v>
          </cell>
          <cell r="D805" t="str">
            <v>-</v>
          </cell>
          <cell r="E805">
            <v>15</v>
          </cell>
          <cell r="F805" t="str">
            <v>AOR Management Company of VA (formally Associates in Radiation Oncology, P.C.) (originally Dr. Gupta)</v>
          </cell>
          <cell r="G805" t="str">
            <v>Fairfax</v>
          </cell>
          <cell r="H805" t="str">
            <v>Replace Linac</v>
          </cell>
          <cell r="I805">
            <v>42062</v>
          </cell>
          <cell r="K805">
            <v>3351178.34</v>
          </cell>
        </row>
        <row r="806">
          <cell r="A806">
            <v>4068</v>
          </cell>
          <cell r="B806" t="str">
            <v>VA-R-</v>
          </cell>
          <cell r="C806">
            <v>4</v>
          </cell>
          <cell r="D806" t="str">
            <v>-</v>
          </cell>
          <cell r="E806">
            <v>15</v>
          </cell>
          <cell r="F806" t="str">
            <v>Centra Health</v>
          </cell>
          <cell r="G806" t="str">
            <v>Lynchburg</v>
          </cell>
          <cell r="H806" t="str">
            <v>Replace SRS</v>
          </cell>
          <cell r="I806">
            <v>42110</v>
          </cell>
          <cell r="K806">
            <v>1122190</v>
          </cell>
        </row>
        <row r="807">
          <cell r="B807" t="str">
            <v>VA-R-</v>
          </cell>
          <cell r="C807">
            <v>5</v>
          </cell>
          <cell r="D807" t="str">
            <v>-</v>
          </cell>
          <cell r="E807">
            <v>15</v>
          </cell>
          <cell r="F807" t="str">
            <v>Mary Immaculate Hospital</v>
          </cell>
          <cell r="G807" t="str">
            <v>Newport News</v>
          </cell>
          <cell r="H807" t="str">
            <v>Replace MRI</v>
          </cell>
          <cell r="I807">
            <v>42160</v>
          </cell>
          <cell r="K807">
            <v>3400124</v>
          </cell>
        </row>
        <row r="808">
          <cell r="A808">
            <v>4041</v>
          </cell>
          <cell r="B808" t="str">
            <v>VA-R-</v>
          </cell>
          <cell r="C808">
            <v>6</v>
          </cell>
          <cell r="D808" t="str">
            <v>-</v>
          </cell>
          <cell r="E808">
            <v>15</v>
          </cell>
          <cell r="F808" t="str">
            <v>Chesapeake General Hospital</v>
          </cell>
          <cell r="G808" t="str">
            <v>Chesapeake</v>
          </cell>
          <cell r="H808" t="str">
            <v>Replace CT</v>
          </cell>
          <cell r="I808">
            <v>42174</v>
          </cell>
          <cell r="K808">
            <v>1829189</v>
          </cell>
        </row>
        <row r="809">
          <cell r="A809">
            <v>4073</v>
          </cell>
          <cell r="B809" t="str">
            <v>VA-R-</v>
          </cell>
          <cell r="C809">
            <v>7</v>
          </cell>
          <cell r="D809" t="str">
            <v>-</v>
          </cell>
          <cell r="E809">
            <v>15</v>
          </cell>
          <cell r="F809" t="str">
            <v>Chesapeake General Hospital</v>
          </cell>
          <cell r="G809" t="str">
            <v>Chesapeake</v>
          </cell>
          <cell r="H809" t="str">
            <v>Replace CT</v>
          </cell>
          <cell r="I809">
            <v>42174</v>
          </cell>
          <cell r="K809">
            <v>663447</v>
          </cell>
        </row>
        <row r="810">
          <cell r="B810" t="str">
            <v>VA-E-</v>
          </cell>
          <cell r="C810">
            <v>8</v>
          </cell>
          <cell r="D810" t="str">
            <v>-</v>
          </cell>
          <cell r="E810">
            <v>15</v>
          </cell>
          <cell r="F810" t="str">
            <v>Inova Health Care Services</v>
          </cell>
          <cell r="G810" t="str">
            <v>Falls Church</v>
          </cell>
          <cell r="H810" t="str">
            <v>Capex - acquire 117 acres by lease to expand Fairfax Hospital campus</v>
          </cell>
          <cell r="I810">
            <v>42186</v>
          </cell>
          <cell r="K810">
            <v>31500000</v>
          </cell>
        </row>
        <row r="811">
          <cell r="A811">
            <v>3605</v>
          </cell>
          <cell r="B811" t="str">
            <v>VA-R-</v>
          </cell>
          <cell r="C811">
            <v>9</v>
          </cell>
          <cell r="D811" t="str">
            <v>-</v>
          </cell>
          <cell r="E811">
            <v>15</v>
          </cell>
          <cell r="F811" t="str">
            <v>Sentara Norfolk General Hospital</v>
          </cell>
          <cell r="G811" t="str">
            <v>Norfolk</v>
          </cell>
          <cell r="H811" t="str">
            <v>Replace CT</v>
          </cell>
          <cell r="I811">
            <v>42212</v>
          </cell>
          <cell r="K811">
            <v>1045282</v>
          </cell>
        </row>
        <row r="812">
          <cell r="A812">
            <v>3855</v>
          </cell>
          <cell r="B812" t="str">
            <v>VA-R-</v>
          </cell>
          <cell r="C812">
            <v>10</v>
          </cell>
          <cell r="D812" t="str">
            <v>-</v>
          </cell>
          <cell r="E812">
            <v>15</v>
          </cell>
          <cell r="F812" t="str">
            <v>Southside Regional Medical Center</v>
          </cell>
          <cell r="G812" t="str">
            <v>Petersburg</v>
          </cell>
          <cell r="H812" t="str">
            <v xml:space="preserve">Replace Linac </v>
          </cell>
          <cell r="I812">
            <v>42216</v>
          </cell>
          <cell r="K812">
            <v>3579459</v>
          </cell>
        </row>
        <row r="813">
          <cell r="B813" t="str">
            <v>VA-E-</v>
          </cell>
          <cell r="C813">
            <v>11</v>
          </cell>
          <cell r="D813" t="str">
            <v>-</v>
          </cell>
          <cell r="E813">
            <v>15</v>
          </cell>
          <cell r="F813" t="str">
            <v>University of Virginia Medical Center</v>
          </cell>
          <cell r="G813" t="str">
            <v>Charlottesville</v>
          </cell>
          <cell r="H813" t="str">
            <v>Capex to construct a six story bed tower</v>
          </cell>
          <cell r="I813">
            <v>42233</v>
          </cell>
          <cell r="K813">
            <v>98774380</v>
          </cell>
        </row>
        <row r="814">
          <cell r="B814" t="str">
            <v>VA-E-</v>
          </cell>
          <cell r="C814">
            <v>12</v>
          </cell>
          <cell r="D814" t="str">
            <v>-</v>
          </cell>
          <cell r="E814">
            <v>15</v>
          </cell>
          <cell r="F814" t="str">
            <v>Sentara Nursing Center Chesapeake</v>
          </cell>
          <cell r="G814" t="str">
            <v>Chesapeake</v>
          </cell>
          <cell r="H814" t="str">
            <v>Capex</v>
          </cell>
          <cell r="I814">
            <v>42163</v>
          </cell>
          <cell r="K814">
            <v>16923601</v>
          </cell>
        </row>
        <row r="815">
          <cell r="B815" t="str">
            <v>VA-E-</v>
          </cell>
          <cell r="C815">
            <v>13</v>
          </cell>
          <cell r="D815" t="str">
            <v>-</v>
          </cell>
          <cell r="E815">
            <v>15</v>
          </cell>
          <cell r="F815" t="str">
            <v>Centra Health</v>
          </cell>
          <cell r="G815" t="str">
            <v>Lynchburg</v>
          </cell>
          <cell r="H815" t="str">
            <v>Capex to construct a MOB in Danville</v>
          </cell>
          <cell r="I815">
            <v>42248</v>
          </cell>
          <cell r="K815">
            <v>16921010</v>
          </cell>
        </row>
        <row r="816">
          <cell r="B816" t="str">
            <v>VA-E-</v>
          </cell>
          <cell r="C816">
            <v>14</v>
          </cell>
          <cell r="D816" t="str">
            <v>-</v>
          </cell>
          <cell r="E816">
            <v>15</v>
          </cell>
          <cell r="F816" t="str">
            <v>The Laurels of Charlottesville</v>
          </cell>
          <cell r="G816" t="str">
            <v>Charlottesville</v>
          </cell>
          <cell r="H816" t="str">
            <v>Capex to purchase the nursing home from the current landlord</v>
          </cell>
          <cell r="I816">
            <v>42313</v>
          </cell>
          <cell r="K816">
            <v>7600000</v>
          </cell>
        </row>
        <row r="817">
          <cell r="B817" t="str">
            <v>VA-E-</v>
          </cell>
          <cell r="C817">
            <v>15</v>
          </cell>
          <cell r="D817" t="str">
            <v>-</v>
          </cell>
          <cell r="E817">
            <v>15</v>
          </cell>
          <cell r="F817" t="str">
            <v>Maryview Hospital, d/b/a Bon Secours Maryview Medical Center</v>
          </cell>
          <cell r="G817" t="str">
            <v>Suffolk</v>
          </cell>
          <cell r="H817" t="str">
            <v>Capex to construct a MOB at Harbour View including COPN No. VA-04320</v>
          </cell>
          <cell r="I817">
            <v>42305</v>
          </cell>
          <cell r="K817">
            <v>14170182</v>
          </cell>
        </row>
        <row r="818">
          <cell r="B818" t="str">
            <v>VA-E-</v>
          </cell>
          <cell r="C818">
            <v>16</v>
          </cell>
          <cell r="D818" t="str">
            <v>-</v>
          </cell>
          <cell r="E818">
            <v>15</v>
          </cell>
          <cell r="F818" t="str">
            <v>Riverside Middle Peninsula Hospital , Inc. d/b/a Riverside Walter Reed Hospital</v>
          </cell>
          <cell r="G818" t="str">
            <v>Gloucester County</v>
          </cell>
          <cell r="H818" t="str">
            <v>Hospital renovation and construction including CT replacement.</v>
          </cell>
          <cell r="I818">
            <v>42307</v>
          </cell>
          <cell r="K818">
            <v>47262120</v>
          </cell>
        </row>
        <row r="819">
          <cell r="A819">
            <v>3778</v>
          </cell>
          <cell r="B819" t="str">
            <v>VA-R-</v>
          </cell>
          <cell r="C819">
            <v>17</v>
          </cell>
          <cell r="D819" t="str">
            <v>-</v>
          </cell>
          <cell r="E819">
            <v>15</v>
          </cell>
          <cell r="F819" t="str">
            <v>LewisGale Hospital Alleghany</v>
          </cell>
          <cell r="G819" t="str">
            <v>Alleghany County</v>
          </cell>
          <cell r="H819" t="str">
            <v>Replace MRI</v>
          </cell>
          <cell r="I819">
            <v>42313</v>
          </cell>
          <cell r="K819">
            <v>2087385</v>
          </cell>
        </row>
        <row r="820">
          <cell r="A820">
            <v>3980</v>
          </cell>
          <cell r="B820" t="str">
            <v>VA-R-</v>
          </cell>
          <cell r="C820">
            <v>17.25</v>
          </cell>
          <cell r="D820" t="str">
            <v>-</v>
          </cell>
          <cell r="E820">
            <v>15</v>
          </cell>
          <cell r="F820" t="str">
            <v>Sentara Obici Hospital</v>
          </cell>
          <cell r="G820" t="str">
            <v>Suffolk</v>
          </cell>
          <cell r="H820" t="str">
            <v>Replace CT</v>
          </cell>
          <cell r="I820">
            <v>42314</v>
          </cell>
          <cell r="K820">
            <v>731467</v>
          </cell>
        </row>
        <row r="821">
          <cell r="A821">
            <v>3981</v>
          </cell>
          <cell r="B821" t="str">
            <v>VA-R-</v>
          </cell>
          <cell r="C821">
            <v>17.5</v>
          </cell>
          <cell r="D821" t="str">
            <v>-</v>
          </cell>
          <cell r="E821">
            <v>15</v>
          </cell>
          <cell r="F821" t="str">
            <v>Sentara BelleHarbour</v>
          </cell>
          <cell r="G821" t="str">
            <v>Suffolk</v>
          </cell>
          <cell r="H821" t="str">
            <v>Replace CT</v>
          </cell>
          <cell r="I821">
            <v>42314</v>
          </cell>
          <cell r="K821">
            <v>712761</v>
          </cell>
        </row>
        <row r="822">
          <cell r="A822">
            <v>3598</v>
          </cell>
          <cell r="B822" t="str">
            <v>VA-R-</v>
          </cell>
          <cell r="C822">
            <v>18</v>
          </cell>
          <cell r="D822" t="str">
            <v>-</v>
          </cell>
          <cell r="E822">
            <v>15</v>
          </cell>
          <cell r="F822" t="str">
            <v>Sentara Martha Jefferson Hospital</v>
          </cell>
          <cell r="G822" t="str">
            <v>Charlottesville</v>
          </cell>
          <cell r="H822" t="str">
            <v>Replace MRI</v>
          </cell>
          <cell r="I822">
            <v>42338</v>
          </cell>
          <cell r="K822">
            <v>2287937</v>
          </cell>
        </row>
        <row r="823">
          <cell r="A823">
            <v>3882</v>
          </cell>
          <cell r="B823" t="str">
            <v>VA-R-</v>
          </cell>
          <cell r="C823">
            <v>19</v>
          </cell>
          <cell r="D823" t="str">
            <v>-</v>
          </cell>
          <cell r="E823">
            <v>15</v>
          </cell>
          <cell r="F823" t="str">
            <v>Sentara CarePlex Hospital</v>
          </cell>
          <cell r="G823" t="str">
            <v>Hampton</v>
          </cell>
          <cell r="H823" t="str">
            <v>Replace Cath Lab</v>
          </cell>
          <cell r="I823">
            <v>42338</v>
          </cell>
          <cell r="K823">
            <v>1374440</v>
          </cell>
        </row>
        <row r="824">
          <cell r="A824" t="str">
            <v>202-92</v>
          </cell>
          <cell r="B824" t="str">
            <v>VA-R-</v>
          </cell>
          <cell r="C824">
            <v>20</v>
          </cell>
          <cell r="D824" t="str">
            <v>-</v>
          </cell>
          <cell r="E824">
            <v>15</v>
          </cell>
          <cell r="F824" t="str">
            <v>PHC-Memorial Hospital of Martinsville and Henry County</v>
          </cell>
          <cell r="G824" t="str">
            <v>Martinsville</v>
          </cell>
          <cell r="H824" t="str">
            <v>Replace Linac</v>
          </cell>
          <cell r="I824">
            <v>42361</v>
          </cell>
          <cell r="K824">
            <v>4583586</v>
          </cell>
        </row>
        <row r="825">
          <cell r="A825">
            <v>3606</v>
          </cell>
          <cell r="B825" t="str">
            <v>VA-R-</v>
          </cell>
          <cell r="C825">
            <v>0.25</v>
          </cell>
          <cell r="D825" t="str">
            <v>-</v>
          </cell>
          <cell r="E825">
            <v>16</v>
          </cell>
          <cell r="F825" t="str">
            <v>Sentara Virginia Beach general Hospital</v>
          </cell>
          <cell r="G825" t="str">
            <v>VA Beach</v>
          </cell>
          <cell r="H825" t="str">
            <v>Replace CT</v>
          </cell>
          <cell r="I825">
            <v>42377</v>
          </cell>
          <cell r="K825">
            <v>523478</v>
          </cell>
        </row>
        <row r="826">
          <cell r="A826" t="str">
            <v>VA-027--90</v>
          </cell>
          <cell r="B826" t="str">
            <v>VA-R-</v>
          </cell>
          <cell r="C826">
            <v>0.5</v>
          </cell>
          <cell r="D826" t="str">
            <v>-</v>
          </cell>
          <cell r="E826">
            <v>16</v>
          </cell>
          <cell r="F826" t="str">
            <v>Sentara Norfolk General Hospital</v>
          </cell>
          <cell r="G826" t="str">
            <v>Norfolk</v>
          </cell>
          <cell r="H826" t="str">
            <v>Replace MRI</v>
          </cell>
          <cell r="I826">
            <v>42377</v>
          </cell>
          <cell r="K826">
            <v>2200000</v>
          </cell>
        </row>
        <row r="827">
          <cell r="B827" t="str">
            <v>VA-R-</v>
          </cell>
          <cell r="C827">
            <v>1</v>
          </cell>
          <cell r="D827" t="str">
            <v>-</v>
          </cell>
          <cell r="E827">
            <v>16</v>
          </cell>
          <cell r="F827" t="str">
            <v>Carilion Medical Center</v>
          </cell>
          <cell r="G827" t="str">
            <v>Roanoke</v>
          </cell>
          <cell r="H827" t="str">
            <v>Replace MRI</v>
          </cell>
          <cell r="I827">
            <v>42398</v>
          </cell>
          <cell r="K827">
            <v>5231892</v>
          </cell>
        </row>
        <row r="828">
          <cell r="B828" t="str">
            <v>VA-R-</v>
          </cell>
          <cell r="C828">
            <v>1.25</v>
          </cell>
          <cell r="D828" t="str">
            <v>-</v>
          </cell>
          <cell r="E828">
            <v>16</v>
          </cell>
          <cell r="F828" t="str">
            <v>Tidewater Physicians Multispecialty Group</v>
          </cell>
          <cell r="G828" t="str">
            <v>Newport News</v>
          </cell>
          <cell r="H828" t="str">
            <v>Replace CT</v>
          </cell>
          <cell r="I828">
            <v>42403</v>
          </cell>
          <cell r="K828">
            <v>298295.3</v>
          </cell>
        </row>
        <row r="829">
          <cell r="A829">
            <v>3656</v>
          </cell>
          <cell r="B829" t="str">
            <v>VA-R-</v>
          </cell>
          <cell r="C829">
            <v>2</v>
          </cell>
          <cell r="D829" t="str">
            <v>-</v>
          </cell>
          <cell r="E829">
            <v>16</v>
          </cell>
          <cell r="F829" t="str">
            <v>LewisGale Medical Center, LLC</v>
          </cell>
          <cell r="G829" t="str">
            <v>Salem</v>
          </cell>
          <cell r="H829" t="str">
            <v>Replace Linac</v>
          </cell>
          <cell r="I829">
            <v>42411</v>
          </cell>
          <cell r="K829">
            <v>6367189.4199999999</v>
          </cell>
        </row>
        <row r="830">
          <cell r="B830" t="str">
            <v>VA-E-</v>
          </cell>
          <cell r="C830">
            <v>3</v>
          </cell>
          <cell r="D830" t="str">
            <v>-</v>
          </cell>
          <cell r="E830">
            <v>16</v>
          </cell>
          <cell r="F830" t="str">
            <v>Sentara Norfolk General Hospital</v>
          </cell>
          <cell r="G830" t="str">
            <v>Norfolk</v>
          </cell>
          <cell r="H830" t="str">
            <v>Capex - Renovation</v>
          </cell>
          <cell r="I830">
            <v>42426</v>
          </cell>
          <cell r="K830">
            <v>199000000</v>
          </cell>
        </row>
        <row r="831">
          <cell r="B831" t="str">
            <v>VA-R-</v>
          </cell>
          <cell r="C831">
            <v>4</v>
          </cell>
          <cell r="D831" t="str">
            <v>-</v>
          </cell>
          <cell r="E831">
            <v>16</v>
          </cell>
          <cell r="F831" t="str">
            <v>Rockingham Memorial Hospital</v>
          </cell>
          <cell r="G831" t="str">
            <v>Harrisonburg</v>
          </cell>
          <cell r="H831" t="str">
            <v>Replace CT</v>
          </cell>
          <cell r="I831">
            <v>42417</v>
          </cell>
          <cell r="K831">
            <v>427768</v>
          </cell>
        </row>
        <row r="832">
          <cell r="B832" t="str">
            <v>VA-E-</v>
          </cell>
          <cell r="C832">
            <v>5</v>
          </cell>
          <cell r="D832" t="str">
            <v>-</v>
          </cell>
          <cell r="E832">
            <v>16</v>
          </cell>
          <cell r="F832" t="str">
            <v>Roman Eagle Rehabilitation and Health Care Center</v>
          </cell>
          <cell r="G832" t="str">
            <v>Danville</v>
          </cell>
          <cell r="H832" t="str">
            <v>Capex - Renovation</v>
          </cell>
          <cell r="I832">
            <v>42431</v>
          </cell>
          <cell r="K832">
            <v>12114000</v>
          </cell>
        </row>
        <row r="833">
          <cell r="B833" t="str">
            <v>VA-R-</v>
          </cell>
          <cell r="C833">
            <v>6</v>
          </cell>
          <cell r="D833" t="str">
            <v>-</v>
          </cell>
          <cell r="E833">
            <v>16</v>
          </cell>
          <cell r="F833" t="str">
            <v>Maryview Hospital, d/b/a Bon Secours Maryview Medical Center</v>
          </cell>
          <cell r="G833" t="str">
            <v>Portsmouth</v>
          </cell>
          <cell r="H833" t="str">
            <v>Replace MRI</v>
          </cell>
          <cell r="I833">
            <v>42436</v>
          </cell>
          <cell r="K833">
            <v>3731341</v>
          </cell>
        </row>
        <row r="834">
          <cell r="B834" t="str">
            <v>VA-E-</v>
          </cell>
          <cell r="C834">
            <v>7</v>
          </cell>
          <cell r="D834" t="str">
            <v>-</v>
          </cell>
          <cell r="E834">
            <v>16</v>
          </cell>
          <cell r="F834" t="str">
            <v>Riverside Middle Peninsula Hospital , Inc. d/b/a Riverside Walter Reed Hospital</v>
          </cell>
          <cell r="G834" t="str">
            <v>Gloucester County</v>
          </cell>
          <cell r="H834" t="str">
            <v>Capex-Hospital renovation</v>
          </cell>
          <cell r="I834">
            <v>42468</v>
          </cell>
          <cell r="K834">
            <v>50900000</v>
          </cell>
        </row>
        <row r="835">
          <cell r="B835" t="str">
            <v>VA-E-</v>
          </cell>
          <cell r="C835">
            <v>8</v>
          </cell>
          <cell r="D835" t="str">
            <v>-</v>
          </cell>
          <cell r="E835">
            <v>16</v>
          </cell>
          <cell r="F835" t="str">
            <v>Riverside Hospital, Inc. d/b/a Riverside Regional Medical Center</v>
          </cell>
          <cell r="G835" t="str">
            <v>Newport News</v>
          </cell>
          <cell r="H835" t="str">
            <v>Capex-Hospital renovation</v>
          </cell>
          <cell r="I835">
            <v>42468</v>
          </cell>
          <cell r="K835">
            <v>68000000</v>
          </cell>
        </row>
        <row r="836">
          <cell r="B836" t="str">
            <v>VA-E-</v>
          </cell>
          <cell r="C836">
            <v>9</v>
          </cell>
          <cell r="D836" t="str">
            <v>-</v>
          </cell>
          <cell r="E836">
            <v>16</v>
          </cell>
          <cell r="F836" t="str">
            <v>Virginia Mennonite Home, Inc.</v>
          </cell>
          <cell r="G836" t="str">
            <v>Harrisonburg</v>
          </cell>
          <cell r="H836" t="str">
            <v>Capex to convert 85 beds to "Green House" status</v>
          </cell>
          <cell r="I836">
            <v>42495</v>
          </cell>
          <cell r="K836">
            <v>11102440</v>
          </cell>
        </row>
        <row r="837">
          <cell r="A837">
            <v>3719</v>
          </cell>
          <cell r="B837" t="str">
            <v>VA-R-</v>
          </cell>
          <cell r="C837">
            <v>10</v>
          </cell>
          <cell r="D837" t="str">
            <v>-</v>
          </cell>
          <cell r="E837">
            <v>16</v>
          </cell>
          <cell r="F837" t="str">
            <v>Sentara Princess Anne Hospital</v>
          </cell>
          <cell r="G837" t="str">
            <v>Virginia Beach</v>
          </cell>
          <cell r="H837" t="str">
            <v>Replace CT</v>
          </cell>
          <cell r="I837">
            <v>42478</v>
          </cell>
          <cell r="K837">
            <v>424000</v>
          </cell>
        </row>
        <row r="838">
          <cell r="A838">
            <v>3824</v>
          </cell>
          <cell r="B838" t="str">
            <v>VA-R-</v>
          </cell>
          <cell r="C838">
            <v>11</v>
          </cell>
          <cell r="D838" t="str">
            <v>-</v>
          </cell>
          <cell r="E838">
            <v>16</v>
          </cell>
          <cell r="F838" t="str">
            <v>Sentara RMH Medical Center</v>
          </cell>
          <cell r="G838" t="str">
            <v>Harrisonburg</v>
          </cell>
          <cell r="H838" t="str">
            <v>Replace Cardiac Cath</v>
          </cell>
          <cell r="I838">
            <v>42530</v>
          </cell>
          <cell r="K838">
            <v>1380296</v>
          </cell>
        </row>
        <row r="839">
          <cell r="A839">
            <v>3324</v>
          </cell>
          <cell r="B839" t="str">
            <v>VA-R-</v>
          </cell>
          <cell r="C839">
            <v>12</v>
          </cell>
          <cell r="D839" t="str">
            <v>-</v>
          </cell>
          <cell r="E839">
            <v>16</v>
          </cell>
          <cell r="F839" t="str">
            <v>John Randolph Medical Center</v>
          </cell>
          <cell r="G839" t="str">
            <v>Hopewell</v>
          </cell>
          <cell r="H839" t="str">
            <v>Replace MRI</v>
          </cell>
          <cell r="I839">
            <v>42529</v>
          </cell>
          <cell r="K839">
            <v>656899</v>
          </cell>
        </row>
        <row r="840">
          <cell r="A840">
            <v>3640</v>
          </cell>
          <cell r="B840" t="str">
            <v>VA-R-</v>
          </cell>
          <cell r="C840">
            <v>13</v>
          </cell>
          <cell r="D840" t="str">
            <v>-</v>
          </cell>
          <cell r="E840">
            <v>16</v>
          </cell>
          <cell r="F840" t="str">
            <v>Reston Hospital Center</v>
          </cell>
          <cell r="G840" t="str">
            <v>Reston</v>
          </cell>
          <cell r="H840" t="str">
            <v>Replace CT</v>
          </cell>
          <cell r="I840">
            <v>42538</v>
          </cell>
          <cell r="K840">
            <v>38160</v>
          </cell>
        </row>
        <row r="841">
          <cell r="A841" t="str">
            <v xml:space="preserve">VA-E-014-07 </v>
          </cell>
          <cell r="B841" t="str">
            <v>VA-R-</v>
          </cell>
          <cell r="C841">
            <v>14</v>
          </cell>
          <cell r="D841" t="str">
            <v>-</v>
          </cell>
          <cell r="E841">
            <v>16</v>
          </cell>
          <cell r="F841" t="str">
            <v>Carilion Medical Center</v>
          </cell>
          <cell r="G841" t="str">
            <v>Roanoke</v>
          </cell>
          <cell r="H841" t="str">
            <v>Replace CT</v>
          </cell>
          <cell r="I841">
            <v>42557</v>
          </cell>
          <cell r="K841">
            <v>2269785</v>
          </cell>
        </row>
        <row r="842">
          <cell r="B842" t="str">
            <v>VA-R-</v>
          </cell>
          <cell r="C842">
            <v>15</v>
          </cell>
          <cell r="D842" t="str">
            <v>-</v>
          </cell>
          <cell r="E842">
            <v>16</v>
          </cell>
          <cell r="F842" t="str">
            <v>StoneSprings Hospital Center</v>
          </cell>
          <cell r="G842" t="str">
            <v>Loudoun County</v>
          </cell>
          <cell r="H842" t="str">
            <v>Replace CT</v>
          </cell>
          <cell r="I842">
            <v>42585</v>
          </cell>
          <cell r="K842">
            <v>684160</v>
          </cell>
        </row>
        <row r="843">
          <cell r="A843" t="str">
            <v>VA-E-4</v>
          </cell>
          <cell r="B843" t="str">
            <v>VA-R-</v>
          </cell>
          <cell r="C843">
            <v>16</v>
          </cell>
          <cell r="D843" t="str">
            <v>-</v>
          </cell>
          <cell r="E843">
            <v>16</v>
          </cell>
          <cell r="F843" t="str">
            <v>VCU Health System</v>
          </cell>
          <cell r="G843" t="str">
            <v>Richmond</v>
          </cell>
          <cell r="H843" t="str">
            <v>Replace Linac</v>
          </cell>
          <cell r="I843">
            <v>42606</v>
          </cell>
          <cell r="K843">
            <v>8123619</v>
          </cell>
        </row>
        <row r="844">
          <cell r="A844" t="str">
            <v>VA-E-029-02</v>
          </cell>
          <cell r="B844" t="str">
            <v>VA-R-</v>
          </cell>
          <cell r="C844">
            <v>17</v>
          </cell>
          <cell r="D844" t="str">
            <v>-</v>
          </cell>
          <cell r="E844">
            <v>16</v>
          </cell>
          <cell r="F844" t="str">
            <v>Winchester Medical Center</v>
          </cell>
          <cell r="G844" t="str">
            <v>Winchester</v>
          </cell>
          <cell r="H844" t="str">
            <v>Replace Linac</v>
          </cell>
          <cell r="I844">
            <v>42605</v>
          </cell>
          <cell r="K844">
            <v>2050000</v>
          </cell>
        </row>
        <row r="845">
          <cell r="A845">
            <v>362</v>
          </cell>
          <cell r="B845" t="str">
            <v>VA-R-</v>
          </cell>
          <cell r="C845">
            <v>18</v>
          </cell>
          <cell r="D845" t="str">
            <v>-</v>
          </cell>
          <cell r="E845">
            <v>16</v>
          </cell>
          <cell r="F845" t="str">
            <v>Winchester Medical Center</v>
          </cell>
          <cell r="G845" t="str">
            <v>Winchester</v>
          </cell>
          <cell r="H845" t="str">
            <v>Replace Linac</v>
          </cell>
          <cell r="I845">
            <v>42605</v>
          </cell>
          <cell r="K845">
            <v>2700000</v>
          </cell>
        </row>
        <row r="846">
          <cell r="B846" t="str">
            <v>VA-R-</v>
          </cell>
          <cell r="C846">
            <v>19</v>
          </cell>
          <cell r="D846" t="str">
            <v>-</v>
          </cell>
          <cell r="E846">
            <v>16</v>
          </cell>
          <cell r="F846" t="str">
            <v>Mary Immaculate Hospital</v>
          </cell>
          <cell r="G846" t="str">
            <v>Newport News</v>
          </cell>
          <cell r="H846" t="str">
            <v>Replace CT</v>
          </cell>
          <cell r="I846">
            <v>42614</v>
          </cell>
          <cell r="K846">
            <v>967299</v>
          </cell>
        </row>
        <row r="847">
          <cell r="A847">
            <v>3760</v>
          </cell>
          <cell r="B847" t="str">
            <v>VA-R-</v>
          </cell>
          <cell r="C847">
            <v>20</v>
          </cell>
          <cell r="D847" t="str">
            <v>-</v>
          </cell>
          <cell r="E847">
            <v>16</v>
          </cell>
          <cell r="F847" t="str">
            <v>Johnston Memorial Hospital</v>
          </cell>
          <cell r="G847" t="str">
            <v>Abingdon</v>
          </cell>
          <cell r="H847" t="str">
            <v>Replace Linac</v>
          </cell>
          <cell r="I847">
            <v>42646</v>
          </cell>
          <cell r="K847">
            <v>4382750</v>
          </cell>
        </row>
        <row r="848">
          <cell r="A848">
            <v>4167</v>
          </cell>
          <cell r="B848" t="str">
            <v>VA-R-</v>
          </cell>
          <cell r="C848">
            <v>21</v>
          </cell>
          <cell r="D848" t="str">
            <v>-</v>
          </cell>
          <cell r="E848">
            <v>16</v>
          </cell>
          <cell r="F848" t="str">
            <v>Roanoke Imaging, LLC d/b/a LewisGale Imaging at Brambleton</v>
          </cell>
          <cell r="G848" t="str">
            <v>Roanoke County</v>
          </cell>
          <cell r="H848" t="str">
            <v>Replace CT</v>
          </cell>
          <cell r="I848">
            <v>42676</v>
          </cell>
          <cell r="K848">
            <v>400750</v>
          </cell>
        </row>
        <row r="849">
          <cell r="A849">
            <v>4161</v>
          </cell>
          <cell r="B849" t="str">
            <v>VA-R-</v>
          </cell>
          <cell r="C849">
            <v>22</v>
          </cell>
          <cell r="D849" t="str">
            <v>-</v>
          </cell>
          <cell r="E849">
            <v>16</v>
          </cell>
          <cell r="F849" t="str">
            <v>Daleville Imaging, LP</v>
          </cell>
          <cell r="G849" t="str">
            <v>Botetourt County</v>
          </cell>
          <cell r="H849" t="str">
            <v>Replace CT</v>
          </cell>
          <cell r="I849">
            <v>42676</v>
          </cell>
          <cell r="K849">
            <v>41076</v>
          </cell>
        </row>
        <row r="850">
          <cell r="A850">
            <v>3903</v>
          </cell>
          <cell r="B850" t="str">
            <v>VA-R-</v>
          </cell>
          <cell r="C850">
            <v>23</v>
          </cell>
          <cell r="D850" t="str">
            <v>-</v>
          </cell>
          <cell r="E850">
            <v>16</v>
          </cell>
          <cell r="F850" t="str">
            <v>LewisGale Medical Center</v>
          </cell>
          <cell r="G850" t="str">
            <v>Salem</v>
          </cell>
          <cell r="H850" t="str">
            <v>Replace CT</v>
          </cell>
          <cell r="I850">
            <v>42676</v>
          </cell>
          <cell r="K850">
            <v>543186</v>
          </cell>
        </row>
        <row r="851">
          <cell r="A851" t="str">
            <v>2010/VA-E-32-05</v>
          </cell>
          <cell r="B851" t="str">
            <v>VA-R-</v>
          </cell>
          <cell r="C851">
            <v>24</v>
          </cell>
          <cell r="D851" t="str">
            <v>-</v>
          </cell>
          <cell r="E851">
            <v>16</v>
          </cell>
          <cell r="F851" t="str">
            <v>LewisGale Hospital at Pulaski</v>
          </cell>
          <cell r="G851" t="str">
            <v>Pulaski County</v>
          </cell>
          <cell r="H851" t="str">
            <v>Replace CT</v>
          </cell>
          <cell r="I851">
            <v>42689</v>
          </cell>
          <cell r="K851">
            <v>643959</v>
          </cell>
        </row>
        <row r="852">
          <cell r="A852">
            <v>3326</v>
          </cell>
          <cell r="B852" t="str">
            <v>VA-R-</v>
          </cell>
          <cell r="C852">
            <v>25</v>
          </cell>
          <cell r="D852" t="str">
            <v>-</v>
          </cell>
          <cell r="E852">
            <v>16</v>
          </cell>
          <cell r="F852" t="str">
            <v>Wythe County Community Hospital</v>
          </cell>
          <cell r="G852" t="str">
            <v>Wythe County</v>
          </cell>
          <cell r="H852" t="str">
            <v>Replace CT</v>
          </cell>
          <cell r="I852">
            <v>42716</v>
          </cell>
          <cell r="K852">
            <v>1030760.36</v>
          </cell>
        </row>
        <row r="853">
          <cell r="B853" t="str">
            <v>VA-R-</v>
          </cell>
          <cell r="C853">
            <v>26</v>
          </cell>
          <cell r="D853" t="str">
            <v>-</v>
          </cell>
          <cell r="E853">
            <v>16</v>
          </cell>
          <cell r="F853" t="str">
            <v>Danville Regional Medical Center</v>
          </cell>
          <cell r="G853" t="str">
            <v>Danville</v>
          </cell>
          <cell r="H853" t="str">
            <v>Replace CT Simulator</v>
          </cell>
          <cell r="I853">
            <v>42725</v>
          </cell>
          <cell r="K853">
            <v>825658.09</v>
          </cell>
        </row>
        <row r="854">
          <cell r="B854" t="str">
            <v>VA-R-</v>
          </cell>
          <cell r="C854">
            <v>1</v>
          </cell>
          <cell r="D854" t="str">
            <v>-</v>
          </cell>
          <cell r="E854">
            <v>17</v>
          </cell>
          <cell r="F854" t="str">
            <v xml:space="preserve">Chesapeake Regional </v>
          </cell>
          <cell r="G854" t="str">
            <v>Chesapeake</v>
          </cell>
          <cell r="H854" t="str">
            <v>Replace CT</v>
          </cell>
          <cell r="I854">
            <v>42774</v>
          </cell>
          <cell r="K854">
            <v>653673</v>
          </cell>
        </row>
        <row r="855">
          <cell r="B855" t="str">
            <v>VA-R-</v>
          </cell>
          <cell r="C855">
            <v>2</v>
          </cell>
          <cell r="D855" t="str">
            <v>-</v>
          </cell>
          <cell r="E855">
            <v>17</v>
          </cell>
          <cell r="F855" t="str">
            <v>PHC-Memorial Hospital of Martinsville and Henry County</v>
          </cell>
          <cell r="G855" t="str">
            <v>Martinsville</v>
          </cell>
          <cell r="H855" t="str">
            <v>Replace CT</v>
          </cell>
          <cell r="I855">
            <v>42774</v>
          </cell>
          <cell r="K855">
            <v>1152035.3400000001</v>
          </cell>
        </row>
        <row r="856">
          <cell r="B856" t="str">
            <v>VA-R-</v>
          </cell>
          <cell r="C856">
            <v>3</v>
          </cell>
          <cell r="D856" t="str">
            <v>-</v>
          </cell>
          <cell r="E856">
            <v>17</v>
          </cell>
          <cell r="F856" t="str">
            <v>Carilion New River Valley Medical Center</v>
          </cell>
          <cell r="G856" t="str">
            <v>Montgomery County</v>
          </cell>
          <cell r="H856" t="str">
            <v>Replace MRI</v>
          </cell>
          <cell r="I856">
            <v>42775</v>
          </cell>
          <cell r="K856">
            <v>1540975</v>
          </cell>
        </row>
        <row r="857">
          <cell r="A857" t="str">
            <v>VAE-007-03</v>
          </cell>
          <cell r="B857" t="str">
            <v>VA-R-</v>
          </cell>
          <cell r="C857">
            <v>4</v>
          </cell>
          <cell r="D857" t="str">
            <v>-</v>
          </cell>
          <cell r="E857">
            <v>17</v>
          </cell>
          <cell r="F857" t="str">
            <v>Chesapeake Diagnostic Imaging Centers, LLC</v>
          </cell>
          <cell r="G857" t="str">
            <v>Chesapeake</v>
          </cell>
          <cell r="H857" t="str">
            <v>Replace MRI Equipment</v>
          </cell>
          <cell r="I857">
            <v>42783</v>
          </cell>
          <cell r="K857">
            <v>1480500</v>
          </cell>
        </row>
        <row r="858">
          <cell r="A858">
            <v>3896</v>
          </cell>
          <cell r="B858" t="str">
            <v>VA-R-</v>
          </cell>
          <cell r="C858">
            <v>5</v>
          </cell>
          <cell r="D858" t="str">
            <v>-</v>
          </cell>
          <cell r="E858">
            <v>17</v>
          </cell>
          <cell r="F858" t="str">
            <v>Sentara Leigh Hospital</v>
          </cell>
          <cell r="G858" t="str">
            <v>Norfolk</v>
          </cell>
          <cell r="H858" t="str">
            <v>Replace CT</v>
          </cell>
          <cell r="I858">
            <v>42794</v>
          </cell>
          <cell r="K858">
            <v>841956</v>
          </cell>
        </row>
        <row r="859">
          <cell r="B859" t="str">
            <v>VA-R-</v>
          </cell>
          <cell r="C859">
            <v>6</v>
          </cell>
          <cell r="D859" t="str">
            <v>-</v>
          </cell>
          <cell r="E859">
            <v>17</v>
          </cell>
          <cell r="F859" t="str">
            <v>Bon Secours DePaul Medical Center</v>
          </cell>
          <cell r="G859" t="str">
            <v>Norfolk</v>
          </cell>
          <cell r="H859" t="str">
            <v>Replace MRI</v>
          </cell>
          <cell r="I859">
            <v>42846</v>
          </cell>
          <cell r="K859">
            <v>3052000</v>
          </cell>
        </row>
        <row r="860">
          <cell r="B860" t="str">
            <v>VA-R-</v>
          </cell>
          <cell r="C860">
            <v>7</v>
          </cell>
          <cell r="D860" t="str">
            <v>-</v>
          </cell>
          <cell r="E860">
            <v>17</v>
          </cell>
          <cell r="F860" t="str">
            <v>Bon Secours St. Mary's Hospital of Richmond, Inc.</v>
          </cell>
          <cell r="G860" t="str">
            <v>Richmond</v>
          </cell>
          <cell r="H860" t="str">
            <v>Replace Cardiac Cath (Room 1)</v>
          </cell>
          <cell r="I860">
            <v>42856</v>
          </cell>
          <cell r="K860">
            <v>1184558</v>
          </cell>
        </row>
        <row r="861">
          <cell r="B861" t="str">
            <v>VA-R-</v>
          </cell>
          <cell r="C861">
            <v>8</v>
          </cell>
          <cell r="D861" t="str">
            <v>-</v>
          </cell>
          <cell r="E861">
            <v>17</v>
          </cell>
          <cell r="F861" t="str">
            <v>Bon Secours St. Mary's Hospital of Richmond, Inc.</v>
          </cell>
          <cell r="G861" t="str">
            <v>Richmond</v>
          </cell>
          <cell r="H861" t="str">
            <v>Replace Cardiac Cath (Room 2)</v>
          </cell>
          <cell r="I861">
            <v>42856</v>
          </cell>
          <cell r="K861">
            <v>1582773</v>
          </cell>
        </row>
        <row r="862">
          <cell r="A862">
            <v>3954</v>
          </cell>
          <cell r="B862" t="str">
            <v>VA-R-</v>
          </cell>
          <cell r="C862">
            <v>9</v>
          </cell>
          <cell r="D862" t="str">
            <v>-</v>
          </cell>
          <cell r="E862">
            <v>17</v>
          </cell>
          <cell r="F862" t="str">
            <v>Carilion Medical Center d/b/a Carilion Roanoke Memorial  Hospital and Carilion Roanoke Community Hospital</v>
          </cell>
          <cell r="G862" t="str">
            <v>Roanoke</v>
          </cell>
          <cell r="H862" t="str">
            <v>Replace PET/CT</v>
          </cell>
          <cell r="I862">
            <v>42865</v>
          </cell>
          <cell r="K862">
            <v>1646000</v>
          </cell>
        </row>
        <row r="863">
          <cell r="A863">
            <v>3508</v>
          </cell>
          <cell r="B863" t="str">
            <v>VA-R-</v>
          </cell>
          <cell r="C863">
            <v>10</v>
          </cell>
          <cell r="D863" t="str">
            <v>-</v>
          </cell>
          <cell r="E863">
            <v>17</v>
          </cell>
          <cell r="F863" t="str">
            <v>Sentara Port Warwick</v>
          </cell>
          <cell r="G863" t="str">
            <v>Newport News</v>
          </cell>
          <cell r="H863" t="str">
            <v>Replace CT</v>
          </cell>
          <cell r="I863">
            <v>42866</v>
          </cell>
          <cell r="K863">
            <v>736618</v>
          </cell>
        </row>
        <row r="864">
          <cell r="B864" t="str">
            <v>VA-R-</v>
          </cell>
          <cell r="C864">
            <v>11</v>
          </cell>
          <cell r="D864" t="str">
            <v>-</v>
          </cell>
          <cell r="E864">
            <v>17</v>
          </cell>
          <cell r="F864" t="str">
            <v>Bon Secours St. Francis Medical Center</v>
          </cell>
          <cell r="G864" t="str">
            <v>Chesterfield County</v>
          </cell>
          <cell r="H864" t="str">
            <v>Replace Cardiac Cath (Room 1)</v>
          </cell>
          <cell r="I864">
            <v>42878</v>
          </cell>
          <cell r="K864">
            <v>1878654</v>
          </cell>
        </row>
        <row r="865">
          <cell r="B865" t="str">
            <v>VA-R-</v>
          </cell>
          <cell r="C865">
            <v>12</v>
          </cell>
          <cell r="D865" t="str">
            <v>-</v>
          </cell>
          <cell r="E865">
            <v>17</v>
          </cell>
          <cell r="F865" t="str">
            <v>Augusta Health</v>
          </cell>
          <cell r="G865" t="str">
            <v>Augusta County</v>
          </cell>
          <cell r="H865" t="str">
            <v>Capex-renovate and expand ED</v>
          </cell>
          <cell r="I865">
            <v>42877</v>
          </cell>
          <cell r="K865">
            <v>22000000</v>
          </cell>
        </row>
        <row r="866">
          <cell r="A866">
            <v>3504</v>
          </cell>
          <cell r="B866" t="str">
            <v>VA-R-</v>
          </cell>
          <cell r="C866">
            <v>13</v>
          </cell>
          <cell r="D866" t="str">
            <v>-</v>
          </cell>
          <cell r="E866">
            <v>17</v>
          </cell>
          <cell r="F866" t="str">
            <v>Chesapeake General Hospital</v>
          </cell>
          <cell r="G866" t="str">
            <v>Chesapeake</v>
          </cell>
          <cell r="H866" t="str">
            <v>Replace CT</v>
          </cell>
          <cell r="I866">
            <v>42901</v>
          </cell>
          <cell r="K866">
            <v>658024</v>
          </cell>
        </row>
        <row r="867">
          <cell r="B867" t="str">
            <v>VA-R-</v>
          </cell>
          <cell r="C867">
            <v>14</v>
          </cell>
          <cell r="D867" t="str">
            <v>-</v>
          </cell>
          <cell r="E867">
            <v>17</v>
          </cell>
          <cell r="F867" t="str">
            <v>Mary Washington Healthcare (Mary Washington and Stafford Hospitals)</v>
          </cell>
          <cell r="G867" t="str">
            <v>Fredericksburg and Stafford County</v>
          </cell>
          <cell r="H867" t="str">
            <v>Capex - Replace IT to Epic platform</v>
          </cell>
          <cell r="I867">
            <v>42964</v>
          </cell>
          <cell r="K867">
            <v>22000000</v>
          </cell>
        </row>
        <row r="868">
          <cell r="B868" t="str">
            <v>VA-R-</v>
          </cell>
          <cell r="C868">
            <v>15</v>
          </cell>
          <cell r="D868" t="str">
            <v>-</v>
          </cell>
          <cell r="E868">
            <v>17</v>
          </cell>
          <cell r="F868" t="str">
            <v>Mary Washington Hospital</v>
          </cell>
          <cell r="G868" t="str">
            <v>Fredericksburg</v>
          </cell>
          <cell r="H868" t="str">
            <v>Capex - construction to add 35 observation beds</v>
          </cell>
          <cell r="I868">
            <v>42964</v>
          </cell>
          <cell r="K868">
            <v>16596952</v>
          </cell>
        </row>
        <row r="869">
          <cell r="A869">
            <v>3953</v>
          </cell>
          <cell r="B869" t="str">
            <v>VA-R-</v>
          </cell>
          <cell r="C869">
            <v>16</v>
          </cell>
          <cell r="D869" t="str">
            <v>-</v>
          </cell>
          <cell r="E869">
            <v>17</v>
          </cell>
          <cell r="F869" t="str">
            <v>Medical Imaging of Fredericksburg</v>
          </cell>
          <cell r="G869" t="str">
            <v>Fredericksburg</v>
          </cell>
          <cell r="H869" t="str">
            <v>Replace PET/CT</v>
          </cell>
          <cell r="I869">
            <v>42964</v>
          </cell>
          <cell r="K869">
            <v>1872142</v>
          </cell>
        </row>
        <row r="870">
          <cell r="A870">
            <v>3408</v>
          </cell>
          <cell r="B870" t="str">
            <v>VA-R-</v>
          </cell>
          <cell r="C870">
            <v>17</v>
          </cell>
          <cell r="D870" t="str">
            <v>-</v>
          </cell>
          <cell r="E870">
            <v>17</v>
          </cell>
          <cell r="F870" t="str">
            <v>PHC-Memorial Hospital of Martinsville and Henry County</v>
          </cell>
          <cell r="G870" t="str">
            <v>Martinsville</v>
          </cell>
          <cell r="H870" t="str">
            <v>Replace MRI</v>
          </cell>
          <cell r="I870">
            <v>43019</v>
          </cell>
          <cell r="K870">
            <v>1815385</v>
          </cell>
        </row>
        <row r="871">
          <cell r="A871">
            <v>3937</v>
          </cell>
          <cell r="B871" t="str">
            <v>VA-R-</v>
          </cell>
          <cell r="C871">
            <v>18</v>
          </cell>
          <cell r="D871" t="str">
            <v>-</v>
          </cell>
          <cell r="E871">
            <v>17</v>
          </cell>
          <cell r="F871" t="str">
            <v>Mary Washington Hospital</v>
          </cell>
          <cell r="G871" t="str">
            <v>Fredericksburg</v>
          </cell>
          <cell r="H871" t="str">
            <v>Replace Cardiac Cath (Room 1)</v>
          </cell>
          <cell r="I871">
            <v>42972</v>
          </cell>
          <cell r="K871">
            <v>4772341</v>
          </cell>
        </row>
        <row r="872">
          <cell r="A872">
            <v>4075</v>
          </cell>
          <cell r="B872" t="str">
            <v>VA-R-</v>
          </cell>
          <cell r="C872">
            <v>19</v>
          </cell>
          <cell r="D872" t="str">
            <v>-</v>
          </cell>
          <cell r="E872">
            <v>17</v>
          </cell>
          <cell r="F872" t="str">
            <v>Sentara Norfolk General Hospital</v>
          </cell>
          <cell r="G872" t="str">
            <v>Norfolk</v>
          </cell>
          <cell r="H872" t="str">
            <v>Replace CT</v>
          </cell>
          <cell r="I872">
            <v>42985</v>
          </cell>
          <cell r="K872">
            <v>878730</v>
          </cell>
        </row>
        <row r="874">
          <cell r="B874" t="str">
            <v>VA-R-</v>
          </cell>
          <cell r="C874">
            <v>20</v>
          </cell>
          <cell r="D874" t="str">
            <v>-</v>
          </cell>
          <cell r="E874">
            <v>17</v>
          </cell>
          <cell r="F874" t="str">
            <v>Bon Secours Maryview - Bon Secours Health Center at Harbour View</v>
          </cell>
          <cell r="G874" t="str">
            <v>Suffolk</v>
          </cell>
          <cell r="H874" t="str">
            <v>Replace MRI</v>
          </cell>
          <cell r="I874">
            <v>43033</v>
          </cell>
          <cell r="K874">
            <v>2952221</v>
          </cell>
        </row>
        <row r="875">
          <cell r="A875">
            <v>3889</v>
          </cell>
          <cell r="B875" t="str">
            <v>VA-R-</v>
          </cell>
          <cell r="C875">
            <v>21</v>
          </cell>
          <cell r="D875" t="str">
            <v>-</v>
          </cell>
          <cell r="E875">
            <v>17</v>
          </cell>
          <cell r="F875" t="str">
            <v>Sentara CarePlex Hospital</v>
          </cell>
          <cell r="G875" t="str">
            <v>Hampton</v>
          </cell>
          <cell r="H875" t="str">
            <v>Replace CT</v>
          </cell>
          <cell r="I875">
            <v>43042</v>
          </cell>
          <cell r="K875">
            <v>1174482</v>
          </cell>
        </row>
        <row r="876">
          <cell r="A876" t="str">
            <v>VAE002-08</v>
          </cell>
          <cell r="B876" t="str">
            <v>VA-R-</v>
          </cell>
          <cell r="C876">
            <v>22</v>
          </cell>
          <cell r="D876" t="str">
            <v>-</v>
          </cell>
          <cell r="E876">
            <v>17</v>
          </cell>
          <cell r="F876" t="str">
            <v>Sentara Norfolk General Hospital</v>
          </cell>
          <cell r="G876" t="str">
            <v>Norfolk</v>
          </cell>
          <cell r="H876" t="str">
            <v>Replace MRI</v>
          </cell>
          <cell r="I876">
            <v>43042</v>
          </cell>
          <cell r="K876">
            <v>2626945</v>
          </cell>
        </row>
        <row r="877">
          <cell r="A877">
            <v>3813</v>
          </cell>
          <cell r="B877" t="str">
            <v>VA-R-</v>
          </cell>
          <cell r="C877">
            <v>23</v>
          </cell>
          <cell r="D877" t="str">
            <v>-</v>
          </cell>
          <cell r="E877">
            <v>17</v>
          </cell>
          <cell r="F877" t="str">
            <v>Centra Lynchburg General Hospital Alan B. Pearson Regional Cancer Center</v>
          </cell>
          <cell r="G877" t="str">
            <v>Lynchburg</v>
          </cell>
          <cell r="H877" t="str">
            <v>Replace CT Simulator</v>
          </cell>
          <cell r="I877">
            <v>43066</v>
          </cell>
          <cell r="K877">
            <v>620777.42000000004</v>
          </cell>
        </row>
        <row r="878">
          <cell r="A878">
            <v>3723</v>
          </cell>
          <cell r="B878" t="str">
            <v>VA-R-</v>
          </cell>
          <cell r="C878">
            <v>1</v>
          </cell>
          <cell r="D878" t="str">
            <v>-</v>
          </cell>
          <cell r="E878">
            <v>18</v>
          </cell>
          <cell r="F878" t="str">
            <v>Maryview Hospital, d/b/a Bon Secours Maryview Medical Center</v>
          </cell>
          <cell r="G878" t="str">
            <v>Portsmouth</v>
          </cell>
          <cell r="H878" t="str">
            <v>Replace Cath Lab</v>
          </cell>
          <cell r="I878">
            <v>43125</v>
          </cell>
          <cell r="K878">
            <v>1869588</v>
          </cell>
        </row>
        <row r="879">
          <cell r="B879" t="str">
            <v>VA-R-</v>
          </cell>
          <cell r="C879">
            <v>2</v>
          </cell>
          <cell r="D879" t="str">
            <v>-</v>
          </cell>
          <cell r="E879">
            <v>18</v>
          </cell>
          <cell r="F879" t="str">
            <v>Beth Sholom Home of Eastern VA</v>
          </cell>
          <cell r="G879" t="str">
            <v>Virginia Beach</v>
          </cell>
          <cell r="H879" t="str">
            <v>Capex</v>
          </cell>
          <cell r="I879">
            <v>43124</v>
          </cell>
          <cell r="K879">
            <v>6475000</v>
          </cell>
        </row>
        <row r="880">
          <cell r="A880">
            <v>4035</v>
          </cell>
          <cell r="B880" t="str">
            <v>VA-R-</v>
          </cell>
          <cell r="C880">
            <v>3</v>
          </cell>
          <cell r="D880" t="str">
            <v>-</v>
          </cell>
          <cell r="E880">
            <v>18</v>
          </cell>
          <cell r="F880" t="str">
            <v>Stafford Hospital</v>
          </cell>
          <cell r="G880" t="str">
            <v>Stafford</v>
          </cell>
          <cell r="H880" t="str">
            <v>Replace CT</v>
          </cell>
          <cell r="I880">
            <v>43137</v>
          </cell>
          <cell r="K880">
            <v>553166</v>
          </cell>
        </row>
        <row r="881">
          <cell r="A881">
            <v>4073</v>
          </cell>
          <cell r="B881" t="str">
            <v>VA-R-</v>
          </cell>
          <cell r="C881">
            <v>4</v>
          </cell>
          <cell r="D881" t="str">
            <v>-</v>
          </cell>
          <cell r="E881">
            <v>18</v>
          </cell>
          <cell r="F881" t="str">
            <v>Chesapeake Diagnostic Imaging Centers, LLC</v>
          </cell>
          <cell r="G881" t="str">
            <v>Norfolk, Virginia</v>
          </cell>
          <cell r="H881" t="str">
            <v>Replace CT</v>
          </cell>
          <cell r="I881">
            <v>43159</v>
          </cell>
          <cell r="K881">
            <v>197668</v>
          </cell>
        </row>
        <row r="882">
          <cell r="A882">
            <v>3377</v>
          </cell>
          <cell r="B882" t="str">
            <v>VA-R-</v>
          </cell>
          <cell r="C882">
            <v>5</v>
          </cell>
          <cell r="D882" t="str">
            <v>-</v>
          </cell>
          <cell r="E882">
            <v>18</v>
          </cell>
          <cell r="F882" t="str">
            <v>Sentara Northern Virginia Medical Center</v>
          </cell>
          <cell r="G882" t="str">
            <v>Woodbridge</v>
          </cell>
          <cell r="H882" t="str">
            <v>Replace MRI</v>
          </cell>
          <cell r="I882">
            <v>43137</v>
          </cell>
          <cell r="K882">
            <v>2334402</v>
          </cell>
        </row>
        <row r="883">
          <cell r="A883">
            <v>3719</v>
          </cell>
          <cell r="B883" t="str">
            <v>VA-R-</v>
          </cell>
          <cell r="C883">
            <v>6</v>
          </cell>
          <cell r="D883" t="str">
            <v>-</v>
          </cell>
          <cell r="E883">
            <v>18</v>
          </cell>
          <cell r="F883" t="str">
            <v>Sentara Independence Advanced Imaging Center</v>
          </cell>
          <cell r="G883" t="str">
            <v>Virginia Beach</v>
          </cell>
          <cell r="H883" t="str">
            <v>Replace CT</v>
          </cell>
          <cell r="I883">
            <v>43137</v>
          </cell>
          <cell r="K883">
            <v>475675</v>
          </cell>
        </row>
        <row r="884">
          <cell r="B884" t="str">
            <v>VA-E-</v>
          </cell>
          <cell r="C884">
            <v>7</v>
          </cell>
          <cell r="D884" t="str">
            <v>-</v>
          </cell>
          <cell r="E884">
            <v>18</v>
          </cell>
          <cell r="F884" t="str">
            <v>Roman Eagle Rehabilitation and Health Care Center</v>
          </cell>
          <cell r="G884" t="str">
            <v>Danville</v>
          </cell>
          <cell r="H884" t="str">
            <v>Capital Expenditure</v>
          </cell>
          <cell r="I884">
            <v>43158</v>
          </cell>
          <cell r="K884">
            <v>12114000</v>
          </cell>
        </row>
        <row r="885">
          <cell r="B885" t="str">
            <v>VA-R-</v>
          </cell>
          <cell r="C885">
            <v>8</v>
          </cell>
          <cell r="D885" t="str">
            <v>-</v>
          </cell>
          <cell r="E885">
            <v>18</v>
          </cell>
          <cell r="F885" t="str">
            <v>Virginia Mennonite Retirement Community</v>
          </cell>
          <cell r="G885" t="str">
            <v>Harrisonburg</v>
          </cell>
          <cell r="H885" t="str">
            <v>Capital Expenditure</v>
          </cell>
          <cell r="I885">
            <v>43192</v>
          </cell>
          <cell r="J885">
            <v>43210</v>
          </cell>
          <cell r="K885">
            <v>6205148</v>
          </cell>
        </row>
        <row r="886">
          <cell r="A886">
            <v>4035</v>
          </cell>
          <cell r="B886" t="str">
            <v>VA-R-</v>
          </cell>
          <cell r="C886">
            <v>9</v>
          </cell>
          <cell r="D886" t="str">
            <v>-</v>
          </cell>
          <cell r="E886">
            <v>18</v>
          </cell>
          <cell r="F886" t="str">
            <v>Stafford Hospital</v>
          </cell>
          <cell r="G886" t="str">
            <v>Stafford</v>
          </cell>
          <cell r="H886" t="str">
            <v>Replace CT, Phillip Ingeunity 64 slice CT scanner</v>
          </cell>
          <cell r="I886">
            <v>43143</v>
          </cell>
          <cell r="J886">
            <v>43250</v>
          </cell>
          <cell r="K886">
            <v>553166</v>
          </cell>
        </row>
        <row r="887">
          <cell r="A887">
            <v>3664</v>
          </cell>
          <cell r="B887" t="str">
            <v>VA-R-</v>
          </cell>
          <cell r="C887">
            <v>10</v>
          </cell>
          <cell r="D887" t="str">
            <v>-</v>
          </cell>
          <cell r="E887">
            <v>18</v>
          </cell>
          <cell r="F887" t="str">
            <v>Virginia Cardiovascular Specialists</v>
          </cell>
          <cell r="G887" t="str">
            <v>Richmond</v>
          </cell>
          <cell r="H887" t="str">
            <v>Replace CT</v>
          </cell>
          <cell r="I887">
            <v>43192</v>
          </cell>
          <cell r="J887">
            <v>43250</v>
          </cell>
          <cell r="K887">
            <v>759455</v>
          </cell>
        </row>
        <row r="888">
          <cell r="A888">
            <v>3451</v>
          </cell>
          <cell r="B888" t="str">
            <v>VA-R-</v>
          </cell>
          <cell r="C888">
            <v>11</v>
          </cell>
          <cell r="D888" t="str">
            <v>-</v>
          </cell>
          <cell r="E888">
            <v>18</v>
          </cell>
          <cell r="F888" t="str">
            <v>Central Virginia Imaging, LLC</v>
          </cell>
          <cell r="G888" t="str">
            <v>Lynchburg</v>
          </cell>
          <cell r="H888" t="str">
            <v>Replace MRI</v>
          </cell>
          <cell r="I888">
            <v>43194</v>
          </cell>
          <cell r="J888">
            <v>43250</v>
          </cell>
          <cell r="K888">
            <v>1584455</v>
          </cell>
        </row>
        <row r="889">
          <cell r="B889" t="str">
            <v>VA-E-</v>
          </cell>
          <cell r="C889">
            <v>12</v>
          </cell>
          <cell r="D889" t="str">
            <v>-</v>
          </cell>
          <cell r="E889">
            <v>18</v>
          </cell>
          <cell r="F889" t="str">
            <v>Virginia United Methodist Homes, Inc. Cedarfield</v>
          </cell>
          <cell r="G889" t="str">
            <v>Richmond</v>
          </cell>
          <cell r="H889" t="str">
            <v>Capital Expenditure</v>
          </cell>
          <cell r="I889">
            <v>43165</v>
          </cell>
          <cell r="J889">
            <v>43250</v>
          </cell>
          <cell r="K889">
            <v>18889434</v>
          </cell>
        </row>
        <row r="890">
          <cell r="B890" t="str">
            <v>VA-R-</v>
          </cell>
          <cell r="C890">
            <v>13</v>
          </cell>
          <cell r="D890" t="str">
            <v>-</v>
          </cell>
          <cell r="E890">
            <v>18</v>
          </cell>
          <cell r="F890" t="str">
            <v>Kendal at Lexington</v>
          </cell>
          <cell r="G890" t="str">
            <v>Lexington</v>
          </cell>
          <cell r="H890" t="str">
            <v>Capital Expenditure</v>
          </cell>
          <cell r="I890">
            <v>43242</v>
          </cell>
          <cell r="J890">
            <v>43264</v>
          </cell>
          <cell r="K890">
            <v>10179512</v>
          </cell>
        </row>
        <row r="891">
          <cell r="B891" t="str">
            <v>VA-R-</v>
          </cell>
          <cell r="C891">
            <v>14</v>
          </cell>
          <cell r="D891" t="str">
            <v>-</v>
          </cell>
          <cell r="E891">
            <v>18</v>
          </cell>
          <cell r="F891" t="str">
            <v>Sentara Williamsburg Regional Medical Center</v>
          </cell>
          <cell r="G891" t="str">
            <v>Williamsburg</v>
          </cell>
          <cell r="H891" t="str">
            <v>Replace Cath Lab</v>
          </cell>
          <cell r="I891">
            <v>43256</v>
          </cell>
          <cell r="J891">
            <v>43294</v>
          </cell>
          <cell r="K891">
            <v>1178685</v>
          </cell>
        </row>
        <row r="892">
          <cell r="B892" t="str">
            <v>VA-R-</v>
          </cell>
          <cell r="C892">
            <v>15</v>
          </cell>
          <cell r="D892" t="str">
            <v>-</v>
          </cell>
          <cell r="E892">
            <v>18</v>
          </cell>
          <cell r="F892" t="str">
            <v>Carilion Roanoke Memorial Hospital - Crystal Spring Building</v>
          </cell>
          <cell r="G892" t="str">
            <v xml:space="preserve">Roanoke </v>
          </cell>
          <cell r="H892" t="str">
            <v>Replace CT</v>
          </cell>
          <cell r="I892">
            <v>43229</v>
          </cell>
          <cell r="J892">
            <v>43298</v>
          </cell>
          <cell r="K892">
            <v>990845</v>
          </cell>
        </row>
        <row r="893">
          <cell r="B893" t="str">
            <v>VA-R-</v>
          </cell>
          <cell r="C893">
            <v>16</v>
          </cell>
          <cell r="D893" t="str">
            <v>-</v>
          </cell>
          <cell r="E893">
            <v>18</v>
          </cell>
          <cell r="F893" t="str">
            <v>Sentara Leigh Hospital</v>
          </cell>
          <cell r="G893" t="str">
            <v xml:space="preserve">Norfolk </v>
          </cell>
          <cell r="H893" t="str">
            <v>Capital Expenditure</v>
          </cell>
          <cell r="I893">
            <v>43237</v>
          </cell>
          <cell r="J893">
            <v>43298</v>
          </cell>
          <cell r="K893">
            <v>93539374</v>
          </cell>
        </row>
        <row r="894">
          <cell r="B894" t="str">
            <v>VA-R-</v>
          </cell>
          <cell r="C894">
            <v>17</v>
          </cell>
          <cell r="D894" t="str">
            <v>-</v>
          </cell>
          <cell r="E894">
            <v>18</v>
          </cell>
          <cell r="F894" t="str">
            <v>Lexington Retirement Community</v>
          </cell>
          <cell r="G894" t="str">
            <v>Lexington</v>
          </cell>
          <cell r="H894" t="str">
            <v>Capital Expenditure</v>
          </cell>
          <cell r="I894">
            <v>43242</v>
          </cell>
          <cell r="J894">
            <v>43298</v>
          </cell>
          <cell r="K894">
            <v>10179512</v>
          </cell>
        </row>
        <row r="895">
          <cell r="B895" t="str">
            <v>VA-E-</v>
          </cell>
          <cell r="C895">
            <v>18</v>
          </cell>
          <cell r="D895" t="str">
            <v>-</v>
          </cell>
          <cell r="E895">
            <v>18</v>
          </cell>
          <cell r="F895" t="str">
            <v>Carilion Roanoke Memorial Hospital</v>
          </cell>
          <cell r="G895" t="str">
            <v>Roanoke</v>
          </cell>
          <cell r="H895" t="str">
            <v>Replace CT, VA-04351</v>
          </cell>
          <cell r="I895">
            <v>43259</v>
          </cell>
          <cell r="J895">
            <v>43301</v>
          </cell>
          <cell r="K895">
            <v>604362</v>
          </cell>
        </row>
        <row r="896">
          <cell r="B896" t="str">
            <v>VA-R-</v>
          </cell>
          <cell r="C896">
            <v>19</v>
          </cell>
          <cell r="D896" t="str">
            <v>-</v>
          </cell>
          <cell r="E896">
            <v>18</v>
          </cell>
          <cell r="F896" t="str">
            <v>Loudoun Hospital Center</v>
          </cell>
          <cell r="G896" t="str">
            <v>Leesburg</v>
          </cell>
          <cell r="H896" t="str">
            <v>Capital Expenditure</v>
          </cell>
          <cell r="I896">
            <v>43276</v>
          </cell>
          <cell r="J896">
            <v>43311</v>
          </cell>
          <cell r="K896">
            <v>231522817</v>
          </cell>
        </row>
        <row r="897">
          <cell r="B897" t="str">
            <v>VA-R-</v>
          </cell>
          <cell r="C897">
            <v>20</v>
          </cell>
          <cell r="D897" t="str">
            <v>-</v>
          </cell>
          <cell r="E897">
            <v>18</v>
          </cell>
          <cell r="F897" t="str">
            <v>VCU Health System Adult Outpatient Facility</v>
          </cell>
          <cell r="G897" t="str">
            <v>Richmond</v>
          </cell>
          <cell r="H897" t="str">
            <v>Capital Expenditure</v>
          </cell>
          <cell r="I897">
            <v>43294</v>
          </cell>
          <cell r="J897">
            <v>43346</v>
          </cell>
          <cell r="K897">
            <v>369921300</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7202"/>
  <sheetViews>
    <sheetView tabSelected="1" zoomScale="85" zoomScaleNormal="100" workbookViewId="0">
      <pane xSplit="2" ySplit="2" topLeftCell="C4543" activePane="bottomRight" state="frozen"/>
      <selection pane="topRight" activeCell="D1" sqref="D1"/>
      <selection pane="bottomLeft" activeCell="A6" sqref="A6"/>
      <selection pane="bottomRight" activeCell="F4591" sqref="F4591"/>
    </sheetView>
  </sheetViews>
  <sheetFormatPr defaultRowHeight="12.75" x14ac:dyDescent="0.2"/>
  <cols>
    <col min="1" max="1" width="5.6640625" customWidth="1"/>
    <col min="2" max="2" width="8.5" bestFit="1" customWidth="1"/>
    <col min="3" max="3" width="46.83203125" customWidth="1"/>
    <col min="4" max="4" width="50" customWidth="1"/>
    <col min="5" max="5" width="6.1640625" customWidth="1"/>
    <col min="6" max="6" width="9.83203125" customWidth="1"/>
    <col min="7" max="7" width="6.5" style="332" customWidth="1"/>
    <col min="8" max="8" width="12" customWidth="1"/>
    <col min="9" max="9" width="14.1640625" customWidth="1"/>
    <col min="10" max="10" width="12" customWidth="1"/>
    <col min="11" max="12" width="9.33203125" customWidth="1"/>
    <col min="13" max="13" width="4.5" style="333" customWidth="1"/>
    <col min="14" max="14" width="12.1640625" style="334" customWidth="1"/>
    <col min="15" max="15" width="11.83203125" customWidth="1"/>
    <col min="16" max="16" width="44.6640625" customWidth="1"/>
    <col min="37" max="37" width="10.1640625" bestFit="1" customWidth="1"/>
    <col min="39" max="39" width="9.83203125" customWidth="1"/>
  </cols>
  <sheetData>
    <row r="1" spans="1:16" s="1" customFormat="1" ht="12.95" customHeight="1" x14ac:dyDescent="0.2">
      <c r="A1" s="4"/>
      <c r="B1" s="5" t="s">
        <v>0</v>
      </c>
      <c r="C1" s="4" t="s">
        <v>1</v>
      </c>
      <c r="D1" s="4"/>
      <c r="E1" s="2"/>
      <c r="F1" s="2"/>
      <c r="G1" s="2"/>
      <c r="H1" s="6" t="s">
        <v>2</v>
      </c>
      <c r="I1" s="7" t="s">
        <v>2</v>
      </c>
      <c r="J1" s="8" t="s">
        <v>3</v>
      </c>
      <c r="K1" s="336" t="s">
        <v>4</v>
      </c>
      <c r="L1" s="336"/>
      <c r="M1" s="10"/>
      <c r="N1" s="11" t="s">
        <v>6</v>
      </c>
      <c r="O1" s="9" t="s">
        <v>5</v>
      </c>
      <c r="P1" s="12"/>
    </row>
    <row r="2" spans="1:16" s="1" customFormat="1" ht="12.75" customHeight="1" thickBot="1" x14ac:dyDescent="0.25">
      <c r="A2" s="14" t="s">
        <v>8</v>
      </c>
      <c r="B2" s="15" t="s">
        <v>9</v>
      </c>
      <c r="C2" s="14" t="s">
        <v>10</v>
      </c>
      <c r="D2" s="14" t="s">
        <v>11</v>
      </c>
      <c r="E2" s="14" t="s">
        <v>12</v>
      </c>
      <c r="F2" s="14" t="s">
        <v>13</v>
      </c>
      <c r="G2" s="14" t="s">
        <v>14</v>
      </c>
      <c r="H2" s="16" t="s">
        <v>15</v>
      </c>
      <c r="I2" s="17" t="s">
        <v>16</v>
      </c>
      <c r="J2" s="18" t="s">
        <v>15</v>
      </c>
      <c r="K2" s="14" t="s">
        <v>13</v>
      </c>
      <c r="L2" s="14" t="s">
        <v>17</v>
      </c>
      <c r="M2" s="19"/>
      <c r="N2" s="20" t="s">
        <v>9</v>
      </c>
      <c r="O2" s="16" t="s">
        <v>18</v>
      </c>
      <c r="P2" s="14" t="s">
        <v>19</v>
      </c>
    </row>
    <row r="3" spans="1:16" s="1" customFormat="1" ht="3.75" customHeight="1" thickTop="1" thickBot="1" x14ac:dyDescent="0.25">
      <c r="A3" s="14" t="s">
        <v>8</v>
      </c>
      <c r="B3" s="21">
        <v>0</v>
      </c>
      <c r="C3" s="22"/>
      <c r="D3" s="23"/>
      <c r="E3" s="24"/>
      <c r="F3" s="24"/>
      <c r="G3" s="2"/>
      <c r="H3" s="25"/>
      <c r="I3" s="26"/>
      <c r="J3" s="27"/>
      <c r="K3" s="2"/>
      <c r="L3" s="2"/>
      <c r="M3" s="28"/>
      <c r="N3" s="29"/>
      <c r="O3" s="30"/>
      <c r="P3" s="3"/>
    </row>
    <row r="4" spans="1:16" s="23" customFormat="1" ht="12.95" customHeight="1" thickTop="1" x14ac:dyDescent="0.2">
      <c r="A4" s="31" t="s">
        <v>20</v>
      </c>
      <c r="B4" s="32"/>
      <c r="C4" s="33" t="s">
        <v>21</v>
      </c>
      <c r="D4" s="33" t="s">
        <v>22</v>
      </c>
      <c r="E4" s="35">
        <v>6</v>
      </c>
      <c r="F4" s="35" t="s">
        <v>23</v>
      </c>
      <c r="G4" s="34" t="s">
        <v>24</v>
      </c>
      <c r="H4" s="36"/>
      <c r="I4" s="37">
        <f t="shared" ref="I4:I67" si="0">IF(AND(H4&gt;1/1/75, J4&gt;0),"n/a",H4+365)</f>
        <v>365</v>
      </c>
      <c r="J4" s="36"/>
      <c r="K4" s="34"/>
      <c r="L4" s="34"/>
      <c r="M4" s="39" t="s">
        <v>20</v>
      </c>
      <c r="N4" s="40">
        <v>1</v>
      </c>
      <c r="O4" s="41" t="s">
        <v>25</v>
      </c>
      <c r="P4" s="42"/>
    </row>
    <row r="5" spans="1:16" s="23" customFormat="1" ht="12.95" customHeight="1" x14ac:dyDescent="0.2">
      <c r="A5" s="31" t="s">
        <v>20</v>
      </c>
      <c r="B5" s="32"/>
      <c r="C5" s="33" t="s">
        <v>26</v>
      </c>
      <c r="D5" s="33" t="s">
        <v>27</v>
      </c>
      <c r="E5" s="35">
        <v>15</v>
      </c>
      <c r="F5" s="35" t="s">
        <v>28</v>
      </c>
      <c r="G5" s="34" t="s">
        <v>29</v>
      </c>
      <c r="H5" s="36"/>
      <c r="I5" s="37">
        <f t="shared" si="0"/>
        <v>365</v>
      </c>
      <c r="J5" s="36"/>
      <c r="K5" s="34"/>
      <c r="L5" s="34"/>
      <c r="M5" s="39" t="s">
        <v>20</v>
      </c>
      <c r="N5" s="40">
        <v>2</v>
      </c>
      <c r="O5" s="41" t="s">
        <v>25</v>
      </c>
      <c r="P5" s="42"/>
    </row>
    <row r="6" spans="1:16" s="23" customFormat="1" ht="12.95" customHeight="1" x14ac:dyDescent="0.2">
      <c r="A6" s="31" t="s">
        <v>20</v>
      </c>
      <c r="B6" s="32"/>
      <c r="C6" s="33" t="s">
        <v>30</v>
      </c>
      <c r="D6" s="33" t="s">
        <v>31</v>
      </c>
      <c r="E6" s="35">
        <v>15</v>
      </c>
      <c r="F6" s="35" t="s">
        <v>28</v>
      </c>
      <c r="G6" s="34" t="s">
        <v>24</v>
      </c>
      <c r="H6" s="36"/>
      <c r="I6" s="37">
        <f t="shared" si="0"/>
        <v>365</v>
      </c>
      <c r="J6" s="43"/>
      <c r="K6" s="34"/>
      <c r="L6" s="34"/>
      <c r="M6" s="39" t="s">
        <v>20</v>
      </c>
      <c r="N6" s="40">
        <v>3</v>
      </c>
      <c r="O6" s="41" t="s">
        <v>25</v>
      </c>
      <c r="P6" s="42"/>
    </row>
    <row r="7" spans="1:16" s="23" customFormat="1" ht="12.95" customHeight="1" x14ac:dyDescent="0.2">
      <c r="A7" s="31" t="s">
        <v>20</v>
      </c>
      <c r="B7" s="32"/>
      <c r="C7" s="33" t="s">
        <v>32</v>
      </c>
      <c r="D7" s="33" t="s">
        <v>33</v>
      </c>
      <c r="E7" s="35">
        <v>13</v>
      </c>
      <c r="F7" s="35" t="s">
        <v>28</v>
      </c>
      <c r="G7" s="34" t="s">
        <v>29</v>
      </c>
      <c r="H7" s="36"/>
      <c r="I7" s="37">
        <f t="shared" si="0"/>
        <v>365</v>
      </c>
      <c r="J7" s="36"/>
      <c r="K7" s="34"/>
      <c r="L7" s="34"/>
      <c r="M7" s="39" t="s">
        <v>20</v>
      </c>
      <c r="N7" s="40">
        <v>4</v>
      </c>
      <c r="O7" s="41" t="s">
        <v>25</v>
      </c>
      <c r="P7" s="42"/>
    </row>
    <row r="8" spans="1:16" s="23" customFormat="1" ht="12.95" customHeight="1" x14ac:dyDescent="0.2">
      <c r="A8" s="31" t="s">
        <v>20</v>
      </c>
      <c r="B8" s="32"/>
      <c r="C8" s="33" t="s">
        <v>34</v>
      </c>
      <c r="D8" s="33" t="s">
        <v>35</v>
      </c>
      <c r="E8" s="35">
        <v>8</v>
      </c>
      <c r="F8" s="35" t="s">
        <v>36</v>
      </c>
      <c r="G8" s="34" t="s">
        <v>29</v>
      </c>
      <c r="H8" s="36"/>
      <c r="I8" s="37">
        <f t="shared" si="0"/>
        <v>365</v>
      </c>
      <c r="J8" s="36"/>
      <c r="K8" s="34"/>
      <c r="L8" s="34"/>
      <c r="M8" s="39" t="s">
        <v>20</v>
      </c>
      <c r="N8" s="40">
        <v>5</v>
      </c>
      <c r="O8" s="41" t="s">
        <v>25</v>
      </c>
      <c r="P8" s="42"/>
    </row>
    <row r="9" spans="1:16" s="23" customFormat="1" ht="12.95" customHeight="1" x14ac:dyDescent="0.2">
      <c r="A9" s="31" t="s">
        <v>20</v>
      </c>
      <c r="B9" s="32"/>
      <c r="C9" s="33" t="s">
        <v>37</v>
      </c>
      <c r="D9" s="33" t="s">
        <v>38</v>
      </c>
      <c r="E9" s="35">
        <v>8</v>
      </c>
      <c r="F9" s="35" t="s">
        <v>36</v>
      </c>
      <c r="G9" s="34" t="s">
        <v>29</v>
      </c>
      <c r="H9" s="36"/>
      <c r="I9" s="37">
        <f t="shared" si="0"/>
        <v>365</v>
      </c>
      <c r="J9" s="36"/>
      <c r="K9" s="34"/>
      <c r="L9" s="34"/>
      <c r="M9" s="39" t="s">
        <v>20</v>
      </c>
      <c r="N9" s="40">
        <v>6</v>
      </c>
      <c r="O9" s="41" t="s">
        <v>25</v>
      </c>
      <c r="P9" s="42"/>
    </row>
    <row r="10" spans="1:16" s="23" customFormat="1" ht="12.95" customHeight="1" x14ac:dyDescent="0.2">
      <c r="A10" s="31" t="s">
        <v>20</v>
      </c>
      <c r="B10" s="32"/>
      <c r="C10" s="33" t="s">
        <v>39</v>
      </c>
      <c r="D10" s="33" t="s">
        <v>40</v>
      </c>
      <c r="E10" s="35">
        <v>15</v>
      </c>
      <c r="F10" s="35" t="s">
        <v>28</v>
      </c>
      <c r="G10" s="34" t="s">
        <v>29</v>
      </c>
      <c r="H10" s="36"/>
      <c r="I10" s="37">
        <f t="shared" si="0"/>
        <v>365</v>
      </c>
      <c r="J10" s="36"/>
      <c r="K10" s="34"/>
      <c r="L10" s="34"/>
      <c r="M10" s="39" t="s">
        <v>20</v>
      </c>
      <c r="N10" s="40">
        <v>7</v>
      </c>
      <c r="O10" s="41" t="s">
        <v>25</v>
      </c>
      <c r="P10" s="42"/>
    </row>
    <row r="11" spans="1:16" s="23" customFormat="1" ht="12.95" customHeight="1" x14ac:dyDescent="0.2">
      <c r="A11" s="31" t="s">
        <v>20</v>
      </c>
      <c r="B11" s="32"/>
      <c r="C11" s="33" t="s">
        <v>41</v>
      </c>
      <c r="D11" s="33" t="s">
        <v>42</v>
      </c>
      <c r="E11" s="35">
        <v>15</v>
      </c>
      <c r="F11" s="35" t="s">
        <v>28</v>
      </c>
      <c r="G11" s="34" t="s">
        <v>24</v>
      </c>
      <c r="H11" s="36"/>
      <c r="I11" s="37">
        <f t="shared" si="0"/>
        <v>365</v>
      </c>
      <c r="J11" s="36"/>
      <c r="K11" s="34"/>
      <c r="L11" s="34"/>
      <c r="M11" s="39" t="s">
        <v>20</v>
      </c>
      <c r="N11" s="40">
        <v>8</v>
      </c>
      <c r="O11" s="41" t="s">
        <v>25</v>
      </c>
      <c r="P11" s="42"/>
    </row>
    <row r="12" spans="1:16" s="23" customFormat="1" ht="12.95" customHeight="1" x14ac:dyDescent="0.2">
      <c r="A12" s="31" t="s">
        <v>20</v>
      </c>
      <c r="B12" s="32"/>
      <c r="C12" s="33" t="s">
        <v>43</v>
      </c>
      <c r="D12" s="33" t="s">
        <v>44</v>
      </c>
      <c r="E12" s="35">
        <v>11</v>
      </c>
      <c r="F12" s="35" t="s">
        <v>45</v>
      </c>
      <c r="G12" s="34" t="s">
        <v>29</v>
      </c>
      <c r="H12" s="36"/>
      <c r="I12" s="37">
        <f t="shared" si="0"/>
        <v>365</v>
      </c>
      <c r="J12" s="36"/>
      <c r="K12" s="34"/>
      <c r="L12" s="34"/>
      <c r="M12" s="39" t="s">
        <v>20</v>
      </c>
      <c r="N12" s="40">
        <v>9</v>
      </c>
      <c r="O12" s="41" t="s">
        <v>25</v>
      </c>
      <c r="P12" s="42"/>
    </row>
    <row r="13" spans="1:16" s="23" customFormat="1" ht="12.95" customHeight="1" x14ac:dyDescent="0.2">
      <c r="A13" s="31" t="s">
        <v>20</v>
      </c>
      <c r="B13" s="32"/>
      <c r="C13" s="33" t="s">
        <v>46</v>
      </c>
      <c r="D13" s="33" t="s">
        <v>47</v>
      </c>
      <c r="E13" s="35">
        <v>20</v>
      </c>
      <c r="F13" s="35" t="s">
        <v>48</v>
      </c>
      <c r="G13" s="34" t="s">
        <v>24</v>
      </c>
      <c r="H13" s="36"/>
      <c r="I13" s="37">
        <f t="shared" si="0"/>
        <v>365</v>
      </c>
      <c r="J13" s="36"/>
      <c r="K13" s="34"/>
      <c r="L13" s="34"/>
      <c r="M13" s="39" t="s">
        <v>20</v>
      </c>
      <c r="N13" s="40">
        <v>10</v>
      </c>
      <c r="O13" s="41" t="s">
        <v>25</v>
      </c>
      <c r="P13" s="42"/>
    </row>
    <row r="14" spans="1:16" s="23" customFormat="1" ht="12.95" customHeight="1" x14ac:dyDescent="0.2">
      <c r="A14" s="31" t="s">
        <v>20</v>
      </c>
      <c r="B14" s="32"/>
      <c r="C14" s="33" t="s">
        <v>49</v>
      </c>
      <c r="D14" s="33" t="s">
        <v>50</v>
      </c>
      <c r="E14" s="35">
        <v>8</v>
      </c>
      <c r="F14" s="35" t="s">
        <v>36</v>
      </c>
      <c r="G14" s="34" t="s">
        <v>24</v>
      </c>
      <c r="H14" s="36"/>
      <c r="I14" s="37">
        <f t="shared" si="0"/>
        <v>365</v>
      </c>
      <c r="J14" s="36"/>
      <c r="K14" s="34"/>
      <c r="L14" s="34"/>
      <c r="M14" s="39" t="s">
        <v>20</v>
      </c>
      <c r="N14" s="40">
        <v>11</v>
      </c>
      <c r="O14" s="41" t="s">
        <v>25</v>
      </c>
      <c r="P14" s="42"/>
    </row>
    <row r="15" spans="1:16" s="23" customFormat="1" ht="12.95" customHeight="1" x14ac:dyDescent="0.2">
      <c r="A15" s="31" t="s">
        <v>20</v>
      </c>
      <c r="B15" s="32"/>
      <c r="C15" s="33" t="s">
        <v>51</v>
      </c>
      <c r="D15" s="33" t="s">
        <v>52</v>
      </c>
      <c r="E15" s="35">
        <v>20</v>
      </c>
      <c r="F15" s="35" t="s">
        <v>48</v>
      </c>
      <c r="G15" s="34" t="s">
        <v>29</v>
      </c>
      <c r="H15" s="36"/>
      <c r="I15" s="37">
        <f t="shared" si="0"/>
        <v>365</v>
      </c>
      <c r="J15" s="36"/>
      <c r="K15" s="34"/>
      <c r="L15" s="34"/>
      <c r="M15" s="39" t="s">
        <v>20</v>
      </c>
      <c r="N15" s="40">
        <v>12</v>
      </c>
      <c r="O15" s="41" t="s">
        <v>25</v>
      </c>
      <c r="P15" s="42"/>
    </row>
    <row r="16" spans="1:16" s="23" customFormat="1" ht="12.95" customHeight="1" x14ac:dyDescent="0.2">
      <c r="A16" s="31" t="s">
        <v>20</v>
      </c>
      <c r="B16" s="32"/>
      <c r="C16" s="33" t="s">
        <v>53</v>
      </c>
      <c r="D16" s="33" t="s">
        <v>54</v>
      </c>
      <c r="E16" s="35">
        <v>15</v>
      </c>
      <c r="F16" s="35" t="s">
        <v>28</v>
      </c>
      <c r="G16" s="34" t="s">
        <v>29</v>
      </c>
      <c r="H16" s="36"/>
      <c r="I16" s="37">
        <f t="shared" si="0"/>
        <v>365</v>
      </c>
      <c r="J16" s="36"/>
      <c r="K16" s="34"/>
      <c r="L16" s="34"/>
      <c r="M16" s="39" t="s">
        <v>20</v>
      </c>
      <c r="N16" s="40">
        <v>13</v>
      </c>
      <c r="O16" s="41" t="s">
        <v>25</v>
      </c>
      <c r="P16" s="42"/>
    </row>
    <row r="17" spans="1:16" s="23" customFormat="1" ht="12.95" customHeight="1" x14ac:dyDescent="0.2">
      <c r="A17" s="31" t="s">
        <v>20</v>
      </c>
      <c r="B17" s="32"/>
      <c r="C17" s="33" t="s">
        <v>55</v>
      </c>
      <c r="D17" s="33" t="s">
        <v>56</v>
      </c>
      <c r="E17" s="35">
        <v>10</v>
      </c>
      <c r="F17" s="35" t="s">
        <v>23</v>
      </c>
      <c r="G17" s="34" t="s">
        <v>29</v>
      </c>
      <c r="H17" s="36"/>
      <c r="I17" s="37">
        <f t="shared" si="0"/>
        <v>365</v>
      </c>
      <c r="J17" s="36"/>
      <c r="K17" s="34"/>
      <c r="L17" s="34"/>
      <c r="M17" s="39" t="s">
        <v>20</v>
      </c>
      <c r="N17" s="40">
        <v>14</v>
      </c>
      <c r="O17" s="41" t="s">
        <v>25</v>
      </c>
      <c r="P17" s="42"/>
    </row>
    <row r="18" spans="1:16" s="23" customFormat="1" ht="12.95" customHeight="1" x14ac:dyDescent="0.2">
      <c r="A18" s="31" t="s">
        <v>20</v>
      </c>
      <c r="B18" s="32"/>
      <c r="C18" s="33" t="s">
        <v>57</v>
      </c>
      <c r="D18" s="33" t="s">
        <v>58</v>
      </c>
      <c r="E18" s="35">
        <v>8</v>
      </c>
      <c r="F18" s="35" t="s">
        <v>36</v>
      </c>
      <c r="G18" s="34" t="s">
        <v>29</v>
      </c>
      <c r="H18" s="36"/>
      <c r="I18" s="37">
        <f t="shared" si="0"/>
        <v>365</v>
      </c>
      <c r="J18" s="36"/>
      <c r="K18" s="34"/>
      <c r="L18" s="34"/>
      <c r="M18" s="39" t="s">
        <v>20</v>
      </c>
      <c r="N18" s="40">
        <v>15</v>
      </c>
      <c r="O18" s="41" t="s">
        <v>25</v>
      </c>
      <c r="P18" s="42"/>
    </row>
    <row r="19" spans="1:16" s="23" customFormat="1" ht="12.95" customHeight="1" x14ac:dyDescent="0.2">
      <c r="A19" s="31" t="s">
        <v>20</v>
      </c>
      <c r="B19" s="32"/>
      <c r="C19" s="33" t="s">
        <v>59</v>
      </c>
      <c r="D19" s="33" t="s">
        <v>60</v>
      </c>
      <c r="E19" s="35">
        <v>6</v>
      </c>
      <c r="F19" s="35" t="s">
        <v>23</v>
      </c>
      <c r="G19" s="34" t="s">
        <v>24</v>
      </c>
      <c r="H19" s="36"/>
      <c r="I19" s="37">
        <f t="shared" si="0"/>
        <v>365</v>
      </c>
      <c r="J19" s="36"/>
      <c r="K19" s="34"/>
      <c r="L19" s="34"/>
      <c r="M19" s="39" t="s">
        <v>20</v>
      </c>
      <c r="N19" s="40">
        <v>16</v>
      </c>
      <c r="O19" s="41" t="s">
        <v>25</v>
      </c>
      <c r="P19" s="42"/>
    </row>
    <row r="20" spans="1:16" s="23" customFormat="1" ht="12.95" customHeight="1" x14ac:dyDescent="0.2">
      <c r="A20" s="31" t="s">
        <v>20</v>
      </c>
      <c r="B20" s="32"/>
      <c r="C20" s="33" t="s">
        <v>61</v>
      </c>
      <c r="D20" s="33" t="s">
        <v>62</v>
      </c>
      <c r="E20" s="35">
        <v>20</v>
      </c>
      <c r="F20" s="35" t="s">
        <v>48</v>
      </c>
      <c r="G20" s="34" t="s">
        <v>24</v>
      </c>
      <c r="H20" s="36"/>
      <c r="I20" s="37">
        <f t="shared" si="0"/>
        <v>365</v>
      </c>
      <c r="J20" s="36"/>
      <c r="K20" s="34"/>
      <c r="L20" s="34"/>
      <c r="M20" s="39" t="s">
        <v>20</v>
      </c>
      <c r="N20" s="40">
        <v>17</v>
      </c>
      <c r="O20" s="41" t="s">
        <v>25</v>
      </c>
      <c r="P20" s="42"/>
    </row>
    <row r="21" spans="1:16" s="23" customFormat="1" ht="12.95" customHeight="1" x14ac:dyDescent="0.2">
      <c r="A21" s="31" t="s">
        <v>20</v>
      </c>
      <c r="B21" s="32"/>
      <c r="C21" s="33" t="s">
        <v>63</v>
      </c>
      <c r="D21" s="33" t="s">
        <v>64</v>
      </c>
      <c r="E21" s="35">
        <v>5</v>
      </c>
      <c r="F21" s="35" t="s">
        <v>45</v>
      </c>
      <c r="G21" s="34" t="s">
        <v>29</v>
      </c>
      <c r="H21" s="36"/>
      <c r="I21" s="37">
        <f t="shared" si="0"/>
        <v>365</v>
      </c>
      <c r="J21" s="36"/>
      <c r="K21" s="34"/>
      <c r="L21" s="34"/>
      <c r="M21" s="39" t="s">
        <v>20</v>
      </c>
      <c r="N21" s="40">
        <v>18</v>
      </c>
      <c r="O21" s="41" t="s">
        <v>25</v>
      </c>
      <c r="P21" s="42"/>
    </row>
    <row r="22" spans="1:16" s="23" customFormat="1" ht="12.95" customHeight="1" x14ac:dyDescent="0.2">
      <c r="A22" s="31" t="s">
        <v>20</v>
      </c>
      <c r="B22" s="32"/>
      <c r="C22" s="33" t="s">
        <v>65</v>
      </c>
      <c r="D22" s="33" t="s">
        <v>66</v>
      </c>
      <c r="E22" s="35">
        <v>3</v>
      </c>
      <c r="F22" s="35" t="s">
        <v>45</v>
      </c>
      <c r="G22" s="34" t="s">
        <v>29</v>
      </c>
      <c r="H22" s="36"/>
      <c r="I22" s="37">
        <f t="shared" si="0"/>
        <v>365</v>
      </c>
      <c r="J22" s="36"/>
      <c r="K22" s="34"/>
      <c r="L22" s="34"/>
      <c r="M22" s="39" t="s">
        <v>20</v>
      </c>
      <c r="N22" s="40">
        <v>19</v>
      </c>
      <c r="O22" s="41" t="s">
        <v>25</v>
      </c>
      <c r="P22" s="42"/>
    </row>
    <row r="23" spans="1:16" s="23" customFormat="1" ht="12.95" customHeight="1" x14ac:dyDescent="0.2">
      <c r="A23" s="31" t="s">
        <v>20</v>
      </c>
      <c r="B23" s="32"/>
      <c r="C23" s="33" t="s">
        <v>67</v>
      </c>
      <c r="D23" s="33" t="s">
        <v>68</v>
      </c>
      <c r="E23" s="35">
        <v>12</v>
      </c>
      <c r="F23" s="35" t="s">
        <v>45</v>
      </c>
      <c r="G23" s="34" t="s">
        <v>29</v>
      </c>
      <c r="H23" s="36"/>
      <c r="I23" s="37">
        <f t="shared" si="0"/>
        <v>365</v>
      </c>
      <c r="J23" s="36"/>
      <c r="K23" s="34"/>
      <c r="L23" s="34"/>
      <c r="M23" s="39" t="s">
        <v>20</v>
      </c>
      <c r="N23" s="40">
        <v>20</v>
      </c>
      <c r="O23" s="41" t="s">
        <v>25</v>
      </c>
      <c r="P23" s="42"/>
    </row>
    <row r="24" spans="1:16" s="23" customFormat="1" ht="12.95" customHeight="1" x14ac:dyDescent="0.2">
      <c r="A24" s="31" t="s">
        <v>20</v>
      </c>
      <c r="B24" s="32"/>
      <c r="C24" s="33" t="s">
        <v>43</v>
      </c>
      <c r="D24" s="33" t="s">
        <v>44</v>
      </c>
      <c r="E24" s="35">
        <v>15</v>
      </c>
      <c r="F24" s="35" t="s">
        <v>28</v>
      </c>
      <c r="G24" s="34" t="s">
        <v>29</v>
      </c>
      <c r="H24" s="36"/>
      <c r="I24" s="37">
        <f t="shared" si="0"/>
        <v>365</v>
      </c>
      <c r="J24" s="36"/>
      <c r="K24" s="34"/>
      <c r="L24" s="34"/>
      <c r="M24" s="39" t="s">
        <v>20</v>
      </c>
      <c r="N24" s="40">
        <v>21</v>
      </c>
      <c r="O24" s="41" t="s">
        <v>25</v>
      </c>
      <c r="P24" s="42"/>
    </row>
    <row r="25" spans="1:16" s="23" customFormat="1" ht="12.95" customHeight="1" x14ac:dyDescent="0.2">
      <c r="A25" s="31" t="s">
        <v>20</v>
      </c>
      <c r="B25" s="32"/>
      <c r="C25" s="33" t="s">
        <v>69</v>
      </c>
      <c r="D25" s="33" t="s">
        <v>70</v>
      </c>
      <c r="E25" s="35">
        <v>15</v>
      </c>
      <c r="F25" s="35" t="s">
        <v>28</v>
      </c>
      <c r="G25" s="34" t="s">
        <v>24</v>
      </c>
      <c r="H25" s="36"/>
      <c r="I25" s="37">
        <f t="shared" si="0"/>
        <v>365</v>
      </c>
      <c r="J25" s="36"/>
      <c r="K25" s="34"/>
      <c r="L25" s="34"/>
      <c r="M25" s="39" t="s">
        <v>20</v>
      </c>
      <c r="N25" s="40">
        <v>22</v>
      </c>
      <c r="O25" s="41" t="s">
        <v>25</v>
      </c>
      <c r="P25" s="42"/>
    </row>
    <row r="26" spans="1:16" s="23" customFormat="1" ht="12.95" customHeight="1" x14ac:dyDescent="0.2">
      <c r="A26" s="31" t="s">
        <v>20</v>
      </c>
      <c r="B26" s="32"/>
      <c r="C26" s="33" t="s">
        <v>71</v>
      </c>
      <c r="D26" s="33" t="s">
        <v>72</v>
      </c>
      <c r="E26" s="35">
        <v>8</v>
      </c>
      <c r="F26" s="35" t="s">
        <v>36</v>
      </c>
      <c r="G26" s="34" t="s">
        <v>73</v>
      </c>
      <c r="H26" s="36"/>
      <c r="I26" s="37">
        <f t="shared" si="0"/>
        <v>365</v>
      </c>
      <c r="J26" s="36"/>
      <c r="K26" s="34"/>
      <c r="L26" s="34"/>
      <c r="M26" s="39" t="s">
        <v>20</v>
      </c>
      <c r="N26" s="40">
        <v>23</v>
      </c>
      <c r="O26" s="41" t="s">
        <v>25</v>
      </c>
      <c r="P26" s="42"/>
    </row>
    <row r="27" spans="1:16" s="23" customFormat="1" ht="12.95" customHeight="1" x14ac:dyDescent="0.2">
      <c r="A27" s="31" t="s">
        <v>20</v>
      </c>
      <c r="B27" s="32"/>
      <c r="C27" s="33" t="s">
        <v>74</v>
      </c>
      <c r="D27" s="33" t="s">
        <v>75</v>
      </c>
      <c r="E27" s="35">
        <v>3</v>
      </c>
      <c r="F27" s="35" t="s">
        <v>45</v>
      </c>
      <c r="G27" s="34" t="s">
        <v>29</v>
      </c>
      <c r="H27" s="36"/>
      <c r="I27" s="37">
        <f t="shared" si="0"/>
        <v>365</v>
      </c>
      <c r="J27" s="36"/>
      <c r="K27" s="34"/>
      <c r="L27" s="34"/>
      <c r="M27" s="39" t="s">
        <v>20</v>
      </c>
      <c r="N27" s="40">
        <v>24</v>
      </c>
      <c r="O27" s="41" t="s">
        <v>25</v>
      </c>
      <c r="P27" s="42"/>
    </row>
    <row r="28" spans="1:16" s="23" customFormat="1" ht="12.95" customHeight="1" x14ac:dyDescent="0.2">
      <c r="A28" s="31" t="s">
        <v>20</v>
      </c>
      <c r="B28" s="32"/>
      <c r="C28" s="33" t="s">
        <v>76</v>
      </c>
      <c r="D28" s="33" t="s">
        <v>77</v>
      </c>
      <c r="E28" s="35">
        <v>20</v>
      </c>
      <c r="F28" s="35" t="s">
        <v>48</v>
      </c>
      <c r="G28" s="34" t="s">
        <v>78</v>
      </c>
      <c r="H28" s="36"/>
      <c r="I28" s="37">
        <f t="shared" si="0"/>
        <v>365</v>
      </c>
      <c r="J28" s="36"/>
      <c r="K28" s="34"/>
      <c r="L28" s="34"/>
      <c r="M28" s="39" t="s">
        <v>20</v>
      </c>
      <c r="N28" s="40">
        <v>25</v>
      </c>
      <c r="O28" s="41" t="s">
        <v>25</v>
      </c>
      <c r="P28" s="42"/>
    </row>
    <row r="29" spans="1:16" s="23" customFormat="1" ht="12.95" customHeight="1" x14ac:dyDescent="0.2">
      <c r="A29" s="31" t="s">
        <v>20</v>
      </c>
      <c r="B29" s="32"/>
      <c r="C29" s="33" t="s">
        <v>79</v>
      </c>
      <c r="D29" s="33" t="s">
        <v>80</v>
      </c>
      <c r="E29" s="35">
        <v>20</v>
      </c>
      <c r="F29" s="35" t="s">
        <v>48</v>
      </c>
      <c r="G29" s="34" t="s">
        <v>24</v>
      </c>
      <c r="H29" s="36"/>
      <c r="I29" s="37">
        <f t="shared" si="0"/>
        <v>365</v>
      </c>
      <c r="J29" s="36"/>
      <c r="K29" s="34"/>
      <c r="L29" s="34"/>
      <c r="M29" s="39" t="s">
        <v>20</v>
      </c>
      <c r="N29" s="40">
        <v>26</v>
      </c>
      <c r="O29" s="41" t="s">
        <v>25</v>
      </c>
      <c r="P29" s="42"/>
    </row>
    <row r="30" spans="1:16" s="23" customFormat="1" ht="12.95" customHeight="1" x14ac:dyDescent="0.2">
      <c r="A30" s="31" t="s">
        <v>20</v>
      </c>
      <c r="B30" s="32"/>
      <c r="C30" s="33" t="s">
        <v>81</v>
      </c>
      <c r="D30" s="33" t="s">
        <v>82</v>
      </c>
      <c r="E30" s="35">
        <v>20</v>
      </c>
      <c r="F30" s="35" t="s">
        <v>48</v>
      </c>
      <c r="G30" s="34" t="s">
        <v>24</v>
      </c>
      <c r="H30" s="36"/>
      <c r="I30" s="37">
        <f t="shared" si="0"/>
        <v>365</v>
      </c>
      <c r="J30" s="36"/>
      <c r="K30" s="34"/>
      <c r="L30" s="34"/>
      <c r="M30" s="39" t="s">
        <v>20</v>
      </c>
      <c r="N30" s="40">
        <v>27</v>
      </c>
      <c r="O30" s="41" t="s">
        <v>25</v>
      </c>
      <c r="P30" s="42"/>
    </row>
    <row r="31" spans="1:16" s="23" customFormat="1" ht="12.95" customHeight="1" x14ac:dyDescent="0.2">
      <c r="A31" s="31" t="s">
        <v>20</v>
      </c>
      <c r="B31" s="32"/>
      <c r="C31" s="33" t="s">
        <v>83</v>
      </c>
      <c r="D31" s="33" t="s">
        <v>84</v>
      </c>
      <c r="E31" s="35">
        <v>20</v>
      </c>
      <c r="F31" s="35" t="s">
        <v>48</v>
      </c>
      <c r="G31" s="34" t="s">
        <v>24</v>
      </c>
      <c r="H31" s="36"/>
      <c r="I31" s="37">
        <f t="shared" si="0"/>
        <v>365</v>
      </c>
      <c r="J31" s="36"/>
      <c r="K31" s="34"/>
      <c r="L31" s="34"/>
      <c r="M31" s="39" t="s">
        <v>20</v>
      </c>
      <c r="N31" s="40">
        <v>28</v>
      </c>
      <c r="O31" s="41" t="s">
        <v>25</v>
      </c>
      <c r="P31" s="42"/>
    </row>
    <row r="32" spans="1:16" s="23" customFormat="1" ht="12.95" customHeight="1" x14ac:dyDescent="0.2">
      <c r="A32" s="31" t="s">
        <v>20</v>
      </c>
      <c r="B32" s="32"/>
      <c r="C32" s="33" t="s">
        <v>43</v>
      </c>
      <c r="D32" s="33" t="s">
        <v>44</v>
      </c>
      <c r="E32" s="35">
        <v>20</v>
      </c>
      <c r="F32" s="35" t="s">
        <v>48</v>
      </c>
      <c r="G32" s="34" t="s">
        <v>29</v>
      </c>
      <c r="H32" s="36"/>
      <c r="I32" s="37">
        <f t="shared" si="0"/>
        <v>365</v>
      </c>
      <c r="J32" s="36"/>
      <c r="K32" s="34"/>
      <c r="L32" s="34"/>
      <c r="M32" s="39" t="s">
        <v>20</v>
      </c>
      <c r="N32" s="40">
        <v>29</v>
      </c>
      <c r="O32" s="41" t="s">
        <v>25</v>
      </c>
      <c r="P32" s="42"/>
    </row>
    <row r="33" spans="1:16" s="23" customFormat="1" ht="12.95" customHeight="1" x14ac:dyDescent="0.2">
      <c r="A33" s="31" t="s">
        <v>20</v>
      </c>
      <c r="B33" s="32"/>
      <c r="C33" s="33" t="s">
        <v>43</v>
      </c>
      <c r="D33" s="33" t="s">
        <v>44</v>
      </c>
      <c r="E33" s="35">
        <v>20</v>
      </c>
      <c r="F33" s="35" t="s">
        <v>48</v>
      </c>
      <c r="G33" s="34" t="s">
        <v>29</v>
      </c>
      <c r="H33" s="36"/>
      <c r="I33" s="37">
        <f t="shared" si="0"/>
        <v>365</v>
      </c>
      <c r="J33" s="36"/>
      <c r="K33" s="34"/>
      <c r="L33" s="34"/>
      <c r="M33" s="39" t="s">
        <v>20</v>
      </c>
      <c r="N33" s="40">
        <v>30</v>
      </c>
      <c r="O33" s="41" t="s">
        <v>25</v>
      </c>
      <c r="P33" s="42"/>
    </row>
    <row r="34" spans="1:16" s="23" customFormat="1" ht="12.95" customHeight="1" x14ac:dyDescent="0.2">
      <c r="A34" s="31" t="s">
        <v>20</v>
      </c>
      <c r="B34" s="32"/>
      <c r="C34" s="33" t="s">
        <v>85</v>
      </c>
      <c r="D34" s="33" t="s">
        <v>86</v>
      </c>
      <c r="E34" s="35">
        <v>20</v>
      </c>
      <c r="F34" s="35" t="s">
        <v>48</v>
      </c>
      <c r="G34" s="34" t="s">
        <v>29</v>
      </c>
      <c r="H34" s="36"/>
      <c r="I34" s="37">
        <f t="shared" si="0"/>
        <v>365</v>
      </c>
      <c r="J34" s="36"/>
      <c r="K34" s="34"/>
      <c r="L34" s="34"/>
      <c r="M34" s="39" t="s">
        <v>20</v>
      </c>
      <c r="N34" s="40">
        <v>31</v>
      </c>
      <c r="O34" s="41" t="s">
        <v>25</v>
      </c>
      <c r="P34" s="42"/>
    </row>
    <row r="35" spans="1:16" s="23" customFormat="1" ht="12.95" customHeight="1" x14ac:dyDescent="0.2">
      <c r="A35" s="31" t="s">
        <v>20</v>
      </c>
      <c r="B35" s="32"/>
      <c r="C35" s="33" t="s">
        <v>87</v>
      </c>
      <c r="D35" s="33" t="s">
        <v>88</v>
      </c>
      <c r="E35" s="35">
        <v>1</v>
      </c>
      <c r="F35" s="35" t="s">
        <v>45</v>
      </c>
      <c r="G35" s="34" t="s">
        <v>29</v>
      </c>
      <c r="H35" s="36"/>
      <c r="I35" s="37">
        <f t="shared" si="0"/>
        <v>365</v>
      </c>
      <c r="J35" s="36"/>
      <c r="K35" s="34"/>
      <c r="L35" s="34"/>
      <c r="M35" s="39" t="s">
        <v>20</v>
      </c>
      <c r="N35" s="40">
        <v>32</v>
      </c>
      <c r="O35" s="41" t="s">
        <v>25</v>
      </c>
      <c r="P35" s="42"/>
    </row>
    <row r="36" spans="1:16" s="23" customFormat="1" ht="12.95" customHeight="1" x14ac:dyDescent="0.2">
      <c r="A36" s="31" t="s">
        <v>20</v>
      </c>
      <c r="B36" s="32"/>
      <c r="C36" s="33" t="s">
        <v>89</v>
      </c>
      <c r="D36" s="33" t="s">
        <v>90</v>
      </c>
      <c r="E36" s="35">
        <v>1</v>
      </c>
      <c r="F36" s="35" t="s">
        <v>45</v>
      </c>
      <c r="G36" s="34" t="s">
        <v>29</v>
      </c>
      <c r="H36" s="36"/>
      <c r="I36" s="37">
        <f t="shared" si="0"/>
        <v>365</v>
      </c>
      <c r="J36" s="36"/>
      <c r="K36" s="34"/>
      <c r="L36" s="34"/>
      <c r="M36" s="39" t="s">
        <v>20</v>
      </c>
      <c r="N36" s="40">
        <v>33</v>
      </c>
      <c r="O36" s="41" t="s">
        <v>25</v>
      </c>
      <c r="P36" s="42"/>
    </row>
    <row r="37" spans="1:16" s="23" customFormat="1" ht="12.95" customHeight="1" x14ac:dyDescent="0.2">
      <c r="A37" s="31" t="s">
        <v>20</v>
      </c>
      <c r="B37" s="32"/>
      <c r="C37" s="33" t="s">
        <v>91</v>
      </c>
      <c r="D37" s="33" t="s">
        <v>92</v>
      </c>
      <c r="E37" s="35">
        <v>7</v>
      </c>
      <c r="F37" s="35" t="s">
        <v>23</v>
      </c>
      <c r="G37" s="34" t="s">
        <v>29</v>
      </c>
      <c r="H37" s="36"/>
      <c r="I37" s="37">
        <f t="shared" si="0"/>
        <v>365</v>
      </c>
      <c r="J37" s="36"/>
      <c r="K37" s="34"/>
      <c r="L37" s="34"/>
      <c r="M37" s="39" t="s">
        <v>20</v>
      </c>
      <c r="N37" s="40">
        <v>34</v>
      </c>
      <c r="O37" s="41" t="s">
        <v>25</v>
      </c>
      <c r="P37" s="42"/>
    </row>
    <row r="38" spans="1:16" s="23" customFormat="1" ht="12.95" customHeight="1" x14ac:dyDescent="0.2">
      <c r="A38" s="31" t="s">
        <v>20</v>
      </c>
      <c r="B38" s="32"/>
      <c r="C38" s="33" t="s">
        <v>93</v>
      </c>
      <c r="D38" s="33" t="s">
        <v>94</v>
      </c>
      <c r="E38" s="35">
        <v>9</v>
      </c>
      <c r="F38" s="35" t="s">
        <v>23</v>
      </c>
      <c r="G38" s="34" t="s">
        <v>29</v>
      </c>
      <c r="H38" s="36"/>
      <c r="I38" s="37">
        <f t="shared" si="0"/>
        <v>365</v>
      </c>
      <c r="J38" s="36"/>
      <c r="K38" s="34"/>
      <c r="L38" s="34"/>
      <c r="M38" s="39" t="s">
        <v>20</v>
      </c>
      <c r="N38" s="40">
        <v>35</v>
      </c>
      <c r="O38" s="41" t="s">
        <v>25</v>
      </c>
      <c r="P38" s="42"/>
    </row>
    <row r="39" spans="1:16" s="23" customFormat="1" ht="12.95" customHeight="1" x14ac:dyDescent="0.2">
      <c r="A39" s="31" t="s">
        <v>20</v>
      </c>
      <c r="B39" s="32"/>
      <c r="C39" s="33" t="s">
        <v>95</v>
      </c>
      <c r="D39" s="33" t="s">
        <v>96</v>
      </c>
      <c r="E39" s="35">
        <v>11</v>
      </c>
      <c r="F39" s="35" t="s">
        <v>45</v>
      </c>
      <c r="G39" s="34" t="s">
        <v>24</v>
      </c>
      <c r="H39" s="36"/>
      <c r="I39" s="37">
        <f t="shared" si="0"/>
        <v>365</v>
      </c>
      <c r="J39" s="36"/>
      <c r="K39" s="34"/>
      <c r="L39" s="34"/>
      <c r="M39" s="39" t="s">
        <v>20</v>
      </c>
      <c r="N39" s="40">
        <v>36</v>
      </c>
      <c r="O39" s="41" t="s">
        <v>25</v>
      </c>
      <c r="P39" s="42"/>
    </row>
    <row r="40" spans="1:16" s="23" customFormat="1" ht="12.95" customHeight="1" x14ac:dyDescent="0.2">
      <c r="A40" s="31" t="s">
        <v>20</v>
      </c>
      <c r="B40" s="32"/>
      <c r="C40" s="33" t="s">
        <v>97</v>
      </c>
      <c r="D40" s="33" t="s">
        <v>98</v>
      </c>
      <c r="E40" s="35">
        <v>15</v>
      </c>
      <c r="F40" s="35" t="s">
        <v>28</v>
      </c>
      <c r="G40" s="34" t="s">
        <v>73</v>
      </c>
      <c r="H40" s="36"/>
      <c r="I40" s="37">
        <f t="shared" si="0"/>
        <v>365</v>
      </c>
      <c r="J40" s="36"/>
      <c r="K40" s="34"/>
      <c r="L40" s="34"/>
      <c r="M40" s="39" t="s">
        <v>20</v>
      </c>
      <c r="N40" s="40">
        <v>37</v>
      </c>
      <c r="O40" s="41" t="s">
        <v>25</v>
      </c>
      <c r="P40" s="42"/>
    </row>
    <row r="41" spans="1:16" s="23" customFormat="1" ht="12.95" customHeight="1" x14ac:dyDescent="0.2">
      <c r="A41" s="31" t="s">
        <v>20</v>
      </c>
      <c r="B41" s="32"/>
      <c r="C41" s="33" t="s">
        <v>99</v>
      </c>
      <c r="D41" s="33" t="s">
        <v>100</v>
      </c>
      <c r="E41" s="35">
        <v>19</v>
      </c>
      <c r="F41" s="35" t="s">
        <v>28</v>
      </c>
      <c r="G41" s="34" t="s">
        <v>24</v>
      </c>
      <c r="H41" s="36"/>
      <c r="I41" s="37">
        <f t="shared" si="0"/>
        <v>365</v>
      </c>
      <c r="J41" s="36"/>
      <c r="K41" s="34"/>
      <c r="L41" s="34"/>
      <c r="M41" s="39" t="s">
        <v>20</v>
      </c>
      <c r="N41" s="40">
        <v>38</v>
      </c>
      <c r="O41" s="41" t="s">
        <v>25</v>
      </c>
      <c r="P41" s="42"/>
    </row>
    <row r="42" spans="1:16" s="23" customFormat="1" ht="12.95" customHeight="1" x14ac:dyDescent="0.2">
      <c r="A42" s="31" t="s">
        <v>20</v>
      </c>
      <c r="B42" s="32"/>
      <c r="C42" s="33" t="s">
        <v>101</v>
      </c>
      <c r="D42" s="33" t="s">
        <v>102</v>
      </c>
      <c r="E42" s="35">
        <v>18</v>
      </c>
      <c r="F42" s="35" t="s">
        <v>48</v>
      </c>
      <c r="G42" s="34" t="s">
        <v>24</v>
      </c>
      <c r="H42" s="36"/>
      <c r="I42" s="37">
        <f t="shared" si="0"/>
        <v>365</v>
      </c>
      <c r="J42" s="36"/>
      <c r="K42" s="34"/>
      <c r="L42" s="34"/>
      <c r="M42" s="39" t="s">
        <v>20</v>
      </c>
      <c r="N42" s="40">
        <v>39</v>
      </c>
      <c r="O42" s="41" t="s">
        <v>25</v>
      </c>
      <c r="P42" s="42"/>
    </row>
    <row r="43" spans="1:16" s="23" customFormat="1" ht="12.95" customHeight="1" x14ac:dyDescent="0.2">
      <c r="A43" s="31" t="s">
        <v>20</v>
      </c>
      <c r="B43" s="32"/>
      <c r="C43" s="33" t="s">
        <v>103</v>
      </c>
      <c r="D43" s="33" t="s">
        <v>44</v>
      </c>
      <c r="E43" s="35">
        <v>8</v>
      </c>
      <c r="F43" s="35" t="s">
        <v>36</v>
      </c>
      <c r="G43" s="34" t="s">
        <v>29</v>
      </c>
      <c r="H43" s="36"/>
      <c r="I43" s="37">
        <f t="shared" si="0"/>
        <v>365</v>
      </c>
      <c r="J43" s="36"/>
      <c r="K43" s="34"/>
      <c r="L43" s="34"/>
      <c r="M43" s="39" t="s">
        <v>20</v>
      </c>
      <c r="N43" s="40">
        <v>40</v>
      </c>
      <c r="O43" s="41" t="s">
        <v>25</v>
      </c>
      <c r="P43" s="42"/>
    </row>
    <row r="44" spans="1:16" s="23" customFormat="1" ht="12.95" customHeight="1" x14ac:dyDescent="0.2">
      <c r="A44" s="31" t="s">
        <v>20</v>
      </c>
      <c r="B44" s="32"/>
      <c r="C44" s="33" t="s">
        <v>104</v>
      </c>
      <c r="D44" s="33" t="s">
        <v>105</v>
      </c>
      <c r="E44" s="35">
        <v>21</v>
      </c>
      <c r="F44" s="35" t="s">
        <v>48</v>
      </c>
      <c r="G44" s="34" t="s">
        <v>29</v>
      </c>
      <c r="H44" s="36"/>
      <c r="I44" s="37">
        <f t="shared" si="0"/>
        <v>365</v>
      </c>
      <c r="J44" s="36"/>
      <c r="K44" s="34"/>
      <c r="L44" s="34"/>
      <c r="M44" s="39" t="s">
        <v>20</v>
      </c>
      <c r="N44" s="40">
        <v>41</v>
      </c>
      <c r="O44" s="41" t="s">
        <v>25</v>
      </c>
      <c r="P44" s="42"/>
    </row>
    <row r="45" spans="1:16" s="23" customFormat="1" ht="12.95" customHeight="1" x14ac:dyDescent="0.2">
      <c r="A45" s="31" t="s">
        <v>20</v>
      </c>
      <c r="B45" s="32"/>
      <c r="C45" s="33" t="s">
        <v>106</v>
      </c>
      <c r="D45" s="33" t="s">
        <v>107</v>
      </c>
      <c r="E45" s="35">
        <v>3</v>
      </c>
      <c r="F45" s="35" t="s">
        <v>45</v>
      </c>
      <c r="G45" s="34" t="s">
        <v>29</v>
      </c>
      <c r="H45" s="36"/>
      <c r="I45" s="37">
        <f t="shared" si="0"/>
        <v>365</v>
      </c>
      <c r="J45" s="36"/>
      <c r="K45" s="34"/>
      <c r="L45" s="34"/>
      <c r="M45" s="39" t="s">
        <v>20</v>
      </c>
      <c r="N45" s="40">
        <v>42</v>
      </c>
      <c r="O45" s="41" t="s">
        <v>25</v>
      </c>
      <c r="P45" s="42"/>
    </row>
    <row r="46" spans="1:16" s="23" customFormat="1" ht="12.95" customHeight="1" x14ac:dyDescent="0.2">
      <c r="A46" s="31" t="s">
        <v>20</v>
      </c>
      <c r="B46" s="32"/>
      <c r="C46" s="33" t="s">
        <v>30</v>
      </c>
      <c r="D46" s="33" t="s">
        <v>108</v>
      </c>
      <c r="E46" s="35">
        <v>1</v>
      </c>
      <c r="F46" s="35" t="s">
        <v>45</v>
      </c>
      <c r="G46" s="34" t="s">
        <v>24</v>
      </c>
      <c r="H46" s="36"/>
      <c r="I46" s="37">
        <f t="shared" si="0"/>
        <v>365</v>
      </c>
      <c r="J46" s="36"/>
      <c r="K46" s="34"/>
      <c r="L46" s="34"/>
      <c r="M46" s="39" t="s">
        <v>20</v>
      </c>
      <c r="N46" s="40">
        <v>43</v>
      </c>
      <c r="O46" s="41" t="s">
        <v>25</v>
      </c>
      <c r="P46" s="42"/>
    </row>
    <row r="47" spans="1:16" s="23" customFormat="1" ht="12.95" customHeight="1" x14ac:dyDescent="0.2">
      <c r="A47" s="31" t="s">
        <v>20</v>
      </c>
      <c r="B47" s="32"/>
      <c r="C47" s="33" t="s">
        <v>109</v>
      </c>
      <c r="D47" s="33" t="s">
        <v>110</v>
      </c>
      <c r="E47" s="35">
        <v>17</v>
      </c>
      <c r="F47" s="35" t="s">
        <v>48</v>
      </c>
      <c r="G47" s="34" t="s">
        <v>29</v>
      </c>
      <c r="H47" s="36"/>
      <c r="I47" s="37">
        <f t="shared" si="0"/>
        <v>365</v>
      </c>
      <c r="J47" s="36"/>
      <c r="K47" s="34"/>
      <c r="L47" s="34"/>
      <c r="M47" s="39" t="s">
        <v>20</v>
      </c>
      <c r="N47" s="40">
        <v>44</v>
      </c>
      <c r="O47" s="41" t="s">
        <v>25</v>
      </c>
      <c r="P47" s="42"/>
    </row>
    <row r="48" spans="1:16" s="23" customFormat="1" ht="12.95" customHeight="1" x14ac:dyDescent="0.2">
      <c r="A48" s="31" t="s">
        <v>20</v>
      </c>
      <c r="B48" s="32"/>
      <c r="C48" s="33" t="s">
        <v>111</v>
      </c>
      <c r="D48" s="33" t="s">
        <v>52</v>
      </c>
      <c r="E48" s="35">
        <v>7</v>
      </c>
      <c r="F48" s="35" t="s">
        <v>23</v>
      </c>
      <c r="G48" s="34" t="s">
        <v>29</v>
      </c>
      <c r="H48" s="36"/>
      <c r="I48" s="37">
        <f t="shared" si="0"/>
        <v>365</v>
      </c>
      <c r="J48" s="36"/>
      <c r="K48" s="34"/>
      <c r="L48" s="34"/>
      <c r="M48" s="39" t="s">
        <v>20</v>
      </c>
      <c r="N48" s="40">
        <v>45</v>
      </c>
      <c r="O48" s="41" t="s">
        <v>25</v>
      </c>
      <c r="P48" s="42"/>
    </row>
    <row r="49" spans="1:16" s="23" customFormat="1" ht="12.95" customHeight="1" x14ac:dyDescent="0.2">
      <c r="A49" s="31" t="s">
        <v>20</v>
      </c>
      <c r="B49" s="32"/>
      <c r="C49" s="33" t="s">
        <v>112</v>
      </c>
      <c r="D49" s="33" t="s">
        <v>113</v>
      </c>
      <c r="E49" s="35">
        <v>15</v>
      </c>
      <c r="F49" s="35" t="s">
        <v>28</v>
      </c>
      <c r="G49" s="34" t="s">
        <v>29</v>
      </c>
      <c r="H49" s="36"/>
      <c r="I49" s="37">
        <f t="shared" si="0"/>
        <v>365</v>
      </c>
      <c r="J49" s="36"/>
      <c r="K49" s="34"/>
      <c r="L49" s="34"/>
      <c r="M49" s="39" t="s">
        <v>20</v>
      </c>
      <c r="N49" s="40">
        <v>46</v>
      </c>
      <c r="O49" s="41" t="s">
        <v>25</v>
      </c>
      <c r="P49" s="42"/>
    </row>
    <row r="50" spans="1:16" s="23" customFormat="1" ht="12.95" customHeight="1" x14ac:dyDescent="0.2">
      <c r="A50" s="31" t="s">
        <v>20</v>
      </c>
      <c r="B50" s="32"/>
      <c r="C50" s="33" t="s">
        <v>30</v>
      </c>
      <c r="D50" s="33" t="s">
        <v>114</v>
      </c>
      <c r="E50" s="35">
        <v>15</v>
      </c>
      <c r="F50" s="35" t="s">
        <v>28</v>
      </c>
      <c r="G50" s="34" t="s">
        <v>24</v>
      </c>
      <c r="H50" s="36"/>
      <c r="I50" s="37">
        <f t="shared" si="0"/>
        <v>365</v>
      </c>
      <c r="J50" s="36"/>
      <c r="K50" s="34"/>
      <c r="L50" s="34"/>
      <c r="M50" s="39" t="s">
        <v>20</v>
      </c>
      <c r="N50" s="40">
        <v>47</v>
      </c>
      <c r="O50" s="41" t="s">
        <v>25</v>
      </c>
      <c r="P50" s="42"/>
    </row>
    <row r="51" spans="1:16" s="23" customFormat="1" ht="12.95" customHeight="1" x14ac:dyDescent="0.2">
      <c r="A51" s="31" t="s">
        <v>20</v>
      </c>
      <c r="B51" s="32"/>
      <c r="C51" s="33" t="s">
        <v>30</v>
      </c>
      <c r="D51" s="33" t="s">
        <v>115</v>
      </c>
      <c r="E51" s="35">
        <v>15</v>
      </c>
      <c r="F51" s="35" t="s">
        <v>28</v>
      </c>
      <c r="G51" s="34" t="s">
        <v>78</v>
      </c>
      <c r="H51" s="36"/>
      <c r="I51" s="37">
        <f t="shared" si="0"/>
        <v>365</v>
      </c>
      <c r="J51" s="36"/>
      <c r="K51" s="34"/>
      <c r="L51" s="34"/>
      <c r="M51" s="39" t="s">
        <v>20</v>
      </c>
      <c r="N51" s="40">
        <v>48</v>
      </c>
      <c r="O51" s="41" t="s">
        <v>25</v>
      </c>
      <c r="P51" s="42"/>
    </row>
    <row r="52" spans="1:16" s="23" customFormat="1" ht="12.95" customHeight="1" x14ac:dyDescent="0.2">
      <c r="A52" s="31" t="s">
        <v>20</v>
      </c>
      <c r="B52" s="32"/>
      <c r="C52" s="33" t="s">
        <v>41</v>
      </c>
      <c r="D52" s="33" t="s">
        <v>116</v>
      </c>
      <c r="E52" s="35">
        <v>15</v>
      </c>
      <c r="F52" s="35" t="s">
        <v>28</v>
      </c>
      <c r="G52" s="34" t="s">
        <v>24</v>
      </c>
      <c r="H52" s="36"/>
      <c r="I52" s="37">
        <f t="shared" si="0"/>
        <v>365</v>
      </c>
      <c r="J52" s="36"/>
      <c r="K52" s="34"/>
      <c r="L52" s="34"/>
      <c r="M52" s="39" t="s">
        <v>20</v>
      </c>
      <c r="N52" s="40">
        <v>49</v>
      </c>
      <c r="O52" s="41" t="s">
        <v>25</v>
      </c>
      <c r="P52" s="42"/>
    </row>
    <row r="53" spans="1:16" s="23" customFormat="1" ht="12.95" customHeight="1" x14ac:dyDescent="0.2">
      <c r="A53" s="31" t="s">
        <v>20</v>
      </c>
      <c r="B53" s="32"/>
      <c r="C53" s="33" t="s">
        <v>117</v>
      </c>
      <c r="D53" s="33" t="s">
        <v>118</v>
      </c>
      <c r="E53" s="35">
        <v>8</v>
      </c>
      <c r="F53" s="35" t="s">
        <v>36</v>
      </c>
      <c r="G53" s="34" t="s">
        <v>29</v>
      </c>
      <c r="H53" s="36"/>
      <c r="I53" s="37">
        <f t="shared" si="0"/>
        <v>365</v>
      </c>
      <c r="J53" s="36"/>
      <c r="K53" s="34"/>
      <c r="L53" s="34"/>
      <c r="M53" s="39" t="s">
        <v>20</v>
      </c>
      <c r="N53" s="40">
        <v>50</v>
      </c>
      <c r="O53" s="41" t="s">
        <v>25</v>
      </c>
      <c r="P53" s="42"/>
    </row>
    <row r="54" spans="1:16" s="23" customFormat="1" ht="12.95" customHeight="1" x14ac:dyDescent="0.2">
      <c r="A54" s="31" t="s">
        <v>20</v>
      </c>
      <c r="B54" s="32"/>
      <c r="C54" s="33" t="s">
        <v>119</v>
      </c>
      <c r="D54" s="33" t="s">
        <v>120</v>
      </c>
      <c r="E54" s="35">
        <v>8</v>
      </c>
      <c r="F54" s="35" t="s">
        <v>36</v>
      </c>
      <c r="G54" s="34" t="s">
        <v>24</v>
      </c>
      <c r="H54" s="36"/>
      <c r="I54" s="37">
        <f t="shared" si="0"/>
        <v>365</v>
      </c>
      <c r="J54" s="36"/>
      <c r="K54" s="34"/>
      <c r="L54" s="34"/>
      <c r="M54" s="39" t="s">
        <v>20</v>
      </c>
      <c r="N54" s="40">
        <v>51</v>
      </c>
      <c r="O54" s="41" t="s">
        <v>25</v>
      </c>
      <c r="P54" s="42"/>
    </row>
    <row r="55" spans="1:16" s="23" customFormat="1" ht="12.95" customHeight="1" x14ac:dyDescent="0.2">
      <c r="A55" s="31" t="s">
        <v>20</v>
      </c>
      <c r="B55" s="32"/>
      <c r="C55" s="33" t="s">
        <v>121</v>
      </c>
      <c r="D55" s="33" t="s">
        <v>122</v>
      </c>
      <c r="E55" s="35">
        <v>15</v>
      </c>
      <c r="F55" s="35" t="s">
        <v>28</v>
      </c>
      <c r="G55" s="34" t="s">
        <v>24</v>
      </c>
      <c r="H55" s="36"/>
      <c r="I55" s="37">
        <f t="shared" si="0"/>
        <v>365</v>
      </c>
      <c r="J55" s="36"/>
      <c r="K55" s="34"/>
      <c r="L55" s="34"/>
      <c r="M55" s="39" t="s">
        <v>20</v>
      </c>
      <c r="N55" s="40">
        <v>52</v>
      </c>
      <c r="O55" s="41" t="s">
        <v>25</v>
      </c>
      <c r="P55" s="42"/>
    </row>
    <row r="56" spans="1:16" s="23" customFormat="1" ht="12.95" customHeight="1" x14ac:dyDescent="0.2">
      <c r="A56" s="31" t="s">
        <v>20</v>
      </c>
      <c r="B56" s="32"/>
      <c r="C56" s="33" t="s">
        <v>123</v>
      </c>
      <c r="D56" s="33" t="s">
        <v>124</v>
      </c>
      <c r="E56" s="35">
        <v>20</v>
      </c>
      <c r="F56" s="35" t="s">
        <v>48</v>
      </c>
      <c r="G56" s="34" t="s">
        <v>24</v>
      </c>
      <c r="H56" s="36"/>
      <c r="I56" s="37">
        <f t="shared" si="0"/>
        <v>365</v>
      </c>
      <c r="J56" s="36"/>
      <c r="K56" s="34"/>
      <c r="L56" s="34"/>
      <c r="M56" s="39" t="s">
        <v>20</v>
      </c>
      <c r="N56" s="40">
        <v>53</v>
      </c>
      <c r="O56" s="41" t="s">
        <v>25</v>
      </c>
      <c r="P56" s="42"/>
    </row>
    <row r="57" spans="1:16" s="23" customFormat="1" ht="12.95" customHeight="1" x14ac:dyDescent="0.2">
      <c r="A57" s="31" t="s">
        <v>20</v>
      </c>
      <c r="B57" s="32"/>
      <c r="C57" s="33" t="s">
        <v>125</v>
      </c>
      <c r="D57" s="33" t="s">
        <v>44</v>
      </c>
      <c r="E57" s="35">
        <v>15</v>
      </c>
      <c r="F57" s="35" t="s">
        <v>28</v>
      </c>
      <c r="G57" s="34" t="s">
        <v>29</v>
      </c>
      <c r="H57" s="36"/>
      <c r="I57" s="37">
        <f t="shared" si="0"/>
        <v>365</v>
      </c>
      <c r="J57" s="36"/>
      <c r="K57" s="34"/>
      <c r="L57" s="34"/>
      <c r="M57" s="39" t="s">
        <v>20</v>
      </c>
      <c r="N57" s="40">
        <v>54</v>
      </c>
      <c r="O57" s="41" t="s">
        <v>25</v>
      </c>
      <c r="P57" s="42"/>
    </row>
    <row r="58" spans="1:16" s="23" customFormat="1" ht="12.95" customHeight="1" x14ac:dyDescent="0.2">
      <c r="A58" s="31" t="s">
        <v>20</v>
      </c>
      <c r="B58" s="32"/>
      <c r="C58" s="33" t="s">
        <v>126</v>
      </c>
      <c r="D58" s="33" t="s">
        <v>127</v>
      </c>
      <c r="E58" s="35">
        <v>8</v>
      </c>
      <c r="F58" s="35" t="s">
        <v>36</v>
      </c>
      <c r="G58" s="34" t="s">
        <v>24</v>
      </c>
      <c r="H58" s="36"/>
      <c r="I58" s="37">
        <f t="shared" si="0"/>
        <v>365</v>
      </c>
      <c r="J58" s="36"/>
      <c r="K58" s="34"/>
      <c r="L58" s="34"/>
      <c r="M58" s="39" t="s">
        <v>20</v>
      </c>
      <c r="N58" s="40">
        <v>55</v>
      </c>
      <c r="O58" s="41" t="s">
        <v>25</v>
      </c>
      <c r="P58" s="42"/>
    </row>
    <row r="59" spans="1:16" s="23" customFormat="1" ht="12.95" customHeight="1" x14ac:dyDescent="0.2">
      <c r="A59" s="31" t="s">
        <v>20</v>
      </c>
      <c r="B59" s="32"/>
      <c r="C59" s="33" t="s">
        <v>128</v>
      </c>
      <c r="D59" s="33" t="s">
        <v>129</v>
      </c>
      <c r="E59" s="35">
        <v>1</v>
      </c>
      <c r="F59" s="35" t="s">
        <v>45</v>
      </c>
      <c r="G59" s="34" t="s">
        <v>24</v>
      </c>
      <c r="H59" s="36"/>
      <c r="I59" s="37">
        <f t="shared" si="0"/>
        <v>365</v>
      </c>
      <c r="J59" s="36"/>
      <c r="K59" s="34"/>
      <c r="L59" s="34"/>
      <c r="M59" s="39" t="s">
        <v>20</v>
      </c>
      <c r="N59" s="40">
        <v>56</v>
      </c>
      <c r="O59" s="41" t="s">
        <v>25</v>
      </c>
      <c r="P59" s="42"/>
    </row>
    <row r="60" spans="1:16" s="23" customFormat="1" ht="12.95" customHeight="1" x14ac:dyDescent="0.2">
      <c r="A60" s="31" t="s">
        <v>20</v>
      </c>
      <c r="B60" s="32"/>
      <c r="C60" s="33" t="s">
        <v>130</v>
      </c>
      <c r="D60" s="33" t="s">
        <v>44</v>
      </c>
      <c r="E60" s="35">
        <v>8</v>
      </c>
      <c r="F60" s="35" t="s">
        <v>36</v>
      </c>
      <c r="G60" s="34" t="s">
        <v>29</v>
      </c>
      <c r="H60" s="36"/>
      <c r="I60" s="37">
        <f t="shared" si="0"/>
        <v>365</v>
      </c>
      <c r="J60" s="36"/>
      <c r="K60" s="34"/>
      <c r="L60" s="34"/>
      <c r="M60" s="39" t="s">
        <v>20</v>
      </c>
      <c r="N60" s="40">
        <v>57</v>
      </c>
      <c r="O60" s="41" t="s">
        <v>25</v>
      </c>
      <c r="P60" s="42"/>
    </row>
    <row r="61" spans="1:16" s="23" customFormat="1" ht="12.95" customHeight="1" x14ac:dyDescent="0.2">
      <c r="A61" s="31" t="s">
        <v>20</v>
      </c>
      <c r="B61" s="32"/>
      <c r="C61" s="33" t="s">
        <v>131</v>
      </c>
      <c r="D61" s="33" t="s">
        <v>132</v>
      </c>
      <c r="E61" s="35">
        <v>15</v>
      </c>
      <c r="F61" s="35" t="s">
        <v>28</v>
      </c>
      <c r="G61" s="34" t="s">
        <v>24</v>
      </c>
      <c r="H61" s="36"/>
      <c r="I61" s="37">
        <f t="shared" si="0"/>
        <v>365</v>
      </c>
      <c r="J61" s="36"/>
      <c r="K61" s="34"/>
      <c r="L61" s="34"/>
      <c r="M61" s="39" t="s">
        <v>20</v>
      </c>
      <c r="N61" s="40">
        <v>58</v>
      </c>
      <c r="O61" s="41" t="s">
        <v>25</v>
      </c>
      <c r="P61" s="42"/>
    </row>
    <row r="62" spans="1:16" s="23" customFormat="1" ht="12.95" customHeight="1" x14ac:dyDescent="0.2">
      <c r="A62" s="31" t="s">
        <v>20</v>
      </c>
      <c r="B62" s="32"/>
      <c r="C62" s="33" t="s">
        <v>131</v>
      </c>
      <c r="D62" s="33" t="s">
        <v>133</v>
      </c>
      <c r="E62" s="35">
        <v>15</v>
      </c>
      <c r="F62" s="35" t="s">
        <v>28</v>
      </c>
      <c r="G62" s="34" t="s">
        <v>24</v>
      </c>
      <c r="H62" s="36"/>
      <c r="I62" s="37">
        <f t="shared" si="0"/>
        <v>365</v>
      </c>
      <c r="J62" s="36"/>
      <c r="K62" s="34"/>
      <c r="L62" s="34"/>
      <c r="M62" s="39" t="s">
        <v>20</v>
      </c>
      <c r="N62" s="40">
        <v>59</v>
      </c>
      <c r="O62" s="41" t="s">
        <v>25</v>
      </c>
      <c r="P62" s="42"/>
    </row>
    <row r="63" spans="1:16" s="23" customFormat="1" ht="12.95" customHeight="1" x14ac:dyDescent="0.2">
      <c r="A63" s="31" t="s">
        <v>20</v>
      </c>
      <c r="B63" s="32"/>
      <c r="C63" s="33" t="s">
        <v>134</v>
      </c>
      <c r="D63" s="33" t="s">
        <v>135</v>
      </c>
      <c r="E63" s="35">
        <v>18</v>
      </c>
      <c r="F63" s="35" t="s">
        <v>48</v>
      </c>
      <c r="G63" s="34" t="s">
        <v>24</v>
      </c>
      <c r="H63" s="36"/>
      <c r="I63" s="37">
        <f t="shared" si="0"/>
        <v>365</v>
      </c>
      <c r="J63" s="36"/>
      <c r="K63" s="34"/>
      <c r="L63" s="34"/>
      <c r="M63" s="39" t="s">
        <v>20</v>
      </c>
      <c r="N63" s="40">
        <v>60</v>
      </c>
      <c r="O63" s="41" t="s">
        <v>25</v>
      </c>
      <c r="P63" s="42"/>
    </row>
    <row r="64" spans="1:16" s="23" customFormat="1" ht="12.95" customHeight="1" x14ac:dyDescent="0.2">
      <c r="A64" s="31" t="s">
        <v>20</v>
      </c>
      <c r="B64" s="32"/>
      <c r="C64" s="33" t="s">
        <v>136</v>
      </c>
      <c r="D64" s="33" t="s">
        <v>137</v>
      </c>
      <c r="E64" s="35">
        <v>11</v>
      </c>
      <c r="F64" s="35" t="s">
        <v>45</v>
      </c>
      <c r="G64" s="34" t="s">
        <v>24</v>
      </c>
      <c r="H64" s="36"/>
      <c r="I64" s="37">
        <f t="shared" si="0"/>
        <v>365</v>
      </c>
      <c r="J64" s="36"/>
      <c r="K64" s="34"/>
      <c r="L64" s="34"/>
      <c r="M64" s="39" t="s">
        <v>20</v>
      </c>
      <c r="N64" s="40">
        <v>61</v>
      </c>
      <c r="O64" s="41" t="s">
        <v>25</v>
      </c>
      <c r="P64" s="42"/>
    </row>
    <row r="65" spans="1:16" s="23" customFormat="1" ht="12.95" customHeight="1" x14ac:dyDescent="0.2">
      <c r="A65" s="31" t="s">
        <v>20</v>
      </c>
      <c r="B65" s="32"/>
      <c r="C65" s="33" t="s">
        <v>138</v>
      </c>
      <c r="D65" s="33" t="s">
        <v>44</v>
      </c>
      <c r="E65" s="35">
        <v>12</v>
      </c>
      <c r="F65" s="35" t="s">
        <v>45</v>
      </c>
      <c r="G65" s="34" t="s">
        <v>29</v>
      </c>
      <c r="H65" s="36"/>
      <c r="I65" s="37">
        <f t="shared" si="0"/>
        <v>365</v>
      </c>
      <c r="J65" s="36"/>
      <c r="K65" s="34"/>
      <c r="L65" s="34"/>
      <c r="M65" s="39" t="s">
        <v>20</v>
      </c>
      <c r="N65" s="40">
        <v>62</v>
      </c>
      <c r="O65" s="41" t="s">
        <v>25</v>
      </c>
      <c r="P65" s="42"/>
    </row>
    <row r="66" spans="1:16" s="23" customFormat="1" ht="12.95" customHeight="1" x14ac:dyDescent="0.2">
      <c r="A66" s="31" t="s">
        <v>20</v>
      </c>
      <c r="B66" s="32"/>
      <c r="C66" s="33" t="s">
        <v>139</v>
      </c>
      <c r="D66" s="33" t="s">
        <v>44</v>
      </c>
      <c r="E66" s="35">
        <v>15</v>
      </c>
      <c r="F66" s="35" t="s">
        <v>28</v>
      </c>
      <c r="G66" s="34" t="s">
        <v>29</v>
      </c>
      <c r="H66" s="36"/>
      <c r="I66" s="37">
        <f t="shared" si="0"/>
        <v>365</v>
      </c>
      <c r="J66" s="36"/>
      <c r="K66" s="34"/>
      <c r="L66" s="34"/>
      <c r="M66" s="39" t="s">
        <v>20</v>
      </c>
      <c r="N66" s="40">
        <v>63</v>
      </c>
      <c r="O66" s="41" t="s">
        <v>25</v>
      </c>
      <c r="P66" s="42"/>
    </row>
    <row r="67" spans="1:16" s="23" customFormat="1" ht="12.95" customHeight="1" x14ac:dyDescent="0.2">
      <c r="A67" s="31" t="s">
        <v>20</v>
      </c>
      <c r="B67" s="32"/>
      <c r="C67" s="33" t="s">
        <v>140</v>
      </c>
      <c r="D67" s="33" t="s">
        <v>141</v>
      </c>
      <c r="E67" s="35">
        <v>15</v>
      </c>
      <c r="F67" s="35" t="s">
        <v>28</v>
      </c>
      <c r="G67" s="34" t="s">
        <v>24</v>
      </c>
      <c r="H67" s="36"/>
      <c r="I67" s="37">
        <f t="shared" si="0"/>
        <v>365</v>
      </c>
      <c r="J67" s="36"/>
      <c r="K67" s="34"/>
      <c r="L67" s="34"/>
      <c r="M67" s="39" t="s">
        <v>20</v>
      </c>
      <c r="N67" s="40">
        <v>64</v>
      </c>
      <c r="O67" s="41" t="s">
        <v>25</v>
      </c>
      <c r="P67" s="42"/>
    </row>
    <row r="68" spans="1:16" s="23" customFormat="1" ht="12.95" customHeight="1" x14ac:dyDescent="0.2">
      <c r="A68" s="31" t="s">
        <v>20</v>
      </c>
      <c r="B68" s="32"/>
      <c r="C68" s="33" t="s">
        <v>142</v>
      </c>
      <c r="D68" s="33" t="s">
        <v>143</v>
      </c>
      <c r="E68" s="35">
        <v>21</v>
      </c>
      <c r="F68" s="35" t="s">
        <v>48</v>
      </c>
      <c r="G68" s="34" t="s">
        <v>24</v>
      </c>
      <c r="H68" s="36"/>
      <c r="I68" s="37">
        <f t="shared" ref="I68:I131" si="1">IF(AND(H68&gt;1/1/75, J68&gt;0),"n/a",H68+365)</f>
        <v>365</v>
      </c>
      <c r="J68" s="36"/>
      <c r="K68" s="34"/>
      <c r="L68" s="34"/>
      <c r="M68" s="39" t="s">
        <v>20</v>
      </c>
      <c r="N68" s="40">
        <v>65</v>
      </c>
      <c r="O68" s="41" t="s">
        <v>25</v>
      </c>
      <c r="P68" s="42"/>
    </row>
    <row r="69" spans="1:16" s="23" customFormat="1" ht="12.95" customHeight="1" x14ac:dyDescent="0.2">
      <c r="A69" s="31" t="s">
        <v>20</v>
      </c>
      <c r="B69" s="32"/>
      <c r="C69" s="33" t="s">
        <v>144</v>
      </c>
      <c r="D69" s="33" t="s">
        <v>145</v>
      </c>
      <c r="E69" s="35">
        <v>21</v>
      </c>
      <c r="F69" s="35" t="s">
        <v>48</v>
      </c>
      <c r="G69" s="34" t="s">
        <v>24</v>
      </c>
      <c r="H69" s="36"/>
      <c r="I69" s="37">
        <f t="shared" si="1"/>
        <v>365</v>
      </c>
      <c r="J69" s="36"/>
      <c r="K69" s="34"/>
      <c r="L69" s="34"/>
      <c r="M69" s="39" t="s">
        <v>20</v>
      </c>
      <c r="N69" s="40">
        <v>66</v>
      </c>
      <c r="O69" s="41" t="s">
        <v>25</v>
      </c>
      <c r="P69" s="42"/>
    </row>
    <row r="70" spans="1:16" s="23" customFormat="1" ht="12.95" customHeight="1" x14ac:dyDescent="0.2">
      <c r="A70" s="31" t="s">
        <v>20</v>
      </c>
      <c r="B70" s="32"/>
      <c r="C70" s="33" t="s">
        <v>146</v>
      </c>
      <c r="D70" s="33" t="s">
        <v>110</v>
      </c>
      <c r="E70" s="35">
        <v>14</v>
      </c>
      <c r="F70" s="35" t="s">
        <v>28</v>
      </c>
      <c r="G70" s="34" t="s">
        <v>29</v>
      </c>
      <c r="H70" s="36"/>
      <c r="I70" s="37">
        <f t="shared" si="1"/>
        <v>365</v>
      </c>
      <c r="J70" s="36"/>
      <c r="K70" s="34"/>
      <c r="L70" s="34"/>
      <c r="M70" s="39" t="s">
        <v>20</v>
      </c>
      <c r="N70" s="40">
        <v>67</v>
      </c>
      <c r="O70" s="41" t="s">
        <v>25</v>
      </c>
      <c r="P70" s="42"/>
    </row>
    <row r="71" spans="1:16" s="23" customFormat="1" ht="12.95" customHeight="1" x14ac:dyDescent="0.2">
      <c r="A71" s="31" t="s">
        <v>20</v>
      </c>
      <c r="B71" s="32"/>
      <c r="C71" s="33" t="s">
        <v>147</v>
      </c>
      <c r="D71" s="33" t="s">
        <v>148</v>
      </c>
      <c r="E71" s="35">
        <v>15</v>
      </c>
      <c r="F71" s="35" t="s">
        <v>28</v>
      </c>
      <c r="G71" s="34" t="s">
        <v>73</v>
      </c>
      <c r="H71" s="36"/>
      <c r="I71" s="37">
        <f t="shared" si="1"/>
        <v>365</v>
      </c>
      <c r="J71" s="36"/>
      <c r="K71" s="34"/>
      <c r="L71" s="34"/>
      <c r="M71" s="39" t="s">
        <v>20</v>
      </c>
      <c r="N71" s="40">
        <v>68</v>
      </c>
      <c r="O71" s="41" t="s">
        <v>25</v>
      </c>
      <c r="P71" s="42"/>
    </row>
    <row r="72" spans="1:16" s="23" customFormat="1" ht="12.95" customHeight="1" x14ac:dyDescent="0.2">
      <c r="A72" s="31" t="s">
        <v>20</v>
      </c>
      <c r="B72" s="32"/>
      <c r="C72" s="33" t="s">
        <v>149</v>
      </c>
      <c r="D72" s="33" t="s">
        <v>150</v>
      </c>
      <c r="E72" s="35">
        <v>4</v>
      </c>
      <c r="F72" s="35" t="s">
        <v>45</v>
      </c>
      <c r="G72" s="34" t="s">
        <v>24</v>
      </c>
      <c r="H72" s="36"/>
      <c r="I72" s="37">
        <f t="shared" si="1"/>
        <v>365</v>
      </c>
      <c r="J72" s="36"/>
      <c r="K72" s="34"/>
      <c r="L72" s="34"/>
      <c r="M72" s="39" t="s">
        <v>20</v>
      </c>
      <c r="N72" s="40">
        <v>69</v>
      </c>
      <c r="O72" s="41" t="s">
        <v>25</v>
      </c>
      <c r="P72" s="42"/>
    </row>
    <row r="73" spans="1:16" s="23" customFormat="1" ht="12.95" customHeight="1" x14ac:dyDescent="0.2">
      <c r="A73" s="31" t="s">
        <v>20</v>
      </c>
      <c r="B73" s="32"/>
      <c r="C73" s="33" t="s">
        <v>151</v>
      </c>
      <c r="D73" s="33" t="s">
        <v>152</v>
      </c>
      <c r="E73" s="35">
        <v>8</v>
      </c>
      <c r="F73" s="35" t="s">
        <v>36</v>
      </c>
      <c r="G73" s="34" t="s">
        <v>24</v>
      </c>
      <c r="H73" s="36"/>
      <c r="I73" s="37">
        <f t="shared" si="1"/>
        <v>365</v>
      </c>
      <c r="J73" s="36"/>
      <c r="K73" s="34"/>
      <c r="L73" s="34"/>
      <c r="M73" s="39" t="s">
        <v>20</v>
      </c>
      <c r="N73" s="40">
        <v>70</v>
      </c>
      <c r="O73" s="41" t="s">
        <v>25</v>
      </c>
      <c r="P73" s="42"/>
    </row>
    <row r="74" spans="1:16" s="23" customFormat="1" ht="12.95" customHeight="1" x14ac:dyDescent="0.2">
      <c r="A74" s="31" t="s">
        <v>20</v>
      </c>
      <c r="B74" s="32"/>
      <c r="C74" s="33" t="s">
        <v>153</v>
      </c>
      <c r="D74" s="33" t="s">
        <v>154</v>
      </c>
      <c r="E74" s="35">
        <v>17</v>
      </c>
      <c r="F74" s="35" t="s">
        <v>48</v>
      </c>
      <c r="G74" s="34" t="s">
        <v>24</v>
      </c>
      <c r="H74" s="36"/>
      <c r="I74" s="37">
        <f t="shared" si="1"/>
        <v>365</v>
      </c>
      <c r="J74" s="36"/>
      <c r="K74" s="34"/>
      <c r="L74" s="34"/>
      <c r="M74" s="39" t="s">
        <v>20</v>
      </c>
      <c r="N74" s="40">
        <v>71</v>
      </c>
      <c r="O74" s="41" t="s">
        <v>25</v>
      </c>
      <c r="P74" s="42"/>
    </row>
    <row r="75" spans="1:16" s="23" customFormat="1" ht="12.95" customHeight="1" x14ac:dyDescent="0.2">
      <c r="A75" s="31" t="s">
        <v>20</v>
      </c>
      <c r="B75" s="32"/>
      <c r="C75" s="33" t="s">
        <v>41</v>
      </c>
      <c r="D75" s="33" t="s">
        <v>155</v>
      </c>
      <c r="E75" s="35">
        <v>15</v>
      </c>
      <c r="F75" s="35" t="s">
        <v>28</v>
      </c>
      <c r="G75" s="34" t="s">
        <v>24</v>
      </c>
      <c r="H75" s="36"/>
      <c r="I75" s="37">
        <f t="shared" si="1"/>
        <v>365</v>
      </c>
      <c r="J75" s="36"/>
      <c r="K75" s="34"/>
      <c r="L75" s="34"/>
      <c r="M75" s="39" t="s">
        <v>20</v>
      </c>
      <c r="N75" s="40">
        <v>72</v>
      </c>
      <c r="O75" s="41" t="s">
        <v>25</v>
      </c>
      <c r="P75" s="42"/>
    </row>
    <row r="76" spans="1:16" s="23" customFormat="1" ht="12.95" customHeight="1" x14ac:dyDescent="0.2">
      <c r="A76" s="31" t="s">
        <v>20</v>
      </c>
      <c r="B76" s="32"/>
      <c r="C76" s="33" t="s">
        <v>21</v>
      </c>
      <c r="D76" s="33" t="s">
        <v>156</v>
      </c>
      <c r="E76" s="35">
        <v>15</v>
      </c>
      <c r="F76" s="35" t="s">
        <v>28</v>
      </c>
      <c r="G76" s="34" t="s">
        <v>29</v>
      </c>
      <c r="H76" s="36"/>
      <c r="I76" s="37">
        <f t="shared" si="1"/>
        <v>365</v>
      </c>
      <c r="J76" s="36"/>
      <c r="K76" s="34"/>
      <c r="L76" s="34"/>
      <c r="M76" s="39" t="s">
        <v>20</v>
      </c>
      <c r="N76" s="40">
        <v>73</v>
      </c>
      <c r="O76" s="41" t="s">
        <v>25</v>
      </c>
      <c r="P76" s="42"/>
    </row>
    <row r="77" spans="1:16" s="23" customFormat="1" ht="12.95" customHeight="1" x14ac:dyDescent="0.2">
      <c r="A77" s="31" t="s">
        <v>20</v>
      </c>
      <c r="B77" s="32"/>
      <c r="C77" s="33" t="s">
        <v>157</v>
      </c>
      <c r="D77" s="33" t="s">
        <v>92</v>
      </c>
      <c r="E77" s="35">
        <v>13</v>
      </c>
      <c r="F77" s="35" t="s">
        <v>28</v>
      </c>
      <c r="G77" s="34" t="s">
        <v>29</v>
      </c>
      <c r="H77" s="36"/>
      <c r="I77" s="37">
        <f t="shared" si="1"/>
        <v>365</v>
      </c>
      <c r="J77" s="36"/>
      <c r="K77" s="34"/>
      <c r="L77" s="34"/>
      <c r="M77" s="39" t="s">
        <v>20</v>
      </c>
      <c r="N77" s="40">
        <v>74</v>
      </c>
      <c r="O77" s="41" t="s">
        <v>25</v>
      </c>
      <c r="P77" s="42"/>
    </row>
    <row r="78" spans="1:16" s="23" customFormat="1" ht="12.95" customHeight="1" x14ac:dyDescent="0.2">
      <c r="A78" s="31" t="s">
        <v>20</v>
      </c>
      <c r="B78" s="32"/>
      <c r="C78" s="33" t="s">
        <v>158</v>
      </c>
      <c r="D78" s="33" t="s">
        <v>159</v>
      </c>
      <c r="E78" s="35">
        <v>1</v>
      </c>
      <c r="F78" s="35" t="s">
        <v>45</v>
      </c>
      <c r="G78" s="34" t="s">
        <v>24</v>
      </c>
      <c r="H78" s="36"/>
      <c r="I78" s="37">
        <f t="shared" si="1"/>
        <v>365</v>
      </c>
      <c r="J78" s="36"/>
      <c r="K78" s="34"/>
      <c r="L78" s="34"/>
      <c r="M78" s="39" t="s">
        <v>20</v>
      </c>
      <c r="N78" s="40">
        <v>75</v>
      </c>
      <c r="O78" s="41" t="s">
        <v>25</v>
      </c>
      <c r="P78" s="42"/>
    </row>
    <row r="79" spans="1:16" s="23" customFormat="1" ht="12.95" customHeight="1" x14ac:dyDescent="0.2">
      <c r="A79" s="31" t="s">
        <v>20</v>
      </c>
      <c r="B79" s="32"/>
      <c r="C79" s="33" t="s">
        <v>160</v>
      </c>
      <c r="D79" s="33" t="s">
        <v>161</v>
      </c>
      <c r="E79" s="35">
        <v>2</v>
      </c>
      <c r="F79" s="35" t="s">
        <v>45</v>
      </c>
      <c r="G79" s="34" t="s">
        <v>24</v>
      </c>
      <c r="H79" s="36"/>
      <c r="I79" s="37">
        <f t="shared" si="1"/>
        <v>365</v>
      </c>
      <c r="J79" s="36"/>
      <c r="K79" s="34"/>
      <c r="L79" s="34"/>
      <c r="M79" s="39" t="s">
        <v>20</v>
      </c>
      <c r="N79" s="40">
        <v>76</v>
      </c>
      <c r="O79" s="41" t="s">
        <v>25</v>
      </c>
      <c r="P79" s="42"/>
    </row>
    <row r="80" spans="1:16" s="23" customFormat="1" ht="12.95" customHeight="1" x14ac:dyDescent="0.2">
      <c r="A80" s="31" t="s">
        <v>20</v>
      </c>
      <c r="B80" s="32"/>
      <c r="C80" s="33" t="s">
        <v>162</v>
      </c>
      <c r="D80" s="33" t="s">
        <v>163</v>
      </c>
      <c r="E80" s="35">
        <v>2</v>
      </c>
      <c r="F80" s="35" t="s">
        <v>45</v>
      </c>
      <c r="G80" s="34" t="s">
        <v>24</v>
      </c>
      <c r="H80" s="36"/>
      <c r="I80" s="37">
        <f t="shared" si="1"/>
        <v>365</v>
      </c>
      <c r="J80" s="36"/>
      <c r="K80" s="34"/>
      <c r="L80" s="34"/>
      <c r="M80" s="39" t="s">
        <v>20</v>
      </c>
      <c r="N80" s="40">
        <v>77</v>
      </c>
      <c r="O80" s="41" t="s">
        <v>25</v>
      </c>
      <c r="P80" s="42"/>
    </row>
    <row r="81" spans="1:16" s="23" customFormat="1" ht="12.95" customHeight="1" x14ac:dyDescent="0.2">
      <c r="A81" s="31" t="s">
        <v>20</v>
      </c>
      <c r="B81" s="32"/>
      <c r="C81" s="33" t="s">
        <v>164</v>
      </c>
      <c r="D81" s="33" t="s">
        <v>165</v>
      </c>
      <c r="E81" s="35">
        <v>6</v>
      </c>
      <c r="F81" s="35" t="s">
        <v>23</v>
      </c>
      <c r="G81" s="34" t="s">
        <v>29</v>
      </c>
      <c r="H81" s="36"/>
      <c r="I81" s="37">
        <f t="shared" si="1"/>
        <v>365</v>
      </c>
      <c r="J81" s="36"/>
      <c r="K81" s="34"/>
      <c r="L81" s="34"/>
      <c r="M81" s="39" t="s">
        <v>20</v>
      </c>
      <c r="N81" s="40">
        <v>78</v>
      </c>
      <c r="O81" s="41" t="s">
        <v>25</v>
      </c>
      <c r="P81" s="42"/>
    </row>
    <row r="82" spans="1:16" s="23" customFormat="1" ht="12.95" customHeight="1" x14ac:dyDescent="0.2">
      <c r="A82" s="31" t="s">
        <v>20</v>
      </c>
      <c r="B82" s="32"/>
      <c r="C82" s="33" t="s">
        <v>166</v>
      </c>
      <c r="D82" s="33" t="s">
        <v>44</v>
      </c>
      <c r="E82" s="35">
        <v>22</v>
      </c>
      <c r="F82" s="35" t="s">
        <v>48</v>
      </c>
      <c r="G82" s="34" t="s">
        <v>29</v>
      </c>
      <c r="H82" s="36"/>
      <c r="I82" s="37">
        <f t="shared" si="1"/>
        <v>365</v>
      </c>
      <c r="J82" s="36"/>
      <c r="K82" s="34"/>
      <c r="L82" s="34"/>
      <c r="M82" s="39" t="s">
        <v>20</v>
      </c>
      <c r="N82" s="40">
        <v>79</v>
      </c>
      <c r="O82" s="41" t="s">
        <v>25</v>
      </c>
      <c r="P82" s="42"/>
    </row>
    <row r="83" spans="1:16" s="23" customFormat="1" ht="12.95" customHeight="1" x14ac:dyDescent="0.2">
      <c r="A83" s="31" t="s">
        <v>20</v>
      </c>
      <c r="B83" s="32"/>
      <c r="C83" s="33" t="s">
        <v>167</v>
      </c>
      <c r="D83" s="33" t="s">
        <v>44</v>
      </c>
      <c r="E83" s="35">
        <v>18</v>
      </c>
      <c r="F83" s="35" t="s">
        <v>48</v>
      </c>
      <c r="G83" s="34" t="s">
        <v>24</v>
      </c>
      <c r="H83" s="36"/>
      <c r="I83" s="37">
        <f t="shared" si="1"/>
        <v>365</v>
      </c>
      <c r="J83" s="36"/>
      <c r="K83" s="34"/>
      <c r="L83" s="34"/>
      <c r="M83" s="39" t="s">
        <v>20</v>
      </c>
      <c r="N83" s="40">
        <v>80</v>
      </c>
      <c r="O83" s="41" t="s">
        <v>25</v>
      </c>
      <c r="P83" s="42"/>
    </row>
    <row r="84" spans="1:16" s="23" customFormat="1" ht="12.95" customHeight="1" x14ac:dyDescent="0.2">
      <c r="A84" s="31" t="s">
        <v>20</v>
      </c>
      <c r="B84" s="32"/>
      <c r="C84" s="33" t="s">
        <v>168</v>
      </c>
      <c r="D84" s="33" t="s">
        <v>169</v>
      </c>
      <c r="E84" s="35">
        <v>21</v>
      </c>
      <c r="F84" s="35" t="s">
        <v>48</v>
      </c>
      <c r="G84" s="34" t="s">
        <v>24</v>
      </c>
      <c r="H84" s="36"/>
      <c r="I84" s="37">
        <f t="shared" si="1"/>
        <v>365</v>
      </c>
      <c r="J84" s="36"/>
      <c r="K84" s="34"/>
      <c r="L84" s="34"/>
      <c r="M84" s="39" t="s">
        <v>20</v>
      </c>
      <c r="N84" s="40">
        <v>81</v>
      </c>
      <c r="O84" s="41" t="s">
        <v>25</v>
      </c>
      <c r="P84" s="42"/>
    </row>
    <row r="85" spans="1:16" s="23" customFormat="1" ht="12.95" customHeight="1" x14ac:dyDescent="0.2">
      <c r="A85" s="31" t="s">
        <v>20</v>
      </c>
      <c r="B85" s="32"/>
      <c r="C85" s="33" t="s">
        <v>170</v>
      </c>
      <c r="D85" s="33" t="s">
        <v>169</v>
      </c>
      <c r="E85" s="35">
        <v>21</v>
      </c>
      <c r="F85" s="35" t="s">
        <v>48</v>
      </c>
      <c r="G85" s="34" t="s">
        <v>24</v>
      </c>
      <c r="H85" s="36"/>
      <c r="I85" s="37">
        <f t="shared" si="1"/>
        <v>365</v>
      </c>
      <c r="J85" s="36"/>
      <c r="K85" s="34"/>
      <c r="L85" s="34"/>
      <c r="M85" s="39" t="s">
        <v>20</v>
      </c>
      <c r="N85" s="40">
        <v>82</v>
      </c>
      <c r="O85" s="41" t="s">
        <v>25</v>
      </c>
      <c r="P85" s="42"/>
    </row>
    <row r="86" spans="1:16" s="23" customFormat="1" ht="12.95" customHeight="1" x14ac:dyDescent="0.2">
      <c r="A86" s="31" t="s">
        <v>20</v>
      </c>
      <c r="B86" s="32"/>
      <c r="C86" s="33" t="s">
        <v>171</v>
      </c>
      <c r="D86" s="33" t="s">
        <v>172</v>
      </c>
      <c r="E86" s="35">
        <v>1</v>
      </c>
      <c r="F86" s="35" t="s">
        <v>45</v>
      </c>
      <c r="G86" s="34" t="s">
        <v>24</v>
      </c>
      <c r="H86" s="36"/>
      <c r="I86" s="37">
        <f t="shared" si="1"/>
        <v>365</v>
      </c>
      <c r="J86" s="36"/>
      <c r="K86" s="34"/>
      <c r="L86" s="34"/>
      <c r="M86" s="39" t="s">
        <v>20</v>
      </c>
      <c r="N86" s="40">
        <v>83</v>
      </c>
      <c r="O86" s="41" t="s">
        <v>25</v>
      </c>
      <c r="P86" s="42"/>
    </row>
    <row r="87" spans="1:16" s="23" customFormat="1" ht="12.95" customHeight="1" x14ac:dyDescent="0.2">
      <c r="A87" s="31" t="s">
        <v>20</v>
      </c>
      <c r="B87" s="32"/>
      <c r="C87" s="33" t="s">
        <v>81</v>
      </c>
      <c r="D87" s="33" t="s">
        <v>173</v>
      </c>
      <c r="E87" s="35">
        <v>20</v>
      </c>
      <c r="F87" s="35" t="s">
        <v>48</v>
      </c>
      <c r="G87" s="34" t="s">
        <v>24</v>
      </c>
      <c r="H87" s="36"/>
      <c r="I87" s="37">
        <f t="shared" si="1"/>
        <v>365</v>
      </c>
      <c r="J87" s="36"/>
      <c r="K87" s="34"/>
      <c r="L87" s="34"/>
      <c r="M87" s="39" t="s">
        <v>20</v>
      </c>
      <c r="N87" s="40">
        <v>84</v>
      </c>
      <c r="O87" s="41" t="s">
        <v>25</v>
      </c>
      <c r="P87" s="42"/>
    </row>
    <row r="88" spans="1:16" s="23" customFormat="1" ht="12.95" customHeight="1" x14ac:dyDescent="0.2">
      <c r="A88" s="31" t="s">
        <v>20</v>
      </c>
      <c r="B88" s="32"/>
      <c r="C88" s="33" t="s">
        <v>174</v>
      </c>
      <c r="D88" s="33" t="s">
        <v>175</v>
      </c>
      <c r="E88" s="35">
        <v>5</v>
      </c>
      <c r="F88" s="35" t="s">
        <v>45</v>
      </c>
      <c r="G88" s="34" t="s">
        <v>29</v>
      </c>
      <c r="H88" s="36"/>
      <c r="I88" s="37">
        <f t="shared" si="1"/>
        <v>365</v>
      </c>
      <c r="J88" s="36"/>
      <c r="K88" s="34"/>
      <c r="L88" s="34"/>
      <c r="M88" s="39" t="s">
        <v>20</v>
      </c>
      <c r="N88" s="40">
        <v>85</v>
      </c>
      <c r="O88" s="41" t="s">
        <v>25</v>
      </c>
      <c r="P88" s="42"/>
    </row>
    <row r="89" spans="1:16" s="23" customFormat="1" ht="12.95" customHeight="1" x14ac:dyDescent="0.2">
      <c r="A89" s="31" t="s">
        <v>20</v>
      </c>
      <c r="B89" s="32"/>
      <c r="C89" s="33" t="s">
        <v>176</v>
      </c>
      <c r="D89" s="33" t="s">
        <v>44</v>
      </c>
      <c r="E89" s="35">
        <v>2</v>
      </c>
      <c r="F89" s="35" t="s">
        <v>45</v>
      </c>
      <c r="G89" s="34" t="s">
        <v>29</v>
      </c>
      <c r="H89" s="36"/>
      <c r="I89" s="37">
        <f t="shared" si="1"/>
        <v>365</v>
      </c>
      <c r="J89" s="36"/>
      <c r="K89" s="34"/>
      <c r="L89" s="34"/>
      <c r="M89" s="39" t="s">
        <v>20</v>
      </c>
      <c r="N89" s="40">
        <v>86</v>
      </c>
      <c r="O89" s="41" t="s">
        <v>25</v>
      </c>
      <c r="P89" s="42"/>
    </row>
    <row r="90" spans="1:16" s="23" customFormat="1" ht="12.95" customHeight="1" x14ac:dyDescent="0.2">
      <c r="A90" s="31" t="s">
        <v>20</v>
      </c>
      <c r="B90" s="32"/>
      <c r="C90" s="33" t="s">
        <v>177</v>
      </c>
      <c r="D90" s="33" t="s">
        <v>178</v>
      </c>
      <c r="E90" s="35">
        <v>14</v>
      </c>
      <c r="F90" s="35" t="s">
        <v>28</v>
      </c>
      <c r="G90" s="34" t="s">
        <v>24</v>
      </c>
      <c r="H90" s="36"/>
      <c r="I90" s="37">
        <f t="shared" si="1"/>
        <v>365</v>
      </c>
      <c r="J90" s="36"/>
      <c r="K90" s="34"/>
      <c r="L90" s="34"/>
      <c r="M90" s="39" t="s">
        <v>20</v>
      </c>
      <c r="N90" s="40">
        <v>87</v>
      </c>
      <c r="O90" s="41" t="s">
        <v>25</v>
      </c>
      <c r="P90" s="42"/>
    </row>
    <row r="91" spans="1:16" s="23" customFormat="1" ht="12.95" customHeight="1" x14ac:dyDescent="0.2">
      <c r="A91" s="31" t="s">
        <v>20</v>
      </c>
      <c r="B91" s="32"/>
      <c r="C91" s="33" t="s">
        <v>179</v>
      </c>
      <c r="D91" s="33" t="s">
        <v>180</v>
      </c>
      <c r="E91" s="35">
        <v>10</v>
      </c>
      <c r="F91" s="35" t="s">
        <v>23</v>
      </c>
      <c r="G91" s="34" t="s">
        <v>24</v>
      </c>
      <c r="H91" s="36"/>
      <c r="I91" s="37">
        <f t="shared" si="1"/>
        <v>365</v>
      </c>
      <c r="J91" s="36"/>
      <c r="K91" s="34"/>
      <c r="L91" s="34"/>
      <c r="M91" s="39" t="s">
        <v>20</v>
      </c>
      <c r="N91" s="40">
        <v>88</v>
      </c>
      <c r="O91" s="41" t="s">
        <v>25</v>
      </c>
      <c r="P91" s="42"/>
    </row>
    <row r="92" spans="1:16" s="23" customFormat="1" ht="12.95" customHeight="1" x14ac:dyDescent="0.2">
      <c r="A92" s="31" t="s">
        <v>20</v>
      </c>
      <c r="B92" s="32"/>
      <c r="C92" s="33" t="s">
        <v>181</v>
      </c>
      <c r="D92" s="33" t="s">
        <v>66</v>
      </c>
      <c r="E92" s="35">
        <v>8</v>
      </c>
      <c r="F92" s="35" t="s">
        <v>36</v>
      </c>
      <c r="G92" s="34" t="s">
        <v>29</v>
      </c>
      <c r="H92" s="36"/>
      <c r="I92" s="37">
        <f t="shared" si="1"/>
        <v>365</v>
      </c>
      <c r="J92" s="36"/>
      <c r="K92" s="34"/>
      <c r="L92" s="34"/>
      <c r="M92" s="39" t="s">
        <v>20</v>
      </c>
      <c r="N92" s="40">
        <v>89</v>
      </c>
      <c r="O92" s="41" t="s">
        <v>25</v>
      </c>
      <c r="P92" s="42"/>
    </row>
    <row r="93" spans="1:16" s="23" customFormat="1" ht="12.95" customHeight="1" x14ac:dyDescent="0.2">
      <c r="A93" s="31" t="s">
        <v>20</v>
      </c>
      <c r="B93" s="32"/>
      <c r="C93" s="33" t="s">
        <v>103</v>
      </c>
      <c r="D93" s="33" t="s">
        <v>182</v>
      </c>
      <c r="E93" s="35">
        <v>8</v>
      </c>
      <c r="F93" s="35" t="s">
        <v>36</v>
      </c>
      <c r="G93" s="34" t="s">
        <v>29</v>
      </c>
      <c r="H93" s="36"/>
      <c r="I93" s="37">
        <f t="shared" si="1"/>
        <v>365</v>
      </c>
      <c r="J93" s="36"/>
      <c r="K93" s="34"/>
      <c r="L93" s="34"/>
      <c r="M93" s="39" t="s">
        <v>20</v>
      </c>
      <c r="N93" s="40">
        <v>90</v>
      </c>
      <c r="O93" s="41" t="s">
        <v>25</v>
      </c>
      <c r="P93" s="42"/>
    </row>
    <row r="94" spans="1:16" s="23" customFormat="1" ht="12.95" customHeight="1" x14ac:dyDescent="0.2">
      <c r="A94" s="31" t="s">
        <v>20</v>
      </c>
      <c r="B94" s="32">
        <v>291</v>
      </c>
      <c r="C94" s="33" t="s">
        <v>131</v>
      </c>
      <c r="D94" s="33" t="s">
        <v>183</v>
      </c>
      <c r="E94" s="35">
        <v>15</v>
      </c>
      <c r="F94" s="35" t="s">
        <v>28</v>
      </c>
      <c r="G94" s="34" t="s">
        <v>78</v>
      </c>
      <c r="H94" s="36"/>
      <c r="I94" s="37">
        <f t="shared" si="1"/>
        <v>365</v>
      </c>
      <c r="J94" s="36"/>
      <c r="K94" s="34"/>
      <c r="L94" s="34"/>
      <c r="M94" s="39" t="s">
        <v>20</v>
      </c>
      <c r="N94" s="40">
        <v>91</v>
      </c>
      <c r="O94" s="41">
        <v>27222</v>
      </c>
      <c r="P94" s="42"/>
    </row>
    <row r="95" spans="1:16" s="23" customFormat="1" ht="12.95" customHeight="1" x14ac:dyDescent="0.2">
      <c r="A95" s="31" t="s">
        <v>20</v>
      </c>
      <c r="B95" s="32">
        <v>348</v>
      </c>
      <c r="C95" s="33" t="s">
        <v>184</v>
      </c>
      <c r="D95" s="33" t="s">
        <v>185</v>
      </c>
      <c r="E95" s="35">
        <v>20</v>
      </c>
      <c r="F95" s="35" t="s">
        <v>48</v>
      </c>
      <c r="G95" s="34" t="s">
        <v>29</v>
      </c>
      <c r="H95" s="36"/>
      <c r="I95" s="37">
        <f t="shared" si="1"/>
        <v>365</v>
      </c>
      <c r="J95" s="36"/>
      <c r="K95" s="34"/>
      <c r="L95" s="34"/>
      <c r="M95" s="39" t="s">
        <v>20</v>
      </c>
      <c r="N95" s="40">
        <v>92</v>
      </c>
      <c r="O95" s="41" t="s">
        <v>25</v>
      </c>
      <c r="P95" s="42"/>
    </row>
    <row r="96" spans="1:16" s="23" customFormat="1" ht="12.95" customHeight="1" x14ac:dyDescent="0.2">
      <c r="A96" s="31" t="s">
        <v>20</v>
      </c>
      <c r="B96" s="32"/>
      <c r="C96" s="33" t="s">
        <v>186</v>
      </c>
      <c r="D96" s="33" t="s">
        <v>187</v>
      </c>
      <c r="E96" s="35">
        <v>13</v>
      </c>
      <c r="F96" s="35" t="s">
        <v>28</v>
      </c>
      <c r="G96" s="34" t="s">
        <v>29</v>
      </c>
      <c r="H96" s="36"/>
      <c r="I96" s="37">
        <f t="shared" si="1"/>
        <v>365</v>
      </c>
      <c r="J96" s="36"/>
      <c r="K96" s="34"/>
      <c r="L96" s="34"/>
      <c r="M96" s="39" t="s">
        <v>20</v>
      </c>
      <c r="N96" s="40">
        <v>93</v>
      </c>
      <c r="O96" s="41" t="s">
        <v>25</v>
      </c>
      <c r="P96" s="42"/>
    </row>
    <row r="97" spans="1:16" s="23" customFormat="1" ht="12.95" customHeight="1" x14ac:dyDescent="0.2">
      <c r="A97" s="31" t="s">
        <v>20</v>
      </c>
      <c r="B97" s="32"/>
      <c r="C97" s="33" t="s">
        <v>188</v>
      </c>
      <c r="D97" s="33" t="s">
        <v>189</v>
      </c>
      <c r="E97" s="35">
        <v>15</v>
      </c>
      <c r="F97" s="35" t="s">
        <v>28</v>
      </c>
      <c r="G97" s="34" t="s">
        <v>24</v>
      </c>
      <c r="H97" s="36"/>
      <c r="I97" s="37">
        <f t="shared" si="1"/>
        <v>365</v>
      </c>
      <c r="J97" s="36"/>
      <c r="K97" s="34"/>
      <c r="L97" s="34"/>
      <c r="M97" s="39" t="s">
        <v>20</v>
      </c>
      <c r="N97" s="40">
        <v>94</v>
      </c>
      <c r="O97" s="41" t="s">
        <v>25</v>
      </c>
      <c r="P97" s="42"/>
    </row>
    <row r="98" spans="1:16" s="23" customFormat="1" ht="12.95" customHeight="1" x14ac:dyDescent="0.2">
      <c r="A98" s="31" t="s">
        <v>20</v>
      </c>
      <c r="B98" s="32"/>
      <c r="C98" s="33" t="s">
        <v>190</v>
      </c>
      <c r="D98" s="33" t="s">
        <v>191</v>
      </c>
      <c r="E98" s="35">
        <v>15</v>
      </c>
      <c r="F98" s="35" t="s">
        <v>28</v>
      </c>
      <c r="G98" s="34" t="s">
        <v>24</v>
      </c>
      <c r="H98" s="36"/>
      <c r="I98" s="37">
        <f t="shared" si="1"/>
        <v>365</v>
      </c>
      <c r="J98" s="36"/>
      <c r="K98" s="34"/>
      <c r="L98" s="34"/>
      <c r="M98" s="39" t="s">
        <v>20</v>
      </c>
      <c r="N98" s="40">
        <v>95</v>
      </c>
      <c r="O98" s="41" t="s">
        <v>25</v>
      </c>
      <c r="P98" s="42"/>
    </row>
    <row r="99" spans="1:16" s="23" customFormat="1" ht="12.95" customHeight="1" x14ac:dyDescent="0.2">
      <c r="A99" s="31" t="s">
        <v>20</v>
      </c>
      <c r="B99" s="32"/>
      <c r="C99" s="33" t="s">
        <v>192</v>
      </c>
      <c r="D99" s="33" t="s">
        <v>193</v>
      </c>
      <c r="E99" s="35">
        <v>6</v>
      </c>
      <c r="F99" s="35" t="s">
        <v>23</v>
      </c>
      <c r="G99" s="34" t="s">
        <v>24</v>
      </c>
      <c r="H99" s="36"/>
      <c r="I99" s="37">
        <f t="shared" si="1"/>
        <v>365</v>
      </c>
      <c r="J99" s="36"/>
      <c r="K99" s="34"/>
      <c r="L99" s="34"/>
      <c r="M99" s="39" t="s">
        <v>20</v>
      </c>
      <c r="N99" s="40">
        <v>96</v>
      </c>
      <c r="O99" s="41" t="s">
        <v>25</v>
      </c>
      <c r="P99" s="42"/>
    </row>
    <row r="100" spans="1:16" s="23" customFormat="1" ht="12.95" customHeight="1" x14ac:dyDescent="0.2">
      <c r="A100" s="31" t="s">
        <v>20</v>
      </c>
      <c r="B100" s="32"/>
      <c r="C100" s="33" t="s">
        <v>41</v>
      </c>
      <c r="D100" s="33" t="s">
        <v>194</v>
      </c>
      <c r="E100" s="35">
        <v>15</v>
      </c>
      <c r="F100" s="35" t="s">
        <v>28</v>
      </c>
      <c r="G100" s="34" t="s">
        <v>24</v>
      </c>
      <c r="H100" s="36"/>
      <c r="I100" s="37">
        <f t="shared" si="1"/>
        <v>365</v>
      </c>
      <c r="J100" s="36"/>
      <c r="K100" s="34"/>
      <c r="L100" s="34"/>
      <c r="M100" s="39" t="s">
        <v>20</v>
      </c>
      <c r="N100" s="40">
        <v>97</v>
      </c>
      <c r="O100" s="41" t="s">
        <v>25</v>
      </c>
      <c r="P100" s="42"/>
    </row>
    <row r="101" spans="1:16" s="23" customFormat="1" ht="12.95" customHeight="1" x14ac:dyDescent="0.2">
      <c r="A101" s="31" t="s">
        <v>20</v>
      </c>
      <c r="B101" s="32"/>
      <c r="C101" s="33" t="s">
        <v>195</v>
      </c>
      <c r="D101" s="33" t="s">
        <v>196</v>
      </c>
      <c r="E101" s="35">
        <v>3</v>
      </c>
      <c r="F101" s="35" t="s">
        <v>45</v>
      </c>
      <c r="G101" s="34" t="s">
        <v>24</v>
      </c>
      <c r="H101" s="36"/>
      <c r="I101" s="37">
        <f t="shared" si="1"/>
        <v>365</v>
      </c>
      <c r="J101" s="36"/>
      <c r="K101" s="34"/>
      <c r="L101" s="34"/>
      <c r="M101" s="39" t="s">
        <v>20</v>
      </c>
      <c r="N101" s="40">
        <v>98</v>
      </c>
      <c r="O101" s="41" t="s">
        <v>25</v>
      </c>
      <c r="P101" s="42"/>
    </row>
    <row r="102" spans="1:16" s="23" customFormat="1" ht="12.95" customHeight="1" x14ac:dyDescent="0.2">
      <c r="A102" s="31" t="s">
        <v>20</v>
      </c>
      <c r="B102" s="32"/>
      <c r="C102" s="33" t="s">
        <v>197</v>
      </c>
      <c r="D102" s="33" t="s">
        <v>198</v>
      </c>
      <c r="E102" s="35">
        <v>11</v>
      </c>
      <c r="F102" s="35" t="s">
        <v>45</v>
      </c>
      <c r="G102" s="34" t="s">
        <v>29</v>
      </c>
      <c r="H102" s="36"/>
      <c r="I102" s="37">
        <f t="shared" si="1"/>
        <v>365</v>
      </c>
      <c r="J102" s="36"/>
      <c r="K102" s="34"/>
      <c r="L102" s="34"/>
      <c r="M102" s="39" t="s">
        <v>20</v>
      </c>
      <c r="N102" s="40">
        <v>99</v>
      </c>
      <c r="O102" s="41" t="s">
        <v>25</v>
      </c>
      <c r="P102" s="42"/>
    </row>
    <row r="103" spans="1:16" s="23" customFormat="1" ht="12.95" customHeight="1" x14ac:dyDescent="0.2">
      <c r="A103" s="31" t="s">
        <v>20</v>
      </c>
      <c r="B103" s="32"/>
      <c r="C103" s="33" t="s">
        <v>190</v>
      </c>
      <c r="D103" s="33" t="s">
        <v>199</v>
      </c>
      <c r="E103" s="35">
        <v>8</v>
      </c>
      <c r="F103" s="35" t="s">
        <v>36</v>
      </c>
      <c r="G103" s="34" t="s">
        <v>24</v>
      </c>
      <c r="H103" s="36"/>
      <c r="I103" s="37">
        <f t="shared" si="1"/>
        <v>365</v>
      </c>
      <c r="J103" s="36"/>
      <c r="K103" s="34"/>
      <c r="L103" s="34"/>
      <c r="M103" s="39" t="s">
        <v>20</v>
      </c>
      <c r="N103" s="40">
        <v>100</v>
      </c>
      <c r="O103" s="41">
        <v>27255</v>
      </c>
      <c r="P103" s="42"/>
    </row>
    <row r="104" spans="1:16" s="23" customFormat="1" ht="12.95" customHeight="1" x14ac:dyDescent="0.2">
      <c r="A104" s="31" t="s">
        <v>20</v>
      </c>
      <c r="B104" s="32"/>
      <c r="C104" s="33" t="s">
        <v>200</v>
      </c>
      <c r="D104" s="33" t="s">
        <v>201</v>
      </c>
      <c r="E104" s="35">
        <v>8</v>
      </c>
      <c r="F104" s="35" t="s">
        <v>36</v>
      </c>
      <c r="G104" s="34" t="s">
        <v>29</v>
      </c>
      <c r="H104" s="36"/>
      <c r="I104" s="37">
        <f t="shared" si="1"/>
        <v>365</v>
      </c>
      <c r="J104" s="36"/>
      <c r="K104" s="34"/>
      <c r="L104" s="34"/>
      <c r="M104" s="39" t="s">
        <v>20</v>
      </c>
      <c r="N104" s="40">
        <v>101</v>
      </c>
      <c r="O104" s="41" t="s">
        <v>25</v>
      </c>
      <c r="P104" s="42"/>
    </row>
    <row r="105" spans="1:16" s="23" customFormat="1" ht="12.95" customHeight="1" x14ac:dyDescent="0.2">
      <c r="A105" s="31" t="s">
        <v>20</v>
      </c>
      <c r="B105" s="32"/>
      <c r="C105" s="33" t="s">
        <v>202</v>
      </c>
      <c r="D105" s="33" t="s">
        <v>52</v>
      </c>
      <c r="E105" s="35">
        <v>14</v>
      </c>
      <c r="F105" s="35" t="s">
        <v>28</v>
      </c>
      <c r="G105" s="34" t="s">
        <v>29</v>
      </c>
      <c r="H105" s="36"/>
      <c r="I105" s="37">
        <f t="shared" si="1"/>
        <v>365</v>
      </c>
      <c r="J105" s="36"/>
      <c r="K105" s="34"/>
      <c r="L105" s="34"/>
      <c r="M105" s="39" t="s">
        <v>20</v>
      </c>
      <c r="N105" s="40">
        <v>102</v>
      </c>
      <c r="O105" s="41" t="s">
        <v>25</v>
      </c>
      <c r="P105" s="42"/>
    </row>
    <row r="106" spans="1:16" s="23" customFormat="1" ht="12.95" customHeight="1" x14ac:dyDescent="0.2">
      <c r="A106" s="31" t="s">
        <v>20</v>
      </c>
      <c r="B106" s="32"/>
      <c r="C106" s="33" t="s">
        <v>203</v>
      </c>
      <c r="D106" s="33" t="s">
        <v>52</v>
      </c>
      <c r="E106" s="35">
        <v>18</v>
      </c>
      <c r="F106" s="35" t="s">
        <v>48</v>
      </c>
      <c r="G106" s="34" t="s">
        <v>29</v>
      </c>
      <c r="H106" s="36"/>
      <c r="I106" s="37">
        <f t="shared" si="1"/>
        <v>365</v>
      </c>
      <c r="J106" s="36"/>
      <c r="K106" s="34"/>
      <c r="L106" s="34"/>
      <c r="M106" s="39" t="s">
        <v>20</v>
      </c>
      <c r="N106" s="40">
        <v>103</v>
      </c>
      <c r="O106" s="41" t="s">
        <v>25</v>
      </c>
      <c r="P106" s="42"/>
    </row>
    <row r="107" spans="1:16" s="23" customFormat="1" ht="12.95" customHeight="1" x14ac:dyDescent="0.2">
      <c r="A107" s="31" t="s">
        <v>20</v>
      </c>
      <c r="B107" s="32">
        <v>413</v>
      </c>
      <c r="C107" s="33" t="s">
        <v>204</v>
      </c>
      <c r="D107" s="33" t="s">
        <v>205</v>
      </c>
      <c r="E107" s="35">
        <v>18</v>
      </c>
      <c r="F107" s="35" t="s">
        <v>48</v>
      </c>
      <c r="G107" s="34" t="s">
        <v>29</v>
      </c>
      <c r="H107" s="36"/>
      <c r="I107" s="37">
        <f t="shared" si="1"/>
        <v>365</v>
      </c>
      <c r="J107" s="36"/>
      <c r="K107" s="34"/>
      <c r="L107" s="34"/>
      <c r="M107" s="39" t="s">
        <v>20</v>
      </c>
      <c r="N107" s="40">
        <v>104</v>
      </c>
      <c r="O107" s="41">
        <v>27299</v>
      </c>
      <c r="P107" s="42"/>
    </row>
    <row r="108" spans="1:16" s="23" customFormat="1" ht="12.95" customHeight="1" x14ac:dyDescent="0.2">
      <c r="A108" s="31" t="s">
        <v>20</v>
      </c>
      <c r="B108" s="32"/>
      <c r="C108" s="33" t="s">
        <v>206</v>
      </c>
      <c r="D108" s="33" t="s">
        <v>207</v>
      </c>
      <c r="E108" s="35">
        <v>4</v>
      </c>
      <c r="F108" s="35" t="s">
        <v>45</v>
      </c>
      <c r="G108" s="34" t="s">
        <v>29</v>
      </c>
      <c r="H108" s="36"/>
      <c r="I108" s="37">
        <f t="shared" si="1"/>
        <v>365</v>
      </c>
      <c r="J108" s="36"/>
      <c r="K108" s="34"/>
      <c r="L108" s="34"/>
      <c r="M108" s="39" t="s">
        <v>20</v>
      </c>
      <c r="N108" s="40">
        <v>105</v>
      </c>
      <c r="O108" s="41" t="s">
        <v>25</v>
      </c>
      <c r="P108" s="42"/>
    </row>
    <row r="109" spans="1:16" s="23" customFormat="1" ht="12.95" customHeight="1" x14ac:dyDescent="0.2">
      <c r="A109" s="31" t="s">
        <v>20</v>
      </c>
      <c r="B109" s="32"/>
      <c r="C109" s="33" t="s">
        <v>208</v>
      </c>
      <c r="D109" s="33" t="s">
        <v>44</v>
      </c>
      <c r="E109" s="35">
        <v>20</v>
      </c>
      <c r="F109" s="35" t="s">
        <v>48</v>
      </c>
      <c r="G109" s="34" t="s">
        <v>29</v>
      </c>
      <c r="H109" s="36"/>
      <c r="I109" s="37">
        <f t="shared" si="1"/>
        <v>365</v>
      </c>
      <c r="J109" s="36"/>
      <c r="K109" s="34"/>
      <c r="L109" s="34"/>
      <c r="M109" s="39" t="s">
        <v>20</v>
      </c>
      <c r="N109" s="40">
        <v>106</v>
      </c>
      <c r="O109" s="41" t="s">
        <v>25</v>
      </c>
      <c r="P109" s="42"/>
    </row>
    <row r="110" spans="1:16" s="23" customFormat="1" ht="12.95" customHeight="1" x14ac:dyDescent="0.2">
      <c r="A110" s="31" t="s">
        <v>20</v>
      </c>
      <c r="B110" s="32"/>
      <c r="C110" s="33" t="s">
        <v>30</v>
      </c>
      <c r="D110" s="33" t="s">
        <v>209</v>
      </c>
      <c r="E110" s="35">
        <v>1</v>
      </c>
      <c r="F110" s="35" t="s">
        <v>45</v>
      </c>
      <c r="G110" s="34" t="s">
        <v>24</v>
      </c>
      <c r="H110" s="36"/>
      <c r="I110" s="37">
        <f t="shared" si="1"/>
        <v>365</v>
      </c>
      <c r="J110" s="36"/>
      <c r="K110" s="34"/>
      <c r="L110" s="34"/>
      <c r="M110" s="39" t="s">
        <v>20</v>
      </c>
      <c r="N110" s="40">
        <v>107</v>
      </c>
      <c r="O110" s="41" t="s">
        <v>25</v>
      </c>
      <c r="P110" s="42"/>
    </row>
    <row r="111" spans="1:16" s="23" customFormat="1" ht="12.95" customHeight="1" x14ac:dyDescent="0.2">
      <c r="A111" s="31" t="s">
        <v>20</v>
      </c>
      <c r="B111" s="32"/>
      <c r="C111" s="33" t="s">
        <v>210</v>
      </c>
      <c r="D111" s="33" t="s">
        <v>211</v>
      </c>
      <c r="E111" s="35">
        <v>15</v>
      </c>
      <c r="F111" s="35" t="s">
        <v>28</v>
      </c>
      <c r="G111" s="34" t="s">
        <v>29</v>
      </c>
      <c r="H111" s="36"/>
      <c r="I111" s="37">
        <f t="shared" si="1"/>
        <v>365</v>
      </c>
      <c r="J111" s="36"/>
      <c r="K111" s="34"/>
      <c r="L111" s="34"/>
      <c r="M111" s="39" t="s">
        <v>20</v>
      </c>
      <c r="N111" s="40">
        <v>108</v>
      </c>
      <c r="O111" s="41" t="s">
        <v>25</v>
      </c>
      <c r="P111" s="42"/>
    </row>
    <row r="112" spans="1:16" s="23" customFormat="1" ht="12.95" customHeight="1" x14ac:dyDescent="0.2">
      <c r="A112" s="31" t="s">
        <v>20</v>
      </c>
      <c r="B112" s="32"/>
      <c r="C112" s="33" t="s">
        <v>212</v>
      </c>
      <c r="D112" s="33" t="s">
        <v>213</v>
      </c>
      <c r="E112" s="35">
        <v>15</v>
      </c>
      <c r="F112" s="35" t="s">
        <v>28</v>
      </c>
      <c r="G112" s="34" t="s">
        <v>24</v>
      </c>
      <c r="H112" s="36"/>
      <c r="I112" s="37">
        <f t="shared" si="1"/>
        <v>365</v>
      </c>
      <c r="J112" s="36"/>
      <c r="K112" s="34"/>
      <c r="L112" s="34"/>
      <c r="M112" s="39" t="s">
        <v>20</v>
      </c>
      <c r="N112" s="40">
        <v>109</v>
      </c>
      <c r="O112" s="41" t="s">
        <v>25</v>
      </c>
      <c r="P112" s="42"/>
    </row>
    <row r="113" spans="1:16" s="23" customFormat="1" ht="12.95" customHeight="1" x14ac:dyDescent="0.2">
      <c r="A113" s="31" t="s">
        <v>20</v>
      </c>
      <c r="B113" s="32"/>
      <c r="C113" s="33" t="s">
        <v>214</v>
      </c>
      <c r="D113" s="33" t="s">
        <v>215</v>
      </c>
      <c r="E113" s="35">
        <v>20</v>
      </c>
      <c r="F113" s="35" t="s">
        <v>48</v>
      </c>
      <c r="G113" s="34" t="s">
        <v>24</v>
      </c>
      <c r="H113" s="36"/>
      <c r="I113" s="37">
        <f t="shared" si="1"/>
        <v>365</v>
      </c>
      <c r="J113" s="36"/>
      <c r="K113" s="34"/>
      <c r="L113" s="34"/>
      <c r="M113" s="39" t="s">
        <v>20</v>
      </c>
      <c r="N113" s="40">
        <v>110</v>
      </c>
      <c r="O113" s="41" t="s">
        <v>25</v>
      </c>
      <c r="P113" s="42"/>
    </row>
    <row r="114" spans="1:16" s="23" customFormat="1" ht="12.95" customHeight="1" x14ac:dyDescent="0.2">
      <c r="A114" s="31" t="s">
        <v>20</v>
      </c>
      <c r="B114" s="32"/>
      <c r="C114" s="33" t="s">
        <v>216</v>
      </c>
      <c r="D114" s="33" t="s">
        <v>217</v>
      </c>
      <c r="E114" s="35">
        <v>15</v>
      </c>
      <c r="F114" s="35" t="s">
        <v>28</v>
      </c>
      <c r="G114" s="34" t="s">
        <v>24</v>
      </c>
      <c r="H114" s="36"/>
      <c r="I114" s="37">
        <f t="shared" si="1"/>
        <v>365</v>
      </c>
      <c r="J114" s="36"/>
      <c r="K114" s="34"/>
      <c r="L114" s="34"/>
      <c r="M114" s="39" t="s">
        <v>20</v>
      </c>
      <c r="N114" s="40">
        <v>111</v>
      </c>
      <c r="O114" s="41" t="s">
        <v>25</v>
      </c>
      <c r="P114" s="42"/>
    </row>
    <row r="115" spans="1:16" s="23" customFormat="1" ht="12.95" customHeight="1" x14ac:dyDescent="0.2">
      <c r="A115" s="31" t="s">
        <v>20</v>
      </c>
      <c r="B115" s="32"/>
      <c r="C115" s="33" t="s">
        <v>218</v>
      </c>
      <c r="D115" s="33" t="s">
        <v>219</v>
      </c>
      <c r="E115" s="35">
        <v>15</v>
      </c>
      <c r="F115" s="35" t="s">
        <v>28</v>
      </c>
      <c r="G115" s="34" t="s">
        <v>24</v>
      </c>
      <c r="H115" s="36"/>
      <c r="I115" s="37">
        <f t="shared" si="1"/>
        <v>365</v>
      </c>
      <c r="J115" s="36"/>
      <c r="K115" s="34"/>
      <c r="L115" s="34"/>
      <c r="M115" s="39" t="s">
        <v>20</v>
      </c>
      <c r="N115" s="40">
        <v>112</v>
      </c>
      <c r="O115" s="41" t="s">
        <v>25</v>
      </c>
      <c r="P115" s="42"/>
    </row>
    <row r="116" spans="1:16" s="23" customFormat="1" ht="12.95" customHeight="1" x14ac:dyDescent="0.2">
      <c r="A116" s="31" t="s">
        <v>20</v>
      </c>
      <c r="B116" s="32"/>
      <c r="C116" s="33" t="s">
        <v>220</v>
      </c>
      <c r="D116" s="33" t="s">
        <v>221</v>
      </c>
      <c r="E116" s="35">
        <v>20</v>
      </c>
      <c r="F116" s="35" t="s">
        <v>48</v>
      </c>
      <c r="G116" s="34" t="s">
        <v>24</v>
      </c>
      <c r="H116" s="36"/>
      <c r="I116" s="37">
        <f t="shared" si="1"/>
        <v>365</v>
      </c>
      <c r="J116" s="36"/>
      <c r="K116" s="34"/>
      <c r="L116" s="34"/>
      <c r="M116" s="39" t="s">
        <v>20</v>
      </c>
      <c r="N116" s="40">
        <v>113</v>
      </c>
      <c r="O116" s="41" t="s">
        <v>25</v>
      </c>
      <c r="P116" s="42"/>
    </row>
    <row r="117" spans="1:16" s="23" customFormat="1" ht="12.95" customHeight="1" x14ac:dyDescent="0.2">
      <c r="A117" s="31" t="s">
        <v>20</v>
      </c>
      <c r="B117" s="32"/>
      <c r="C117" s="44" t="s">
        <v>222</v>
      </c>
      <c r="D117" s="33" t="s">
        <v>223</v>
      </c>
      <c r="E117" s="35">
        <v>12</v>
      </c>
      <c r="F117" s="35" t="s">
        <v>45</v>
      </c>
      <c r="G117" s="34" t="s">
        <v>24</v>
      </c>
      <c r="H117" s="36"/>
      <c r="I117" s="37">
        <f t="shared" si="1"/>
        <v>365</v>
      </c>
      <c r="J117" s="36"/>
      <c r="K117" s="34"/>
      <c r="L117" s="34"/>
      <c r="M117" s="39" t="s">
        <v>20</v>
      </c>
      <c r="N117" s="40">
        <v>114</v>
      </c>
      <c r="O117" s="41" t="s">
        <v>25</v>
      </c>
      <c r="P117" s="42"/>
    </row>
    <row r="118" spans="1:16" s="23" customFormat="1" ht="12.95" customHeight="1" x14ac:dyDescent="0.2">
      <c r="A118" s="31" t="s">
        <v>20</v>
      </c>
      <c r="B118" s="32"/>
      <c r="C118" s="33" t="s">
        <v>224</v>
      </c>
      <c r="D118" s="33" t="s">
        <v>141</v>
      </c>
      <c r="E118" s="35">
        <v>5</v>
      </c>
      <c r="F118" s="35" t="s">
        <v>45</v>
      </c>
      <c r="G118" s="34" t="s">
        <v>24</v>
      </c>
      <c r="H118" s="36"/>
      <c r="I118" s="37">
        <f t="shared" si="1"/>
        <v>365</v>
      </c>
      <c r="J118" s="36"/>
      <c r="K118" s="34"/>
      <c r="L118" s="34"/>
      <c r="M118" s="39" t="s">
        <v>20</v>
      </c>
      <c r="N118" s="40">
        <v>116</v>
      </c>
      <c r="O118" s="41" t="s">
        <v>25</v>
      </c>
      <c r="P118" s="42"/>
    </row>
    <row r="119" spans="1:16" s="23" customFormat="1" ht="12.95" customHeight="1" x14ac:dyDescent="0.2">
      <c r="A119" s="31" t="s">
        <v>20</v>
      </c>
      <c r="B119" s="32"/>
      <c r="C119" s="33" t="s">
        <v>225</v>
      </c>
      <c r="D119" s="33" t="s">
        <v>226</v>
      </c>
      <c r="E119" s="35">
        <v>20</v>
      </c>
      <c r="F119" s="35" t="s">
        <v>48</v>
      </c>
      <c r="G119" s="34" t="s">
        <v>24</v>
      </c>
      <c r="H119" s="36"/>
      <c r="I119" s="37">
        <f t="shared" si="1"/>
        <v>365</v>
      </c>
      <c r="J119" s="36"/>
      <c r="K119" s="34"/>
      <c r="L119" s="34"/>
      <c r="M119" s="39" t="s">
        <v>20</v>
      </c>
      <c r="N119" s="40">
        <v>117</v>
      </c>
      <c r="O119" s="41" t="s">
        <v>25</v>
      </c>
      <c r="P119" s="42"/>
    </row>
    <row r="120" spans="1:16" s="23" customFormat="1" ht="12.95" customHeight="1" x14ac:dyDescent="0.2">
      <c r="A120" s="31" t="s">
        <v>20</v>
      </c>
      <c r="B120" s="32"/>
      <c r="C120" s="33" t="s">
        <v>227</v>
      </c>
      <c r="D120" s="33" t="s">
        <v>228</v>
      </c>
      <c r="E120" s="35">
        <v>0</v>
      </c>
      <c r="F120" s="35" t="s">
        <v>25</v>
      </c>
      <c r="G120" s="34" t="s">
        <v>24</v>
      </c>
      <c r="H120" s="36"/>
      <c r="I120" s="37">
        <f t="shared" si="1"/>
        <v>365</v>
      </c>
      <c r="J120" s="36"/>
      <c r="K120" s="34"/>
      <c r="L120" s="34"/>
      <c r="M120" s="39" t="s">
        <v>20</v>
      </c>
      <c r="N120" s="40">
        <v>118</v>
      </c>
      <c r="O120" s="41" t="s">
        <v>25</v>
      </c>
      <c r="P120" s="42"/>
    </row>
    <row r="121" spans="1:16" s="23" customFormat="1" ht="12.95" customHeight="1" x14ac:dyDescent="0.2">
      <c r="A121" s="31" t="s">
        <v>20</v>
      </c>
      <c r="B121" s="32"/>
      <c r="C121" s="33" t="s">
        <v>229</v>
      </c>
      <c r="D121" s="33" t="s">
        <v>230</v>
      </c>
      <c r="E121" s="35">
        <v>16</v>
      </c>
      <c r="F121" s="35" t="s">
        <v>23</v>
      </c>
      <c r="G121" s="34" t="s">
        <v>29</v>
      </c>
      <c r="H121" s="36"/>
      <c r="I121" s="37">
        <f t="shared" si="1"/>
        <v>365</v>
      </c>
      <c r="J121" s="36"/>
      <c r="K121" s="34"/>
      <c r="L121" s="34"/>
      <c r="M121" s="39" t="s">
        <v>20</v>
      </c>
      <c r="N121" s="40">
        <v>119</v>
      </c>
      <c r="O121" s="41" t="s">
        <v>25</v>
      </c>
      <c r="P121" s="42"/>
    </row>
    <row r="122" spans="1:16" s="23" customFormat="1" ht="12.95" customHeight="1" x14ac:dyDescent="0.2">
      <c r="A122" s="31" t="s">
        <v>20</v>
      </c>
      <c r="B122" s="32"/>
      <c r="C122" s="33" t="s">
        <v>231</v>
      </c>
      <c r="D122" s="33" t="s">
        <v>232</v>
      </c>
      <c r="E122" s="35">
        <v>20</v>
      </c>
      <c r="F122" s="35" t="s">
        <v>48</v>
      </c>
      <c r="G122" s="34" t="s">
        <v>24</v>
      </c>
      <c r="H122" s="36"/>
      <c r="I122" s="37">
        <f t="shared" si="1"/>
        <v>365</v>
      </c>
      <c r="J122" s="36"/>
      <c r="K122" s="34"/>
      <c r="L122" s="34"/>
      <c r="M122" s="39" t="s">
        <v>20</v>
      </c>
      <c r="N122" s="40">
        <v>120</v>
      </c>
      <c r="O122" s="41" t="s">
        <v>25</v>
      </c>
      <c r="P122" s="42"/>
    </row>
    <row r="123" spans="1:16" s="23" customFormat="1" ht="12.95" customHeight="1" x14ac:dyDescent="0.2">
      <c r="A123" s="31" t="s">
        <v>20</v>
      </c>
      <c r="B123" s="32"/>
      <c r="C123" s="33" t="s">
        <v>131</v>
      </c>
      <c r="D123" s="33" t="s">
        <v>233</v>
      </c>
      <c r="E123" s="35">
        <v>15</v>
      </c>
      <c r="F123" s="35" t="s">
        <v>28</v>
      </c>
      <c r="G123" s="34" t="s">
        <v>24</v>
      </c>
      <c r="H123" s="36"/>
      <c r="I123" s="37">
        <f t="shared" si="1"/>
        <v>365</v>
      </c>
      <c r="J123" s="36"/>
      <c r="K123" s="34"/>
      <c r="L123" s="34"/>
      <c r="M123" s="39" t="s">
        <v>20</v>
      </c>
      <c r="N123" s="40">
        <v>121</v>
      </c>
      <c r="O123" s="41" t="s">
        <v>25</v>
      </c>
      <c r="P123" s="42"/>
    </row>
    <row r="124" spans="1:16" s="23" customFormat="1" ht="12.95" customHeight="1" x14ac:dyDescent="0.2">
      <c r="A124" s="31" t="s">
        <v>20</v>
      </c>
      <c r="B124" s="32"/>
      <c r="C124" s="33" t="s">
        <v>234</v>
      </c>
      <c r="D124" s="33" t="s">
        <v>235</v>
      </c>
      <c r="E124" s="35">
        <v>15</v>
      </c>
      <c r="F124" s="35" t="s">
        <v>28</v>
      </c>
      <c r="G124" s="34" t="s">
        <v>236</v>
      </c>
      <c r="H124" s="36"/>
      <c r="I124" s="37">
        <f t="shared" si="1"/>
        <v>365</v>
      </c>
      <c r="J124" s="36"/>
      <c r="K124" s="34"/>
      <c r="L124" s="34"/>
      <c r="M124" s="39" t="s">
        <v>20</v>
      </c>
      <c r="N124" s="40">
        <v>122</v>
      </c>
      <c r="O124" s="41" t="s">
        <v>25</v>
      </c>
      <c r="P124" s="42"/>
    </row>
    <row r="125" spans="1:16" s="23" customFormat="1" ht="12.95" customHeight="1" x14ac:dyDescent="0.2">
      <c r="A125" s="31" t="s">
        <v>20</v>
      </c>
      <c r="B125" s="32"/>
      <c r="C125" s="33" t="s">
        <v>237</v>
      </c>
      <c r="D125" s="33" t="s">
        <v>238</v>
      </c>
      <c r="E125" s="35">
        <v>10</v>
      </c>
      <c r="F125" s="35" t="s">
        <v>23</v>
      </c>
      <c r="G125" s="34" t="s">
        <v>24</v>
      </c>
      <c r="H125" s="36"/>
      <c r="I125" s="37">
        <f t="shared" si="1"/>
        <v>365</v>
      </c>
      <c r="J125" s="36"/>
      <c r="K125" s="34"/>
      <c r="L125" s="34"/>
      <c r="M125" s="39" t="s">
        <v>20</v>
      </c>
      <c r="N125" s="40">
        <v>123</v>
      </c>
      <c r="O125" s="41" t="s">
        <v>25</v>
      </c>
      <c r="P125" s="42"/>
    </row>
    <row r="126" spans="1:16" s="23" customFormat="1" ht="12.95" customHeight="1" x14ac:dyDescent="0.2">
      <c r="A126" s="31" t="s">
        <v>20</v>
      </c>
      <c r="B126" s="32"/>
      <c r="C126" s="33" t="s">
        <v>239</v>
      </c>
      <c r="D126" s="33" t="s">
        <v>240</v>
      </c>
      <c r="E126" s="35">
        <v>8</v>
      </c>
      <c r="F126" s="35" t="s">
        <v>36</v>
      </c>
      <c r="G126" s="34" t="s">
        <v>78</v>
      </c>
      <c r="H126" s="36"/>
      <c r="I126" s="37">
        <f t="shared" si="1"/>
        <v>365</v>
      </c>
      <c r="J126" s="36"/>
      <c r="K126" s="34"/>
      <c r="L126" s="34"/>
      <c r="M126" s="39" t="s">
        <v>20</v>
      </c>
      <c r="N126" s="40">
        <v>124</v>
      </c>
      <c r="O126" s="41" t="s">
        <v>25</v>
      </c>
      <c r="P126" s="42"/>
    </row>
    <row r="127" spans="1:16" s="23" customFormat="1" ht="12.95" customHeight="1" x14ac:dyDescent="0.2">
      <c r="A127" s="31" t="s">
        <v>20</v>
      </c>
      <c r="B127" s="32"/>
      <c r="C127" s="33" t="s">
        <v>241</v>
      </c>
      <c r="D127" s="33" t="s">
        <v>242</v>
      </c>
      <c r="E127" s="35">
        <v>8</v>
      </c>
      <c r="F127" s="35" t="s">
        <v>36</v>
      </c>
      <c r="G127" s="34" t="s">
        <v>24</v>
      </c>
      <c r="H127" s="36"/>
      <c r="I127" s="37">
        <f t="shared" si="1"/>
        <v>365</v>
      </c>
      <c r="J127" s="36"/>
      <c r="K127" s="34"/>
      <c r="L127" s="34"/>
      <c r="M127" s="39" t="s">
        <v>20</v>
      </c>
      <c r="N127" s="40">
        <v>125</v>
      </c>
      <c r="O127" s="41" t="s">
        <v>25</v>
      </c>
      <c r="P127" s="42"/>
    </row>
    <row r="128" spans="1:16" s="23" customFormat="1" ht="12.95" customHeight="1" x14ac:dyDescent="0.2">
      <c r="A128" s="31" t="s">
        <v>20</v>
      </c>
      <c r="B128" s="32"/>
      <c r="C128" s="33" t="s">
        <v>243</v>
      </c>
      <c r="D128" s="33" t="s">
        <v>244</v>
      </c>
      <c r="E128" s="35">
        <v>1</v>
      </c>
      <c r="F128" s="35" t="s">
        <v>45</v>
      </c>
      <c r="G128" s="34" t="s">
        <v>29</v>
      </c>
      <c r="H128" s="36"/>
      <c r="I128" s="37">
        <f t="shared" si="1"/>
        <v>365</v>
      </c>
      <c r="J128" s="36"/>
      <c r="K128" s="34"/>
      <c r="L128" s="34"/>
      <c r="M128" s="39" t="s">
        <v>20</v>
      </c>
      <c r="N128" s="40">
        <v>126</v>
      </c>
      <c r="O128" s="41" t="s">
        <v>25</v>
      </c>
      <c r="P128" s="42"/>
    </row>
    <row r="129" spans="1:16" s="23" customFormat="1" ht="12.95" customHeight="1" x14ac:dyDescent="0.2">
      <c r="A129" s="31" t="s">
        <v>20</v>
      </c>
      <c r="B129" s="32"/>
      <c r="C129" s="33" t="s">
        <v>245</v>
      </c>
      <c r="D129" s="33" t="s">
        <v>246</v>
      </c>
      <c r="E129" s="35">
        <v>13</v>
      </c>
      <c r="F129" s="35" t="s">
        <v>28</v>
      </c>
      <c r="G129" s="34" t="s">
        <v>24</v>
      </c>
      <c r="H129" s="36"/>
      <c r="I129" s="37">
        <f t="shared" si="1"/>
        <v>365</v>
      </c>
      <c r="J129" s="36"/>
      <c r="K129" s="34"/>
      <c r="L129" s="34"/>
      <c r="M129" s="39" t="s">
        <v>20</v>
      </c>
      <c r="N129" s="40">
        <v>127</v>
      </c>
      <c r="O129" s="41" t="s">
        <v>25</v>
      </c>
      <c r="P129" s="42"/>
    </row>
    <row r="130" spans="1:16" s="23" customFormat="1" ht="12.95" customHeight="1" x14ac:dyDescent="0.2">
      <c r="A130" s="31" t="s">
        <v>20</v>
      </c>
      <c r="B130" s="32"/>
      <c r="C130" s="33" t="s">
        <v>247</v>
      </c>
      <c r="D130" s="33" t="s">
        <v>248</v>
      </c>
      <c r="E130" s="35">
        <v>18</v>
      </c>
      <c r="F130" s="35" t="s">
        <v>48</v>
      </c>
      <c r="G130" s="34" t="s">
        <v>29</v>
      </c>
      <c r="H130" s="36"/>
      <c r="I130" s="37">
        <f t="shared" si="1"/>
        <v>365</v>
      </c>
      <c r="J130" s="36"/>
      <c r="K130" s="34"/>
      <c r="L130" s="34"/>
      <c r="M130" s="39" t="s">
        <v>20</v>
      </c>
      <c r="N130" s="40">
        <v>128</v>
      </c>
      <c r="O130" s="41" t="s">
        <v>25</v>
      </c>
      <c r="P130" s="42"/>
    </row>
    <row r="131" spans="1:16" s="23" customFormat="1" ht="12.95" customHeight="1" x14ac:dyDescent="0.2">
      <c r="A131" s="31" t="s">
        <v>20</v>
      </c>
      <c r="B131" s="32"/>
      <c r="C131" s="33" t="s">
        <v>249</v>
      </c>
      <c r="D131" s="33" t="s">
        <v>44</v>
      </c>
      <c r="E131" s="35">
        <v>0</v>
      </c>
      <c r="F131" s="35" t="s">
        <v>25</v>
      </c>
      <c r="G131" s="34" t="s">
        <v>29</v>
      </c>
      <c r="H131" s="36"/>
      <c r="I131" s="37">
        <f t="shared" si="1"/>
        <v>365</v>
      </c>
      <c r="J131" s="36"/>
      <c r="K131" s="34"/>
      <c r="L131" s="34"/>
      <c r="M131" s="39" t="s">
        <v>20</v>
      </c>
      <c r="N131" s="40">
        <v>129</v>
      </c>
      <c r="O131" s="41" t="s">
        <v>25</v>
      </c>
      <c r="P131" s="42"/>
    </row>
    <row r="132" spans="1:16" s="23" customFormat="1" ht="12.95" customHeight="1" x14ac:dyDescent="0.2">
      <c r="A132" s="31" t="s">
        <v>20</v>
      </c>
      <c r="B132" s="32"/>
      <c r="C132" s="33" t="s">
        <v>250</v>
      </c>
      <c r="D132" s="33" t="s">
        <v>251</v>
      </c>
      <c r="E132" s="35">
        <v>15</v>
      </c>
      <c r="F132" s="35" t="s">
        <v>28</v>
      </c>
      <c r="G132" s="34" t="s">
        <v>24</v>
      </c>
      <c r="H132" s="36"/>
      <c r="I132" s="37">
        <f t="shared" ref="I132:I195" si="2">IF(AND(H132&gt;1/1/75, J132&gt;0),"n/a",H132+365)</f>
        <v>365</v>
      </c>
      <c r="J132" s="36"/>
      <c r="K132" s="34"/>
      <c r="L132" s="34"/>
      <c r="M132" s="39" t="s">
        <v>20</v>
      </c>
      <c r="N132" s="40">
        <v>130</v>
      </c>
      <c r="O132" s="41" t="s">
        <v>25</v>
      </c>
      <c r="P132" s="42"/>
    </row>
    <row r="133" spans="1:16" s="23" customFormat="1" ht="12.95" customHeight="1" x14ac:dyDescent="0.2">
      <c r="A133" s="31" t="s">
        <v>20</v>
      </c>
      <c r="B133" s="32"/>
      <c r="C133" s="33" t="s">
        <v>252</v>
      </c>
      <c r="D133" s="33" t="s">
        <v>253</v>
      </c>
      <c r="E133" s="35">
        <v>4</v>
      </c>
      <c r="F133" s="35" t="s">
        <v>45</v>
      </c>
      <c r="G133" s="34" t="s">
        <v>24</v>
      </c>
      <c r="H133" s="36"/>
      <c r="I133" s="37">
        <f t="shared" si="2"/>
        <v>365</v>
      </c>
      <c r="J133" s="36"/>
      <c r="K133" s="34"/>
      <c r="L133" s="34"/>
      <c r="M133" s="39" t="s">
        <v>20</v>
      </c>
      <c r="N133" s="40">
        <v>131</v>
      </c>
      <c r="O133" s="41" t="s">
        <v>25</v>
      </c>
      <c r="P133" s="42"/>
    </row>
    <row r="134" spans="1:16" s="23" customFormat="1" ht="12.95" customHeight="1" x14ac:dyDescent="0.2">
      <c r="A134" s="31" t="s">
        <v>20</v>
      </c>
      <c r="B134" s="32"/>
      <c r="C134" s="33" t="s">
        <v>254</v>
      </c>
      <c r="D134" s="33" t="s">
        <v>60</v>
      </c>
      <c r="E134" s="35">
        <v>3</v>
      </c>
      <c r="F134" s="35" t="s">
        <v>45</v>
      </c>
      <c r="G134" s="34" t="s">
        <v>29</v>
      </c>
      <c r="H134" s="36"/>
      <c r="I134" s="37">
        <f t="shared" si="2"/>
        <v>365</v>
      </c>
      <c r="J134" s="36"/>
      <c r="K134" s="34"/>
      <c r="L134" s="34"/>
      <c r="M134" s="39" t="s">
        <v>20</v>
      </c>
      <c r="N134" s="40">
        <v>132</v>
      </c>
      <c r="O134" s="41" t="s">
        <v>25</v>
      </c>
      <c r="P134" s="42"/>
    </row>
    <row r="135" spans="1:16" s="23" customFormat="1" ht="12.95" customHeight="1" x14ac:dyDescent="0.2">
      <c r="A135" s="31" t="s">
        <v>20</v>
      </c>
      <c r="B135" s="32"/>
      <c r="C135" s="33" t="s">
        <v>255</v>
      </c>
      <c r="D135" s="33" t="s">
        <v>256</v>
      </c>
      <c r="E135" s="35">
        <v>3</v>
      </c>
      <c r="F135" s="35" t="s">
        <v>45</v>
      </c>
      <c r="G135" s="34" t="s">
        <v>24</v>
      </c>
      <c r="H135" s="36"/>
      <c r="I135" s="37">
        <f t="shared" si="2"/>
        <v>365</v>
      </c>
      <c r="J135" s="36"/>
      <c r="K135" s="34"/>
      <c r="L135" s="34"/>
      <c r="M135" s="39" t="s">
        <v>20</v>
      </c>
      <c r="N135" s="40">
        <v>133</v>
      </c>
      <c r="O135" s="41" t="s">
        <v>25</v>
      </c>
      <c r="P135" s="42"/>
    </row>
    <row r="136" spans="1:16" s="23" customFormat="1" ht="12.95" customHeight="1" x14ac:dyDescent="0.2">
      <c r="A136" s="31" t="s">
        <v>20</v>
      </c>
      <c r="B136" s="32"/>
      <c r="C136" s="33" t="s">
        <v>257</v>
      </c>
      <c r="D136" s="33" t="s">
        <v>258</v>
      </c>
      <c r="E136" s="35">
        <v>1</v>
      </c>
      <c r="F136" s="35" t="s">
        <v>45</v>
      </c>
      <c r="G136" s="34" t="s">
        <v>73</v>
      </c>
      <c r="H136" s="36"/>
      <c r="I136" s="37">
        <f t="shared" si="2"/>
        <v>365</v>
      </c>
      <c r="J136" s="36"/>
      <c r="K136" s="34"/>
      <c r="L136" s="34"/>
      <c r="M136" s="39" t="s">
        <v>259</v>
      </c>
      <c r="N136" s="40">
        <v>134</v>
      </c>
      <c r="O136" s="41" t="s">
        <v>25</v>
      </c>
      <c r="P136" s="42"/>
    </row>
    <row r="137" spans="1:16" s="23" customFormat="1" ht="12.95" customHeight="1" x14ac:dyDescent="0.2">
      <c r="A137" s="31" t="s">
        <v>20</v>
      </c>
      <c r="B137" s="32"/>
      <c r="C137" s="33" t="s">
        <v>257</v>
      </c>
      <c r="D137" s="33" t="s">
        <v>260</v>
      </c>
      <c r="E137" s="35">
        <v>1</v>
      </c>
      <c r="F137" s="35" t="s">
        <v>45</v>
      </c>
      <c r="G137" s="34" t="s">
        <v>73</v>
      </c>
      <c r="H137" s="36"/>
      <c r="I137" s="37">
        <f t="shared" si="2"/>
        <v>365</v>
      </c>
      <c r="J137" s="36"/>
      <c r="K137" s="34"/>
      <c r="L137" s="34"/>
      <c r="M137" s="39" t="s">
        <v>261</v>
      </c>
      <c r="N137" s="40">
        <v>134</v>
      </c>
      <c r="O137" s="41" t="s">
        <v>25</v>
      </c>
      <c r="P137" s="42"/>
    </row>
    <row r="138" spans="1:16" s="23" customFormat="1" ht="12.95" customHeight="1" x14ac:dyDescent="0.2">
      <c r="A138" s="31" t="s">
        <v>20</v>
      </c>
      <c r="B138" s="32"/>
      <c r="C138" s="33" t="s">
        <v>257</v>
      </c>
      <c r="D138" s="33" t="s">
        <v>260</v>
      </c>
      <c r="E138" s="35">
        <v>1</v>
      </c>
      <c r="F138" s="35" t="s">
        <v>45</v>
      </c>
      <c r="G138" s="34" t="s">
        <v>73</v>
      </c>
      <c r="H138" s="36"/>
      <c r="I138" s="37">
        <f t="shared" si="2"/>
        <v>365</v>
      </c>
      <c r="J138" s="36"/>
      <c r="K138" s="34"/>
      <c r="L138" s="34"/>
      <c r="M138" s="39" t="s">
        <v>262</v>
      </c>
      <c r="N138" s="40">
        <v>134</v>
      </c>
      <c r="O138" s="41" t="s">
        <v>25</v>
      </c>
      <c r="P138" s="42"/>
    </row>
    <row r="139" spans="1:16" s="23" customFormat="1" ht="12.95" customHeight="1" x14ac:dyDescent="0.2">
      <c r="A139" s="31" t="s">
        <v>20</v>
      </c>
      <c r="B139" s="32"/>
      <c r="C139" s="33" t="s">
        <v>263</v>
      </c>
      <c r="D139" s="33" t="s">
        <v>264</v>
      </c>
      <c r="E139" s="35">
        <v>21</v>
      </c>
      <c r="F139" s="35" t="s">
        <v>48</v>
      </c>
      <c r="G139" s="34" t="s">
        <v>24</v>
      </c>
      <c r="H139" s="36"/>
      <c r="I139" s="37">
        <f t="shared" si="2"/>
        <v>365</v>
      </c>
      <c r="J139" s="36"/>
      <c r="K139" s="34"/>
      <c r="L139" s="34"/>
      <c r="M139" s="39" t="s">
        <v>20</v>
      </c>
      <c r="N139" s="40">
        <v>135</v>
      </c>
      <c r="O139" s="41" t="s">
        <v>25</v>
      </c>
      <c r="P139" s="42"/>
    </row>
    <row r="140" spans="1:16" s="23" customFormat="1" ht="12.95" customHeight="1" x14ac:dyDescent="0.2">
      <c r="A140" s="31" t="s">
        <v>20</v>
      </c>
      <c r="B140" s="32"/>
      <c r="C140" s="33" t="s">
        <v>134</v>
      </c>
      <c r="D140" s="33" t="s">
        <v>265</v>
      </c>
      <c r="E140" s="35">
        <v>18</v>
      </c>
      <c r="F140" s="35" t="s">
        <v>48</v>
      </c>
      <c r="G140" s="34" t="s">
        <v>24</v>
      </c>
      <c r="H140" s="36"/>
      <c r="I140" s="37">
        <f t="shared" si="2"/>
        <v>365</v>
      </c>
      <c r="J140" s="36"/>
      <c r="K140" s="34"/>
      <c r="L140" s="34"/>
      <c r="M140" s="39" t="s">
        <v>20</v>
      </c>
      <c r="N140" s="40">
        <v>136</v>
      </c>
      <c r="O140" s="41" t="s">
        <v>25</v>
      </c>
      <c r="P140" s="42"/>
    </row>
    <row r="141" spans="1:16" s="23" customFormat="1" ht="12.95" customHeight="1" x14ac:dyDescent="0.2">
      <c r="A141" s="31" t="s">
        <v>20</v>
      </c>
      <c r="B141" s="32"/>
      <c r="C141" s="33" t="s">
        <v>266</v>
      </c>
      <c r="D141" s="33" t="s">
        <v>267</v>
      </c>
      <c r="E141" s="35">
        <v>9</v>
      </c>
      <c r="F141" s="35" t="s">
        <v>23</v>
      </c>
      <c r="G141" s="34" t="s">
        <v>73</v>
      </c>
      <c r="H141" s="36"/>
      <c r="I141" s="37">
        <f t="shared" si="2"/>
        <v>365</v>
      </c>
      <c r="J141" s="36"/>
      <c r="K141" s="34"/>
      <c r="L141" s="34"/>
      <c r="M141" s="39" t="s">
        <v>20</v>
      </c>
      <c r="N141" s="40">
        <v>137</v>
      </c>
      <c r="O141" s="41" t="s">
        <v>25</v>
      </c>
      <c r="P141" s="42"/>
    </row>
    <row r="142" spans="1:16" s="23" customFormat="1" ht="12.95" customHeight="1" x14ac:dyDescent="0.2">
      <c r="A142" s="31" t="s">
        <v>20</v>
      </c>
      <c r="B142" s="32"/>
      <c r="C142" s="33" t="s">
        <v>268</v>
      </c>
      <c r="D142" s="33" t="s">
        <v>269</v>
      </c>
      <c r="E142" s="35">
        <v>2</v>
      </c>
      <c r="F142" s="35" t="s">
        <v>45</v>
      </c>
      <c r="G142" s="34" t="s">
        <v>24</v>
      </c>
      <c r="H142" s="36"/>
      <c r="I142" s="37">
        <f t="shared" si="2"/>
        <v>365</v>
      </c>
      <c r="J142" s="36"/>
      <c r="K142" s="34"/>
      <c r="L142" s="34"/>
      <c r="M142" s="39" t="s">
        <v>20</v>
      </c>
      <c r="N142" s="40">
        <v>138</v>
      </c>
      <c r="O142" s="41" t="s">
        <v>25</v>
      </c>
      <c r="P142" s="42"/>
    </row>
    <row r="143" spans="1:16" s="23" customFormat="1" ht="12.95" customHeight="1" x14ac:dyDescent="0.2">
      <c r="A143" s="31" t="s">
        <v>20</v>
      </c>
      <c r="B143" s="32"/>
      <c r="C143" s="33" t="s">
        <v>270</v>
      </c>
      <c r="D143" s="33" t="s">
        <v>228</v>
      </c>
      <c r="E143" s="35">
        <v>16</v>
      </c>
      <c r="F143" s="35" t="s">
        <v>23</v>
      </c>
      <c r="G143" s="34" t="s">
        <v>24</v>
      </c>
      <c r="H143" s="36"/>
      <c r="I143" s="37">
        <f t="shared" si="2"/>
        <v>365</v>
      </c>
      <c r="J143" s="36"/>
      <c r="K143" s="34"/>
      <c r="L143" s="34"/>
      <c r="M143" s="39" t="s">
        <v>20</v>
      </c>
      <c r="N143" s="40">
        <v>139</v>
      </c>
      <c r="O143" s="41" t="s">
        <v>25</v>
      </c>
      <c r="P143" s="42"/>
    </row>
    <row r="144" spans="1:16" s="23" customFormat="1" ht="12.95" customHeight="1" x14ac:dyDescent="0.2">
      <c r="A144" s="31" t="s">
        <v>20</v>
      </c>
      <c r="B144" s="32"/>
      <c r="C144" s="33" t="s">
        <v>271</v>
      </c>
      <c r="D144" s="33" t="s">
        <v>272</v>
      </c>
      <c r="E144" s="35">
        <v>9</v>
      </c>
      <c r="F144" s="35" t="s">
        <v>23</v>
      </c>
      <c r="G144" s="34" t="s">
        <v>73</v>
      </c>
      <c r="H144" s="36"/>
      <c r="I144" s="37">
        <f t="shared" si="2"/>
        <v>365</v>
      </c>
      <c r="J144" s="36"/>
      <c r="K144" s="34"/>
      <c r="L144" s="34"/>
      <c r="M144" s="39" t="s">
        <v>259</v>
      </c>
      <c r="N144" s="40">
        <v>140</v>
      </c>
      <c r="O144" s="41" t="s">
        <v>25</v>
      </c>
      <c r="P144" s="42"/>
    </row>
    <row r="145" spans="1:16" s="23" customFormat="1" ht="12.95" customHeight="1" x14ac:dyDescent="0.2">
      <c r="A145" s="31" t="s">
        <v>20</v>
      </c>
      <c r="B145" s="32"/>
      <c r="C145" s="33" t="s">
        <v>273</v>
      </c>
      <c r="D145" s="33" t="s">
        <v>272</v>
      </c>
      <c r="E145" s="35">
        <v>9</v>
      </c>
      <c r="F145" s="35" t="s">
        <v>23</v>
      </c>
      <c r="G145" s="34" t="s">
        <v>73</v>
      </c>
      <c r="H145" s="36"/>
      <c r="I145" s="37">
        <f t="shared" si="2"/>
        <v>365</v>
      </c>
      <c r="J145" s="36"/>
      <c r="K145" s="34"/>
      <c r="L145" s="34"/>
      <c r="M145" s="39" t="s">
        <v>261</v>
      </c>
      <c r="N145" s="40">
        <v>140</v>
      </c>
      <c r="O145" s="41" t="s">
        <v>25</v>
      </c>
      <c r="P145" s="42"/>
    </row>
    <row r="146" spans="1:16" s="23" customFormat="1" ht="12.95" customHeight="1" x14ac:dyDescent="0.2">
      <c r="A146" s="31" t="s">
        <v>20</v>
      </c>
      <c r="B146" s="32"/>
      <c r="C146" s="33" t="s">
        <v>274</v>
      </c>
      <c r="D146" s="33" t="s">
        <v>272</v>
      </c>
      <c r="E146" s="35">
        <v>9</v>
      </c>
      <c r="F146" s="35" t="s">
        <v>23</v>
      </c>
      <c r="G146" s="34" t="s">
        <v>73</v>
      </c>
      <c r="H146" s="36"/>
      <c r="I146" s="37">
        <f t="shared" si="2"/>
        <v>365</v>
      </c>
      <c r="J146" s="36"/>
      <c r="K146" s="34"/>
      <c r="L146" s="34"/>
      <c r="M146" s="39" t="s">
        <v>262</v>
      </c>
      <c r="N146" s="40">
        <v>140</v>
      </c>
      <c r="O146" s="41" t="s">
        <v>25</v>
      </c>
      <c r="P146" s="42"/>
    </row>
    <row r="147" spans="1:16" s="23" customFormat="1" ht="12.95" customHeight="1" x14ac:dyDescent="0.2">
      <c r="A147" s="31" t="s">
        <v>20</v>
      </c>
      <c r="B147" s="32"/>
      <c r="C147" s="33" t="s">
        <v>30</v>
      </c>
      <c r="D147" s="33" t="s">
        <v>275</v>
      </c>
      <c r="E147" s="35">
        <v>15</v>
      </c>
      <c r="F147" s="35" t="s">
        <v>28</v>
      </c>
      <c r="G147" s="34" t="s">
        <v>73</v>
      </c>
      <c r="H147" s="36"/>
      <c r="I147" s="37">
        <f t="shared" si="2"/>
        <v>365</v>
      </c>
      <c r="J147" s="36"/>
      <c r="K147" s="34"/>
      <c r="L147" s="34"/>
      <c r="M147" s="39" t="s">
        <v>20</v>
      </c>
      <c r="N147" s="40">
        <v>141</v>
      </c>
      <c r="O147" s="41" t="s">
        <v>25</v>
      </c>
      <c r="P147" s="42"/>
    </row>
    <row r="148" spans="1:16" s="23" customFormat="1" ht="12.95" customHeight="1" x14ac:dyDescent="0.2">
      <c r="A148" s="31" t="s">
        <v>20</v>
      </c>
      <c r="B148" s="32"/>
      <c r="C148" s="33" t="s">
        <v>30</v>
      </c>
      <c r="D148" s="33" t="s">
        <v>276</v>
      </c>
      <c r="E148" s="35">
        <v>15</v>
      </c>
      <c r="F148" s="35" t="s">
        <v>28</v>
      </c>
      <c r="G148" s="34" t="s">
        <v>236</v>
      </c>
      <c r="H148" s="36"/>
      <c r="I148" s="37">
        <f t="shared" si="2"/>
        <v>365</v>
      </c>
      <c r="J148" s="36"/>
      <c r="K148" s="34"/>
      <c r="L148" s="34"/>
      <c r="M148" s="39" t="s">
        <v>20</v>
      </c>
      <c r="N148" s="40">
        <v>142</v>
      </c>
      <c r="O148" s="41" t="s">
        <v>25</v>
      </c>
      <c r="P148" s="42"/>
    </row>
    <row r="149" spans="1:16" s="23" customFormat="1" ht="12.95" customHeight="1" x14ac:dyDescent="0.2">
      <c r="A149" s="31" t="s">
        <v>20</v>
      </c>
      <c r="B149" s="32"/>
      <c r="C149" s="33" t="s">
        <v>277</v>
      </c>
      <c r="D149" s="33" t="s">
        <v>278</v>
      </c>
      <c r="E149" s="35">
        <v>15</v>
      </c>
      <c r="F149" s="35" t="s">
        <v>28</v>
      </c>
      <c r="G149" s="34" t="s">
        <v>29</v>
      </c>
      <c r="H149" s="36"/>
      <c r="I149" s="37">
        <f t="shared" si="2"/>
        <v>365</v>
      </c>
      <c r="J149" s="36"/>
      <c r="K149" s="34"/>
      <c r="L149" s="34"/>
      <c r="M149" s="39" t="s">
        <v>20</v>
      </c>
      <c r="N149" s="40">
        <v>143</v>
      </c>
      <c r="O149" s="41" t="s">
        <v>25</v>
      </c>
      <c r="P149" s="42"/>
    </row>
    <row r="150" spans="1:16" s="23" customFormat="1" ht="12.95" customHeight="1" x14ac:dyDescent="0.2">
      <c r="A150" s="31" t="s">
        <v>20</v>
      </c>
      <c r="B150" s="32"/>
      <c r="C150" s="33" t="s">
        <v>279</v>
      </c>
      <c r="D150" s="33" t="s">
        <v>280</v>
      </c>
      <c r="E150" s="35">
        <v>15</v>
      </c>
      <c r="F150" s="35" t="s">
        <v>28</v>
      </c>
      <c r="G150" s="34" t="s">
        <v>73</v>
      </c>
      <c r="H150" s="36"/>
      <c r="I150" s="37">
        <f t="shared" si="2"/>
        <v>365</v>
      </c>
      <c r="J150" s="36"/>
      <c r="K150" s="34"/>
      <c r="L150" s="34"/>
      <c r="M150" s="39" t="s">
        <v>20</v>
      </c>
      <c r="N150" s="40">
        <v>144</v>
      </c>
      <c r="O150" s="41" t="s">
        <v>25</v>
      </c>
      <c r="P150" s="42"/>
    </row>
    <row r="151" spans="1:16" s="23" customFormat="1" ht="12.95" customHeight="1" x14ac:dyDescent="0.2">
      <c r="A151" s="31" t="s">
        <v>20</v>
      </c>
      <c r="B151" s="32"/>
      <c r="C151" s="33" t="s">
        <v>281</v>
      </c>
      <c r="D151" s="33" t="s">
        <v>282</v>
      </c>
      <c r="E151" s="35">
        <v>15</v>
      </c>
      <c r="F151" s="35" t="s">
        <v>28</v>
      </c>
      <c r="G151" s="34" t="s">
        <v>29</v>
      </c>
      <c r="H151" s="36"/>
      <c r="I151" s="37">
        <f t="shared" si="2"/>
        <v>365</v>
      </c>
      <c r="J151" s="36"/>
      <c r="K151" s="34"/>
      <c r="L151" s="34"/>
      <c r="M151" s="39" t="s">
        <v>20</v>
      </c>
      <c r="N151" s="40">
        <v>145</v>
      </c>
      <c r="O151" s="41" t="s">
        <v>25</v>
      </c>
      <c r="P151" s="42"/>
    </row>
    <row r="152" spans="1:16" s="23" customFormat="1" ht="12.95" customHeight="1" x14ac:dyDescent="0.2">
      <c r="A152" s="31" t="s">
        <v>20</v>
      </c>
      <c r="B152" s="32"/>
      <c r="C152" s="33" t="s">
        <v>283</v>
      </c>
      <c r="D152" s="33" t="s">
        <v>284</v>
      </c>
      <c r="E152" s="35">
        <v>9</v>
      </c>
      <c r="F152" s="35" t="s">
        <v>23</v>
      </c>
      <c r="G152" s="34" t="s">
        <v>24</v>
      </c>
      <c r="H152" s="36"/>
      <c r="I152" s="37">
        <f t="shared" si="2"/>
        <v>365</v>
      </c>
      <c r="J152" s="36"/>
      <c r="K152" s="34"/>
      <c r="L152" s="34"/>
      <c r="M152" s="39" t="s">
        <v>20</v>
      </c>
      <c r="N152" s="40">
        <v>146</v>
      </c>
      <c r="O152" s="41" t="s">
        <v>25</v>
      </c>
      <c r="P152" s="42"/>
    </row>
    <row r="153" spans="1:16" s="23" customFormat="1" ht="12.95" customHeight="1" x14ac:dyDescent="0.2">
      <c r="A153" s="31" t="s">
        <v>20</v>
      </c>
      <c r="B153" s="32"/>
      <c r="C153" s="33" t="s">
        <v>285</v>
      </c>
      <c r="D153" s="33" t="s">
        <v>286</v>
      </c>
      <c r="E153" s="35">
        <v>21</v>
      </c>
      <c r="F153" s="35" t="s">
        <v>48</v>
      </c>
      <c r="G153" s="34" t="s">
        <v>29</v>
      </c>
      <c r="H153" s="36"/>
      <c r="I153" s="37">
        <f t="shared" si="2"/>
        <v>365</v>
      </c>
      <c r="J153" s="36"/>
      <c r="K153" s="34"/>
      <c r="L153" s="34"/>
      <c r="M153" s="39" t="s">
        <v>20</v>
      </c>
      <c r="N153" s="40">
        <v>147</v>
      </c>
      <c r="O153" s="41" t="s">
        <v>25</v>
      </c>
      <c r="P153" s="42"/>
    </row>
    <row r="154" spans="1:16" s="23" customFormat="1" ht="12.95" customHeight="1" x14ac:dyDescent="0.2">
      <c r="A154" s="31" t="s">
        <v>20</v>
      </c>
      <c r="B154" s="32"/>
      <c r="C154" s="33" t="s">
        <v>287</v>
      </c>
      <c r="D154" s="33" t="s">
        <v>7</v>
      </c>
      <c r="E154" s="35">
        <v>11</v>
      </c>
      <c r="F154" s="35" t="s">
        <v>45</v>
      </c>
      <c r="G154" s="34" t="s">
        <v>24</v>
      </c>
      <c r="H154" s="36"/>
      <c r="I154" s="37">
        <f t="shared" si="2"/>
        <v>365</v>
      </c>
      <c r="J154" s="36"/>
      <c r="K154" s="34"/>
      <c r="L154" s="34"/>
      <c r="M154" s="39" t="s">
        <v>20</v>
      </c>
      <c r="N154" s="40">
        <v>148</v>
      </c>
      <c r="O154" s="41" t="s">
        <v>25</v>
      </c>
      <c r="P154" s="42"/>
    </row>
    <row r="155" spans="1:16" s="23" customFormat="1" ht="12.95" customHeight="1" x14ac:dyDescent="0.2">
      <c r="A155" s="31" t="s">
        <v>20</v>
      </c>
      <c r="B155" s="32"/>
      <c r="C155" s="33" t="s">
        <v>288</v>
      </c>
      <c r="D155" s="33" t="s">
        <v>289</v>
      </c>
      <c r="E155" s="35">
        <v>18</v>
      </c>
      <c r="F155" s="35" t="s">
        <v>48</v>
      </c>
      <c r="G155" s="34" t="s">
        <v>29</v>
      </c>
      <c r="H155" s="36"/>
      <c r="I155" s="37">
        <f t="shared" si="2"/>
        <v>365</v>
      </c>
      <c r="J155" s="36"/>
      <c r="K155" s="34"/>
      <c r="L155" s="34"/>
      <c r="M155" s="39" t="s">
        <v>20</v>
      </c>
      <c r="N155" s="40">
        <v>149</v>
      </c>
      <c r="O155" s="41" t="s">
        <v>25</v>
      </c>
      <c r="P155" s="42"/>
    </row>
    <row r="156" spans="1:16" s="23" customFormat="1" ht="12.95" customHeight="1" x14ac:dyDescent="0.2">
      <c r="A156" s="31" t="s">
        <v>20</v>
      </c>
      <c r="B156" s="32"/>
      <c r="C156" s="33" t="s">
        <v>290</v>
      </c>
      <c r="D156" s="33" t="s">
        <v>291</v>
      </c>
      <c r="E156" s="35">
        <v>20</v>
      </c>
      <c r="F156" s="35" t="s">
        <v>48</v>
      </c>
      <c r="G156" s="34" t="s">
        <v>29</v>
      </c>
      <c r="H156" s="36"/>
      <c r="I156" s="37">
        <f t="shared" si="2"/>
        <v>365</v>
      </c>
      <c r="J156" s="36"/>
      <c r="K156" s="34"/>
      <c r="L156" s="34"/>
      <c r="M156" s="39" t="s">
        <v>20</v>
      </c>
      <c r="N156" s="40">
        <v>150</v>
      </c>
      <c r="O156" s="41" t="s">
        <v>25</v>
      </c>
      <c r="P156" s="42"/>
    </row>
    <row r="157" spans="1:16" s="23" customFormat="1" ht="12.95" customHeight="1" x14ac:dyDescent="0.2">
      <c r="A157" s="31" t="s">
        <v>20</v>
      </c>
      <c r="B157" s="32"/>
      <c r="C157" s="33" t="s">
        <v>83</v>
      </c>
      <c r="D157" s="33" t="s">
        <v>292</v>
      </c>
      <c r="E157" s="35">
        <v>20</v>
      </c>
      <c r="F157" s="35" t="s">
        <v>48</v>
      </c>
      <c r="G157" s="34" t="s">
        <v>24</v>
      </c>
      <c r="H157" s="36"/>
      <c r="I157" s="37">
        <f t="shared" si="2"/>
        <v>365</v>
      </c>
      <c r="J157" s="36"/>
      <c r="K157" s="34"/>
      <c r="L157" s="34"/>
      <c r="M157" s="39" t="s">
        <v>20</v>
      </c>
      <c r="N157" s="40">
        <v>151</v>
      </c>
      <c r="O157" s="41" t="s">
        <v>25</v>
      </c>
      <c r="P157" s="42"/>
    </row>
    <row r="158" spans="1:16" s="23" customFormat="1" ht="12.95" customHeight="1" x14ac:dyDescent="0.2">
      <c r="A158" s="31" t="s">
        <v>20</v>
      </c>
      <c r="B158" s="32"/>
      <c r="C158" s="33" t="s">
        <v>293</v>
      </c>
      <c r="D158" s="33" t="s">
        <v>294</v>
      </c>
      <c r="E158" s="35">
        <v>6</v>
      </c>
      <c r="F158" s="35" t="s">
        <v>23</v>
      </c>
      <c r="G158" s="34" t="s">
        <v>78</v>
      </c>
      <c r="H158" s="36"/>
      <c r="I158" s="37">
        <f t="shared" si="2"/>
        <v>365</v>
      </c>
      <c r="J158" s="36"/>
      <c r="K158" s="34"/>
      <c r="L158" s="34"/>
      <c r="M158" s="39" t="s">
        <v>20</v>
      </c>
      <c r="N158" s="40">
        <v>152</v>
      </c>
      <c r="O158" s="41" t="s">
        <v>25</v>
      </c>
      <c r="P158" s="42"/>
    </row>
    <row r="159" spans="1:16" s="23" customFormat="1" ht="12.95" customHeight="1" x14ac:dyDescent="0.2">
      <c r="A159" s="31" t="s">
        <v>20</v>
      </c>
      <c r="B159" s="32"/>
      <c r="C159" s="33" t="s">
        <v>295</v>
      </c>
      <c r="D159" s="33" t="s">
        <v>294</v>
      </c>
      <c r="E159" s="35">
        <v>8</v>
      </c>
      <c r="F159" s="35" t="s">
        <v>36</v>
      </c>
      <c r="G159" s="34" t="s">
        <v>78</v>
      </c>
      <c r="H159" s="36"/>
      <c r="I159" s="37">
        <f t="shared" si="2"/>
        <v>365</v>
      </c>
      <c r="J159" s="36"/>
      <c r="K159" s="34"/>
      <c r="L159" s="34"/>
      <c r="M159" s="39" t="s">
        <v>20</v>
      </c>
      <c r="N159" s="40">
        <v>153</v>
      </c>
      <c r="O159" s="41" t="s">
        <v>25</v>
      </c>
      <c r="P159" s="42"/>
    </row>
    <row r="160" spans="1:16" s="23" customFormat="1" ht="12.95" customHeight="1" x14ac:dyDescent="0.2">
      <c r="A160" s="31" t="s">
        <v>20</v>
      </c>
      <c r="B160" s="32"/>
      <c r="C160" s="33" t="s">
        <v>296</v>
      </c>
      <c r="D160" s="33" t="s">
        <v>297</v>
      </c>
      <c r="E160" s="35">
        <v>14</v>
      </c>
      <c r="F160" s="35" t="s">
        <v>28</v>
      </c>
      <c r="G160" s="34" t="s">
        <v>29</v>
      </c>
      <c r="H160" s="36"/>
      <c r="I160" s="37">
        <f t="shared" si="2"/>
        <v>365</v>
      </c>
      <c r="J160" s="36"/>
      <c r="K160" s="34"/>
      <c r="L160" s="34"/>
      <c r="M160" s="39" t="s">
        <v>20</v>
      </c>
      <c r="N160" s="40">
        <v>154</v>
      </c>
      <c r="O160" s="41" t="s">
        <v>25</v>
      </c>
      <c r="P160" s="42"/>
    </row>
    <row r="161" spans="1:16" s="23" customFormat="1" ht="12.95" customHeight="1" x14ac:dyDescent="0.2">
      <c r="A161" s="31" t="s">
        <v>20</v>
      </c>
      <c r="B161" s="32"/>
      <c r="C161" s="33" t="s">
        <v>298</v>
      </c>
      <c r="D161" s="33" t="s">
        <v>299</v>
      </c>
      <c r="E161" s="35">
        <v>12</v>
      </c>
      <c r="F161" s="35" t="s">
        <v>45</v>
      </c>
      <c r="G161" s="34" t="s">
        <v>78</v>
      </c>
      <c r="H161" s="36"/>
      <c r="I161" s="37">
        <f t="shared" si="2"/>
        <v>365</v>
      </c>
      <c r="J161" s="36"/>
      <c r="K161" s="34"/>
      <c r="L161" s="34"/>
      <c r="M161" s="39" t="s">
        <v>20</v>
      </c>
      <c r="N161" s="40">
        <v>155</v>
      </c>
      <c r="O161" s="41" t="s">
        <v>25</v>
      </c>
      <c r="P161" s="42"/>
    </row>
    <row r="162" spans="1:16" s="23" customFormat="1" ht="12.95" customHeight="1" x14ac:dyDescent="0.2">
      <c r="A162" s="31" t="s">
        <v>20</v>
      </c>
      <c r="B162" s="32"/>
      <c r="C162" s="33" t="s">
        <v>300</v>
      </c>
      <c r="D162" s="33" t="s">
        <v>301</v>
      </c>
      <c r="E162" s="35">
        <v>8</v>
      </c>
      <c r="F162" s="35" t="s">
        <v>36</v>
      </c>
      <c r="G162" s="34" t="s">
        <v>29</v>
      </c>
      <c r="H162" s="36"/>
      <c r="I162" s="37">
        <f t="shared" si="2"/>
        <v>365</v>
      </c>
      <c r="J162" s="36"/>
      <c r="K162" s="34"/>
      <c r="L162" s="34"/>
      <c r="M162" s="39" t="s">
        <v>20</v>
      </c>
      <c r="N162" s="40">
        <v>157</v>
      </c>
      <c r="O162" s="41" t="s">
        <v>25</v>
      </c>
      <c r="P162" s="42"/>
    </row>
    <row r="163" spans="1:16" s="23" customFormat="1" ht="12.95" customHeight="1" x14ac:dyDescent="0.2">
      <c r="A163" s="31" t="s">
        <v>20</v>
      </c>
      <c r="B163" s="32"/>
      <c r="C163" s="33" t="s">
        <v>302</v>
      </c>
      <c r="D163" s="33" t="s">
        <v>303</v>
      </c>
      <c r="E163" s="35">
        <v>20</v>
      </c>
      <c r="F163" s="35" t="s">
        <v>48</v>
      </c>
      <c r="G163" s="34" t="s">
        <v>24</v>
      </c>
      <c r="H163" s="36"/>
      <c r="I163" s="37">
        <f t="shared" si="2"/>
        <v>365</v>
      </c>
      <c r="J163" s="36"/>
      <c r="K163" s="34"/>
      <c r="L163" s="34"/>
      <c r="M163" s="39" t="s">
        <v>20</v>
      </c>
      <c r="N163" s="40">
        <v>157</v>
      </c>
      <c r="O163" s="41" t="s">
        <v>25</v>
      </c>
      <c r="P163" s="42"/>
    </row>
    <row r="164" spans="1:16" s="23" customFormat="1" ht="12.95" customHeight="1" x14ac:dyDescent="0.2">
      <c r="A164" s="31" t="s">
        <v>20</v>
      </c>
      <c r="B164" s="32"/>
      <c r="C164" s="33" t="s">
        <v>304</v>
      </c>
      <c r="D164" s="33" t="s">
        <v>305</v>
      </c>
      <c r="E164" s="35">
        <v>2</v>
      </c>
      <c r="F164" s="35" t="s">
        <v>45</v>
      </c>
      <c r="G164" s="34" t="s">
        <v>24</v>
      </c>
      <c r="H164" s="36"/>
      <c r="I164" s="37">
        <f t="shared" si="2"/>
        <v>365</v>
      </c>
      <c r="J164" s="36"/>
      <c r="K164" s="34"/>
      <c r="L164" s="34"/>
      <c r="M164" s="39" t="s">
        <v>20</v>
      </c>
      <c r="N164" s="40">
        <v>158</v>
      </c>
      <c r="O164" s="41" t="s">
        <v>25</v>
      </c>
      <c r="P164" s="42"/>
    </row>
    <row r="165" spans="1:16" s="23" customFormat="1" ht="12.95" customHeight="1" x14ac:dyDescent="0.2">
      <c r="A165" s="31" t="s">
        <v>20</v>
      </c>
      <c r="B165" s="32"/>
      <c r="C165" s="33" t="s">
        <v>306</v>
      </c>
      <c r="D165" s="33" t="s">
        <v>307</v>
      </c>
      <c r="E165" s="35">
        <v>8</v>
      </c>
      <c r="F165" s="35" t="s">
        <v>36</v>
      </c>
      <c r="G165" s="34" t="s">
        <v>24</v>
      </c>
      <c r="H165" s="36"/>
      <c r="I165" s="37">
        <f t="shared" si="2"/>
        <v>365</v>
      </c>
      <c r="J165" s="36"/>
      <c r="K165" s="34"/>
      <c r="L165" s="34"/>
      <c r="M165" s="39" t="s">
        <v>20</v>
      </c>
      <c r="N165" s="40">
        <v>159</v>
      </c>
      <c r="O165" s="41" t="s">
        <v>25</v>
      </c>
      <c r="P165" s="42"/>
    </row>
    <row r="166" spans="1:16" s="23" customFormat="1" ht="12.95" customHeight="1" x14ac:dyDescent="0.2">
      <c r="A166" s="31" t="s">
        <v>20</v>
      </c>
      <c r="B166" s="32"/>
      <c r="C166" s="33" t="s">
        <v>308</v>
      </c>
      <c r="D166" s="33" t="s">
        <v>309</v>
      </c>
      <c r="E166" s="35">
        <v>5</v>
      </c>
      <c r="F166" s="35" t="s">
        <v>45</v>
      </c>
      <c r="G166" s="34" t="s">
        <v>29</v>
      </c>
      <c r="H166" s="36"/>
      <c r="I166" s="37">
        <f t="shared" si="2"/>
        <v>365</v>
      </c>
      <c r="J166" s="36"/>
      <c r="K166" s="34"/>
      <c r="L166" s="34"/>
      <c r="M166" s="39" t="s">
        <v>20</v>
      </c>
      <c r="N166" s="40">
        <v>160</v>
      </c>
      <c r="O166" s="41" t="s">
        <v>25</v>
      </c>
      <c r="P166" s="42"/>
    </row>
    <row r="167" spans="1:16" s="23" customFormat="1" ht="12.95" customHeight="1" x14ac:dyDescent="0.2">
      <c r="A167" s="31" t="s">
        <v>20</v>
      </c>
      <c r="B167" s="32"/>
      <c r="C167" s="33" t="s">
        <v>30</v>
      </c>
      <c r="D167" s="33" t="s">
        <v>310</v>
      </c>
      <c r="E167" s="35">
        <v>15</v>
      </c>
      <c r="F167" s="35" t="s">
        <v>28</v>
      </c>
      <c r="G167" s="34" t="s">
        <v>24</v>
      </c>
      <c r="H167" s="36"/>
      <c r="I167" s="37">
        <f t="shared" si="2"/>
        <v>365</v>
      </c>
      <c r="J167" s="36"/>
      <c r="K167" s="34"/>
      <c r="L167" s="34"/>
      <c r="M167" s="39" t="s">
        <v>20</v>
      </c>
      <c r="N167" s="40">
        <v>161</v>
      </c>
      <c r="O167" s="41" t="s">
        <v>25</v>
      </c>
      <c r="P167" s="42"/>
    </row>
    <row r="168" spans="1:16" s="23" customFormat="1" ht="12.95" customHeight="1" x14ac:dyDescent="0.2">
      <c r="A168" s="31" t="s">
        <v>20</v>
      </c>
      <c r="B168" s="32"/>
      <c r="C168" s="44" t="s">
        <v>222</v>
      </c>
      <c r="D168" s="33" t="s">
        <v>311</v>
      </c>
      <c r="E168" s="35">
        <v>12</v>
      </c>
      <c r="F168" s="35" t="s">
        <v>45</v>
      </c>
      <c r="G168" s="34" t="s">
        <v>24</v>
      </c>
      <c r="H168" s="36"/>
      <c r="I168" s="37">
        <f t="shared" si="2"/>
        <v>365</v>
      </c>
      <c r="J168" s="36"/>
      <c r="K168" s="34"/>
      <c r="L168" s="34"/>
      <c r="M168" s="39" t="s">
        <v>20</v>
      </c>
      <c r="N168" s="40">
        <v>162</v>
      </c>
      <c r="O168" s="41" t="s">
        <v>25</v>
      </c>
      <c r="P168" s="42"/>
    </row>
    <row r="169" spans="1:16" s="23" customFormat="1" ht="12.95" customHeight="1" x14ac:dyDescent="0.2">
      <c r="A169" s="31" t="s">
        <v>20</v>
      </c>
      <c r="B169" s="32"/>
      <c r="C169" s="33" t="s">
        <v>312</v>
      </c>
      <c r="D169" s="33" t="s">
        <v>313</v>
      </c>
      <c r="E169" s="35">
        <v>3</v>
      </c>
      <c r="F169" s="35" t="s">
        <v>45</v>
      </c>
      <c r="G169" s="34" t="s">
        <v>29</v>
      </c>
      <c r="H169" s="36"/>
      <c r="I169" s="37">
        <f t="shared" si="2"/>
        <v>365</v>
      </c>
      <c r="J169" s="36"/>
      <c r="K169" s="34"/>
      <c r="L169" s="34"/>
      <c r="M169" s="39" t="s">
        <v>20</v>
      </c>
      <c r="N169" s="40">
        <v>163</v>
      </c>
      <c r="O169" s="41" t="s">
        <v>25</v>
      </c>
      <c r="P169" s="42"/>
    </row>
    <row r="170" spans="1:16" s="23" customFormat="1" ht="12.95" customHeight="1" x14ac:dyDescent="0.2">
      <c r="A170" s="31" t="s">
        <v>20</v>
      </c>
      <c r="B170" s="32"/>
      <c r="C170" s="33" t="s">
        <v>79</v>
      </c>
      <c r="D170" s="33" t="s">
        <v>314</v>
      </c>
      <c r="E170" s="35">
        <v>20</v>
      </c>
      <c r="F170" s="35" t="s">
        <v>48</v>
      </c>
      <c r="G170" s="34" t="s">
        <v>78</v>
      </c>
      <c r="H170" s="36"/>
      <c r="I170" s="37">
        <f t="shared" si="2"/>
        <v>365</v>
      </c>
      <c r="J170" s="36"/>
      <c r="K170" s="34"/>
      <c r="L170" s="34"/>
      <c r="M170" s="39" t="s">
        <v>20</v>
      </c>
      <c r="N170" s="40">
        <v>164</v>
      </c>
      <c r="O170" s="41" t="s">
        <v>25</v>
      </c>
      <c r="P170" s="42"/>
    </row>
    <row r="171" spans="1:16" s="23" customFormat="1" ht="12.95" customHeight="1" x14ac:dyDescent="0.2">
      <c r="A171" s="31" t="s">
        <v>20</v>
      </c>
      <c r="B171" s="32"/>
      <c r="C171" s="33" t="s">
        <v>315</v>
      </c>
      <c r="D171" s="33" t="s">
        <v>316</v>
      </c>
      <c r="E171" s="35">
        <v>15</v>
      </c>
      <c r="F171" s="35" t="s">
        <v>28</v>
      </c>
      <c r="G171" s="34" t="s">
        <v>29</v>
      </c>
      <c r="H171" s="36"/>
      <c r="I171" s="37">
        <f t="shared" si="2"/>
        <v>365</v>
      </c>
      <c r="J171" s="36"/>
      <c r="K171" s="34"/>
      <c r="L171" s="34"/>
      <c r="M171" s="39" t="s">
        <v>20</v>
      </c>
      <c r="N171" s="40">
        <v>165</v>
      </c>
      <c r="O171" s="41" t="s">
        <v>25</v>
      </c>
      <c r="P171" s="42"/>
    </row>
    <row r="172" spans="1:16" s="23" customFormat="1" ht="12.95" customHeight="1" x14ac:dyDescent="0.2">
      <c r="A172" s="31" t="s">
        <v>20</v>
      </c>
      <c r="B172" s="32"/>
      <c r="C172" s="33" t="s">
        <v>317</v>
      </c>
      <c r="D172" s="33" t="s">
        <v>318</v>
      </c>
      <c r="E172" s="35">
        <v>4</v>
      </c>
      <c r="F172" s="35" t="s">
        <v>45</v>
      </c>
      <c r="G172" s="34" t="s">
        <v>24</v>
      </c>
      <c r="H172" s="36"/>
      <c r="I172" s="37">
        <f t="shared" si="2"/>
        <v>365</v>
      </c>
      <c r="J172" s="36"/>
      <c r="K172" s="34"/>
      <c r="L172" s="34"/>
      <c r="M172" s="39" t="s">
        <v>20</v>
      </c>
      <c r="N172" s="40">
        <v>166</v>
      </c>
      <c r="O172" s="41" t="s">
        <v>25</v>
      </c>
      <c r="P172" s="42"/>
    </row>
    <row r="173" spans="1:16" s="23" customFormat="1" ht="12.95" customHeight="1" x14ac:dyDescent="0.2">
      <c r="A173" s="31" t="s">
        <v>20</v>
      </c>
      <c r="B173" s="32"/>
      <c r="C173" s="33" t="s">
        <v>231</v>
      </c>
      <c r="D173" s="33" t="s">
        <v>319</v>
      </c>
      <c r="E173" s="35">
        <v>20</v>
      </c>
      <c r="F173" s="35" t="s">
        <v>48</v>
      </c>
      <c r="G173" s="34" t="s">
        <v>24</v>
      </c>
      <c r="H173" s="36"/>
      <c r="I173" s="37">
        <f t="shared" si="2"/>
        <v>365</v>
      </c>
      <c r="J173" s="36"/>
      <c r="K173" s="34"/>
      <c r="L173" s="34"/>
      <c r="M173" s="39" t="s">
        <v>20</v>
      </c>
      <c r="N173" s="40">
        <v>167</v>
      </c>
      <c r="O173" s="41" t="s">
        <v>25</v>
      </c>
      <c r="P173" s="42"/>
    </row>
    <row r="174" spans="1:16" s="23" customFormat="1" ht="12.95" customHeight="1" x14ac:dyDescent="0.2">
      <c r="A174" s="31" t="s">
        <v>20</v>
      </c>
      <c r="B174" s="32"/>
      <c r="C174" s="33" t="s">
        <v>320</v>
      </c>
      <c r="D174" s="33" t="s">
        <v>113</v>
      </c>
      <c r="E174" s="35">
        <v>16</v>
      </c>
      <c r="F174" s="35" t="s">
        <v>23</v>
      </c>
      <c r="G174" s="34" t="s">
        <v>29</v>
      </c>
      <c r="H174" s="36"/>
      <c r="I174" s="37">
        <f t="shared" si="2"/>
        <v>365</v>
      </c>
      <c r="J174" s="36"/>
      <c r="K174" s="34"/>
      <c r="L174" s="34"/>
      <c r="M174" s="39" t="s">
        <v>20</v>
      </c>
      <c r="N174" s="40">
        <v>168</v>
      </c>
      <c r="O174" s="41" t="s">
        <v>25</v>
      </c>
      <c r="P174" s="42"/>
    </row>
    <row r="175" spans="1:16" s="23" customFormat="1" ht="12.95" customHeight="1" x14ac:dyDescent="0.2">
      <c r="A175" s="31" t="s">
        <v>20</v>
      </c>
      <c r="B175" s="32"/>
      <c r="C175" s="33" t="s">
        <v>321</v>
      </c>
      <c r="D175" s="33" t="s">
        <v>322</v>
      </c>
      <c r="E175" s="35">
        <v>20</v>
      </c>
      <c r="F175" s="35" t="s">
        <v>48</v>
      </c>
      <c r="G175" s="34" t="s">
        <v>24</v>
      </c>
      <c r="H175" s="36"/>
      <c r="I175" s="37">
        <f t="shared" si="2"/>
        <v>365</v>
      </c>
      <c r="J175" s="36"/>
      <c r="K175" s="34"/>
      <c r="L175" s="34"/>
      <c r="M175" s="39" t="s">
        <v>20</v>
      </c>
      <c r="N175" s="40">
        <v>169</v>
      </c>
      <c r="O175" s="41" t="s">
        <v>25</v>
      </c>
      <c r="P175" s="42"/>
    </row>
    <row r="176" spans="1:16" s="23" customFormat="1" ht="12.95" customHeight="1" x14ac:dyDescent="0.2">
      <c r="A176" s="31" t="s">
        <v>20</v>
      </c>
      <c r="B176" s="32"/>
      <c r="C176" s="33" t="s">
        <v>131</v>
      </c>
      <c r="D176" s="33" t="s">
        <v>323</v>
      </c>
      <c r="E176" s="35">
        <v>15</v>
      </c>
      <c r="F176" s="35" t="s">
        <v>28</v>
      </c>
      <c r="G176" s="34" t="s">
        <v>24</v>
      </c>
      <c r="H176" s="36"/>
      <c r="I176" s="37">
        <f t="shared" si="2"/>
        <v>365</v>
      </c>
      <c r="J176" s="36"/>
      <c r="K176" s="34"/>
      <c r="L176" s="34"/>
      <c r="M176" s="39" t="s">
        <v>20</v>
      </c>
      <c r="N176" s="40">
        <v>170</v>
      </c>
      <c r="O176" s="41" t="s">
        <v>25</v>
      </c>
      <c r="P176" s="42"/>
    </row>
    <row r="177" spans="1:16" s="23" customFormat="1" ht="12.95" customHeight="1" x14ac:dyDescent="0.2">
      <c r="A177" s="31" t="s">
        <v>20</v>
      </c>
      <c r="B177" s="32"/>
      <c r="C177" s="33" t="s">
        <v>324</v>
      </c>
      <c r="D177" s="33" t="s">
        <v>325</v>
      </c>
      <c r="E177" s="35">
        <v>7</v>
      </c>
      <c r="F177" s="35" t="s">
        <v>23</v>
      </c>
      <c r="G177" s="34" t="s">
        <v>24</v>
      </c>
      <c r="H177" s="36"/>
      <c r="I177" s="37">
        <f t="shared" si="2"/>
        <v>365</v>
      </c>
      <c r="J177" s="36"/>
      <c r="K177" s="34"/>
      <c r="L177" s="34"/>
      <c r="M177" s="39" t="s">
        <v>20</v>
      </c>
      <c r="N177" s="40">
        <v>171</v>
      </c>
      <c r="O177" s="41" t="s">
        <v>25</v>
      </c>
      <c r="P177" s="42"/>
    </row>
    <row r="178" spans="1:16" s="23" customFormat="1" ht="12.95" customHeight="1" x14ac:dyDescent="0.2">
      <c r="A178" s="31" t="s">
        <v>20</v>
      </c>
      <c r="B178" s="32"/>
      <c r="C178" s="33" t="s">
        <v>326</v>
      </c>
      <c r="D178" s="33" t="s">
        <v>327</v>
      </c>
      <c r="E178" s="35">
        <v>7</v>
      </c>
      <c r="F178" s="35" t="s">
        <v>23</v>
      </c>
      <c r="G178" s="34" t="s">
        <v>29</v>
      </c>
      <c r="H178" s="36"/>
      <c r="I178" s="37">
        <f t="shared" si="2"/>
        <v>365</v>
      </c>
      <c r="J178" s="36"/>
      <c r="K178" s="34"/>
      <c r="L178" s="34"/>
      <c r="M178" s="39" t="s">
        <v>20</v>
      </c>
      <c r="N178" s="40">
        <v>172</v>
      </c>
      <c r="O178" s="41" t="s">
        <v>25</v>
      </c>
      <c r="P178" s="42"/>
    </row>
    <row r="179" spans="1:16" s="23" customFormat="1" ht="12.95" customHeight="1" x14ac:dyDescent="0.2">
      <c r="A179" s="31" t="s">
        <v>20</v>
      </c>
      <c r="B179" s="32"/>
      <c r="C179" s="33" t="s">
        <v>328</v>
      </c>
      <c r="D179" s="33" t="s">
        <v>110</v>
      </c>
      <c r="E179" s="35">
        <v>19</v>
      </c>
      <c r="F179" s="35" t="s">
        <v>28</v>
      </c>
      <c r="G179" s="34" t="s">
        <v>29</v>
      </c>
      <c r="H179" s="36"/>
      <c r="I179" s="37">
        <f t="shared" si="2"/>
        <v>365</v>
      </c>
      <c r="J179" s="36"/>
      <c r="K179" s="34"/>
      <c r="L179" s="34"/>
      <c r="M179" s="39" t="s">
        <v>20</v>
      </c>
      <c r="N179" s="40">
        <v>173</v>
      </c>
      <c r="O179" s="41" t="s">
        <v>25</v>
      </c>
      <c r="P179" s="42"/>
    </row>
    <row r="180" spans="1:16" s="23" customFormat="1" ht="12.95" customHeight="1" x14ac:dyDescent="0.2">
      <c r="A180" s="31" t="s">
        <v>20</v>
      </c>
      <c r="B180" s="32"/>
      <c r="C180" s="33" t="s">
        <v>329</v>
      </c>
      <c r="D180" s="33" t="s">
        <v>330</v>
      </c>
      <c r="E180" s="35">
        <v>15</v>
      </c>
      <c r="F180" s="35" t="s">
        <v>28</v>
      </c>
      <c r="G180" s="34" t="s">
        <v>78</v>
      </c>
      <c r="H180" s="36"/>
      <c r="I180" s="37">
        <f t="shared" si="2"/>
        <v>365</v>
      </c>
      <c r="J180" s="36"/>
      <c r="K180" s="34"/>
      <c r="L180" s="34"/>
      <c r="M180" s="39" t="s">
        <v>20</v>
      </c>
      <c r="N180" s="40">
        <v>174</v>
      </c>
      <c r="O180" s="41" t="s">
        <v>25</v>
      </c>
      <c r="P180" s="42"/>
    </row>
    <row r="181" spans="1:16" s="23" customFormat="1" ht="12.95" customHeight="1" x14ac:dyDescent="0.2">
      <c r="A181" s="31" t="s">
        <v>20</v>
      </c>
      <c r="B181" s="32"/>
      <c r="C181" s="33" t="s">
        <v>41</v>
      </c>
      <c r="D181" s="33" t="s">
        <v>331</v>
      </c>
      <c r="E181" s="35">
        <v>15</v>
      </c>
      <c r="F181" s="35" t="s">
        <v>28</v>
      </c>
      <c r="G181" s="34" t="s">
        <v>78</v>
      </c>
      <c r="H181" s="36"/>
      <c r="I181" s="37">
        <f t="shared" si="2"/>
        <v>365</v>
      </c>
      <c r="J181" s="36"/>
      <c r="K181" s="34"/>
      <c r="L181" s="34"/>
      <c r="M181" s="39" t="s">
        <v>20</v>
      </c>
      <c r="N181" s="40">
        <v>175</v>
      </c>
      <c r="O181" s="41" t="s">
        <v>25</v>
      </c>
      <c r="P181" s="42"/>
    </row>
    <row r="182" spans="1:16" s="23" customFormat="1" ht="12.95" customHeight="1" x14ac:dyDescent="0.2">
      <c r="A182" s="31" t="s">
        <v>20</v>
      </c>
      <c r="B182" s="32"/>
      <c r="C182" s="33" t="s">
        <v>332</v>
      </c>
      <c r="D182" s="33" t="s">
        <v>333</v>
      </c>
      <c r="E182" s="35">
        <v>20</v>
      </c>
      <c r="F182" s="35" t="s">
        <v>48</v>
      </c>
      <c r="G182" s="34" t="s">
        <v>334</v>
      </c>
      <c r="H182" s="36"/>
      <c r="I182" s="37">
        <f t="shared" si="2"/>
        <v>365</v>
      </c>
      <c r="J182" s="36"/>
      <c r="K182" s="34"/>
      <c r="L182" s="34"/>
      <c r="M182" s="39" t="s">
        <v>259</v>
      </c>
      <c r="N182" s="40">
        <v>176</v>
      </c>
      <c r="O182" s="41" t="s">
        <v>25</v>
      </c>
      <c r="P182" s="42"/>
    </row>
    <row r="183" spans="1:16" s="23" customFormat="1" ht="12.95" customHeight="1" x14ac:dyDescent="0.2">
      <c r="A183" s="31" t="s">
        <v>20</v>
      </c>
      <c r="B183" s="32"/>
      <c r="C183" s="33" t="s">
        <v>332</v>
      </c>
      <c r="D183" s="33" t="s">
        <v>335</v>
      </c>
      <c r="E183" s="35">
        <v>20</v>
      </c>
      <c r="F183" s="35" t="s">
        <v>48</v>
      </c>
      <c r="G183" s="34" t="s">
        <v>24</v>
      </c>
      <c r="H183" s="36"/>
      <c r="I183" s="37">
        <f t="shared" si="2"/>
        <v>365</v>
      </c>
      <c r="J183" s="36"/>
      <c r="K183" s="34"/>
      <c r="L183" s="34"/>
      <c r="M183" s="39" t="s">
        <v>261</v>
      </c>
      <c r="N183" s="40">
        <v>176</v>
      </c>
      <c r="O183" s="41" t="s">
        <v>25</v>
      </c>
      <c r="P183" s="42"/>
    </row>
    <row r="184" spans="1:16" s="23" customFormat="1" ht="12.95" customHeight="1" x14ac:dyDescent="0.2">
      <c r="A184" s="31" t="s">
        <v>20</v>
      </c>
      <c r="B184" s="32"/>
      <c r="C184" s="33" t="s">
        <v>332</v>
      </c>
      <c r="D184" s="33" t="s">
        <v>335</v>
      </c>
      <c r="E184" s="35">
        <v>20</v>
      </c>
      <c r="F184" s="35" t="s">
        <v>48</v>
      </c>
      <c r="G184" s="34" t="s">
        <v>24</v>
      </c>
      <c r="H184" s="36"/>
      <c r="I184" s="37">
        <f t="shared" si="2"/>
        <v>365</v>
      </c>
      <c r="J184" s="36"/>
      <c r="K184" s="34"/>
      <c r="L184" s="34"/>
      <c r="M184" s="39" t="s">
        <v>262</v>
      </c>
      <c r="N184" s="40">
        <v>176</v>
      </c>
      <c r="O184" s="41" t="s">
        <v>25</v>
      </c>
      <c r="P184" s="42"/>
    </row>
    <row r="185" spans="1:16" s="23" customFormat="1" ht="12.95" customHeight="1" x14ac:dyDescent="0.2">
      <c r="A185" s="31" t="s">
        <v>20</v>
      </c>
      <c r="B185" s="32"/>
      <c r="C185" s="33" t="s">
        <v>336</v>
      </c>
      <c r="D185" s="33" t="s">
        <v>337</v>
      </c>
      <c r="E185" s="35">
        <v>15</v>
      </c>
      <c r="F185" s="35" t="s">
        <v>28</v>
      </c>
      <c r="G185" s="34" t="s">
        <v>24</v>
      </c>
      <c r="H185" s="36"/>
      <c r="I185" s="37">
        <f t="shared" si="2"/>
        <v>365</v>
      </c>
      <c r="J185" s="36"/>
      <c r="K185" s="34"/>
      <c r="L185" s="34"/>
      <c r="M185" s="39" t="s">
        <v>20</v>
      </c>
      <c r="N185" s="40">
        <v>177</v>
      </c>
      <c r="O185" s="41" t="s">
        <v>25</v>
      </c>
      <c r="P185" s="42"/>
    </row>
    <row r="186" spans="1:16" s="23" customFormat="1" ht="12.95" customHeight="1" x14ac:dyDescent="0.2">
      <c r="A186" s="31" t="s">
        <v>20</v>
      </c>
      <c r="B186" s="32"/>
      <c r="C186" s="33" t="s">
        <v>338</v>
      </c>
      <c r="D186" s="33" t="s">
        <v>339</v>
      </c>
      <c r="E186" s="35">
        <v>21</v>
      </c>
      <c r="F186" s="35" t="s">
        <v>48</v>
      </c>
      <c r="G186" s="34" t="s">
        <v>24</v>
      </c>
      <c r="H186" s="36"/>
      <c r="I186" s="37">
        <f t="shared" si="2"/>
        <v>365</v>
      </c>
      <c r="J186" s="36"/>
      <c r="K186" s="34"/>
      <c r="L186" s="34"/>
      <c r="M186" s="39" t="s">
        <v>20</v>
      </c>
      <c r="N186" s="40">
        <v>178</v>
      </c>
      <c r="O186" s="41" t="s">
        <v>25</v>
      </c>
      <c r="P186" s="42"/>
    </row>
    <row r="187" spans="1:16" s="23" customFormat="1" ht="12.95" customHeight="1" x14ac:dyDescent="0.2">
      <c r="A187" s="31" t="s">
        <v>20</v>
      </c>
      <c r="B187" s="32"/>
      <c r="C187" s="33" t="s">
        <v>340</v>
      </c>
      <c r="D187" s="33" t="s">
        <v>341</v>
      </c>
      <c r="E187" s="35">
        <v>15</v>
      </c>
      <c r="F187" s="35" t="s">
        <v>28</v>
      </c>
      <c r="G187" s="34" t="s">
        <v>29</v>
      </c>
      <c r="H187" s="36"/>
      <c r="I187" s="37">
        <f t="shared" si="2"/>
        <v>365</v>
      </c>
      <c r="J187" s="36"/>
      <c r="K187" s="34"/>
      <c r="L187" s="34"/>
      <c r="M187" s="39" t="s">
        <v>20</v>
      </c>
      <c r="N187" s="40">
        <v>179</v>
      </c>
      <c r="O187" s="41" t="s">
        <v>25</v>
      </c>
      <c r="P187" s="42"/>
    </row>
    <row r="188" spans="1:16" s="23" customFormat="1" ht="12.95" customHeight="1" x14ac:dyDescent="0.2">
      <c r="A188" s="31" t="s">
        <v>20</v>
      </c>
      <c r="B188" s="32"/>
      <c r="C188" s="33" t="s">
        <v>342</v>
      </c>
      <c r="D188" s="33" t="s">
        <v>343</v>
      </c>
      <c r="E188" s="35">
        <v>5</v>
      </c>
      <c r="F188" s="35" t="s">
        <v>45</v>
      </c>
      <c r="G188" s="34" t="s">
        <v>29</v>
      </c>
      <c r="H188" s="36"/>
      <c r="I188" s="37">
        <f t="shared" si="2"/>
        <v>365</v>
      </c>
      <c r="J188" s="36"/>
      <c r="K188" s="34"/>
      <c r="L188" s="34"/>
      <c r="M188" s="39" t="s">
        <v>20</v>
      </c>
      <c r="N188" s="40">
        <v>180</v>
      </c>
      <c r="O188" s="41" t="s">
        <v>25</v>
      </c>
      <c r="P188" s="42"/>
    </row>
    <row r="189" spans="1:16" s="23" customFormat="1" ht="12.95" customHeight="1" x14ac:dyDescent="0.2">
      <c r="A189" s="31" t="s">
        <v>20</v>
      </c>
      <c r="B189" s="32"/>
      <c r="C189" s="33" t="s">
        <v>344</v>
      </c>
      <c r="D189" s="33" t="s">
        <v>345</v>
      </c>
      <c r="E189" s="35">
        <v>5</v>
      </c>
      <c r="F189" s="35" t="s">
        <v>45</v>
      </c>
      <c r="G189" s="34" t="s">
        <v>29</v>
      </c>
      <c r="H189" s="36"/>
      <c r="I189" s="37">
        <f t="shared" si="2"/>
        <v>365</v>
      </c>
      <c r="J189" s="36"/>
      <c r="K189" s="34"/>
      <c r="L189" s="34"/>
      <c r="M189" s="39" t="s">
        <v>20</v>
      </c>
      <c r="N189" s="40">
        <v>181</v>
      </c>
      <c r="O189" s="41" t="s">
        <v>25</v>
      </c>
      <c r="P189" s="42"/>
    </row>
    <row r="190" spans="1:16" s="23" customFormat="1" ht="12.95" customHeight="1" x14ac:dyDescent="0.2">
      <c r="A190" s="31" t="s">
        <v>20</v>
      </c>
      <c r="B190" s="32"/>
      <c r="C190" s="33" t="s">
        <v>346</v>
      </c>
      <c r="D190" s="33" t="s">
        <v>347</v>
      </c>
      <c r="E190" s="35">
        <v>15</v>
      </c>
      <c r="F190" s="35" t="s">
        <v>28</v>
      </c>
      <c r="G190" s="34" t="s">
        <v>24</v>
      </c>
      <c r="H190" s="36"/>
      <c r="I190" s="37">
        <f t="shared" si="2"/>
        <v>365</v>
      </c>
      <c r="J190" s="36"/>
      <c r="K190" s="34"/>
      <c r="L190" s="34"/>
      <c r="M190" s="39" t="s">
        <v>20</v>
      </c>
      <c r="N190" s="40">
        <v>182</v>
      </c>
      <c r="O190" s="41" t="s">
        <v>25</v>
      </c>
      <c r="P190" s="42"/>
    </row>
    <row r="191" spans="1:16" s="23" customFormat="1" ht="12.95" customHeight="1" x14ac:dyDescent="0.2">
      <c r="A191" s="31" t="s">
        <v>20</v>
      </c>
      <c r="B191" s="32"/>
      <c r="C191" s="33" t="s">
        <v>348</v>
      </c>
      <c r="D191" s="33" t="s">
        <v>349</v>
      </c>
      <c r="E191" s="35">
        <v>15</v>
      </c>
      <c r="F191" s="35" t="s">
        <v>28</v>
      </c>
      <c r="G191" s="34" t="s">
        <v>24</v>
      </c>
      <c r="H191" s="36"/>
      <c r="I191" s="37">
        <f t="shared" si="2"/>
        <v>365</v>
      </c>
      <c r="J191" s="36"/>
      <c r="K191" s="34"/>
      <c r="L191" s="34"/>
      <c r="M191" s="39" t="s">
        <v>20</v>
      </c>
      <c r="N191" s="40">
        <v>183</v>
      </c>
      <c r="O191" s="41" t="s">
        <v>25</v>
      </c>
      <c r="P191" s="42"/>
    </row>
    <row r="192" spans="1:16" s="23" customFormat="1" ht="12.95" customHeight="1" x14ac:dyDescent="0.2">
      <c r="A192" s="31" t="s">
        <v>20</v>
      </c>
      <c r="B192" s="32"/>
      <c r="C192" s="33" t="s">
        <v>350</v>
      </c>
      <c r="D192" s="33" t="s">
        <v>351</v>
      </c>
      <c r="E192" s="35">
        <v>16</v>
      </c>
      <c r="F192" s="35" t="s">
        <v>23</v>
      </c>
      <c r="G192" s="34" t="s">
        <v>24</v>
      </c>
      <c r="H192" s="36"/>
      <c r="I192" s="37">
        <f t="shared" si="2"/>
        <v>365</v>
      </c>
      <c r="J192" s="36"/>
      <c r="K192" s="34"/>
      <c r="L192" s="34"/>
      <c r="M192" s="39" t="s">
        <v>20</v>
      </c>
      <c r="N192" s="40">
        <v>184</v>
      </c>
      <c r="O192" s="41" t="s">
        <v>25</v>
      </c>
      <c r="P192" s="42"/>
    </row>
    <row r="193" spans="1:16" s="23" customFormat="1" ht="12.95" customHeight="1" x14ac:dyDescent="0.2">
      <c r="A193" s="31" t="s">
        <v>20</v>
      </c>
      <c r="B193" s="32"/>
      <c r="C193" s="33" t="s">
        <v>184</v>
      </c>
      <c r="D193" s="33" t="s">
        <v>352</v>
      </c>
      <c r="E193" s="35">
        <v>20</v>
      </c>
      <c r="F193" s="35" t="s">
        <v>48</v>
      </c>
      <c r="G193" s="34" t="s">
        <v>24</v>
      </c>
      <c r="H193" s="36"/>
      <c r="I193" s="37">
        <f t="shared" si="2"/>
        <v>365</v>
      </c>
      <c r="J193" s="36"/>
      <c r="K193" s="34"/>
      <c r="L193" s="34"/>
      <c r="M193" s="39" t="s">
        <v>20</v>
      </c>
      <c r="N193" s="40">
        <v>185</v>
      </c>
      <c r="O193" s="41" t="s">
        <v>25</v>
      </c>
      <c r="P193" s="42"/>
    </row>
    <row r="194" spans="1:16" s="23" customFormat="1" ht="12.95" customHeight="1" x14ac:dyDescent="0.2">
      <c r="A194" s="31" t="s">
        <v>20</v>
      </c>
      <c r="B194" s="32"/>
      <c r="C194" s="33" t="s">
        <v>353</v>
      </c>
      <c r="D194" s="33" t="s">
        <v>354</v>
      </c>
      <c r="E194" s="35">
        <v>13</v>
      </c>
      <c r="F194" s="35" t="s">
        <v>28</v>
      </c>
      <c r="G194" s="34" t="s">
        <v>73</v>
      </c>
      <c r="H194" s="36"/>
      <c r="I194" s="37">
        <f t="shared" si="2"/>
        <v>365</v>
      </c>
      <c r="J194" s="36"/>
      <c r="K194" s="34"/>
      <c r="L194" s="34"/>
      <c r="M194" s="39" t="s">
        <v>259</v>
      </c>
      <c r="N194" s="40">
        <v>186</v>
      </c>
      <c r="O194" s="41" t="s">
        <v>25</v>
      </c>
      <c r="P194" s="42"/>
    </row>
    <row r="195" spans="1:16" s="23" customFormat="1" ht="12.95" customHeight="1" x14ac:dyDescent="0.2">
      <c r="A195" s="31" t="s">
        <v>20</v>
      </c>
      <c r="B195" s="32"/>
      <c r="C195" s="33" t="s">
        <v>353</v>
      </c>
      <c r="D195" s="33" t="s">
        <v>354</v>
      </c>
      <c r="E195" s="35">
        <v>13</v>
      </c>
      <c r="F195" s="35" t="s">
        <v>28</v>
      </c>
      <c r="G195" s="34" t="s">
        <v>73</v>
      </c>
      <c r="H195" s="36"/>
      <c r="I195" s="37">
        <f t="shared" si="2"/>
        <v>365</v>
      </c>
      <c r="J195" s="36"/>
      <c r="K195" s="34"/>
      <c r="L195" s="34"/>
      <c r="M195" s="39" t="s">
        <v>261</v>
      </c>
      <c r="N195" s="40">
        <v>186</v>
      </c>
      <c r="O195" s="41" t="s">
        <v>25</v>
      </c>
      <c r="P195" s="42"/>
    </row>
    <row r="196" spans="1:16" s="23" customFormat="1" ht="12.95" customHeight="1" x14ac:dyDescent="0.2">
      <c r="A196" s="31" t="s">
        <v>20</v>
      </c>
      <c r="B196" s="32"/>
      <c r="C196" s="33" t="s">
        <v>353</v>
      </c>
      <c r="D196" s="33" t="s">
        <v>354</v>
      </c>
      <c r="E196" s="35">
        <v>13</v>
      </c>
      <c r="F196" s="35" t="s">
        <v>28</v>
      </c>
      <c r="G196" s="34" t="s">
        <v>73</v>
      </c>
      <c r="H196" s="36"/>
      <c r="I196" s="37">
        <f t="shared" ref="I196:I259" si="3">IF(AND(H196&gt;1/1/75, J196&gt;0),"n/a",H196+365)</f>
        <v>365</v>
      </c>
      <c r="J196" s="36"/>
      <c r="K196" s="34"/>
      <c r="L196" s="34"/>
      <c r="M196" s="39" t="s">
        <v>262</v>
      </c>
      <c r="N196" s="40">
        <v>186</v>
      </c>
      <c r="O196" s="41" t="s">
        <v>25</v>
      </c>
      <c r="P196" s="42"/>
    </row>
    <row r="197" spans="1:16" s="23" customFormat="1" ht="12.95" customHeight="1" x14ac:dyDescent="0.2">
      <c r="A197" s="31" t="s">
        <v>20</v>
      </c>
      <c r="B197" s="32"/>
      <c r="C197" s="33" t="s">
        <v>355</v>
      </c>
      <c r="D197" s="33" t="s">
        <v>356</v>
      </c>
      <c r="E197" s="35">
        <v>8</v>
      </c>
      <c r="F197" s="35" t="s">
        <v>36</v>
      </c>
      <c r="G197" s="34" t="s">
        <v>334</v>
      </c>
      <c r="H197" s="36"/>
      <c r="I197" s="37">
        <f t="shared" si="3"/>
        <v>365</v>
      </c>
      <c r="J197" s="36"/>
      <c r="K197" s="34"/>
      <c r="L197" s="34"/>
      <c r="M197" s="39" t="s">
        <v>20</v>
      </c>
      <c r="N197" s="40">
        <v>187</v>
      </c>
      <c r="O197" s="41" t="s">
        <v>25</v>
      </c>
      <c r="P197" s="42"/>
    </row>
    <row r="198" spans="1:16" s="23" customFormat="1" ht="12.95" customHeight="1" x14ac:dyDescent="0.2">
      <c r="A198" s="31" t="s">
        <v>20</v>
      </c>
      <c r="B198" s="32"/>
      <c r="C198" s="33" t="s">
        <v>357</v>
      </c>
      <c r="D198" s="33" t="s">
        <v>356</v>
      </c>
      <c r="E198" s="35">
        <v>20</v>
      </c>
      <c r="F198" s="35" t="s">
        <v>48</v>
      </c>
      <c r="G198" s="34" t="s">
        <v>334</v>
      </c>
      <c r="H198" s="36"/>
      <c r="I198" s="37">
        <f t="shared" si="3"/>
        <v>365</v>
      </c>
      <c r="J198" s="36"/>
      <c r="K198" s="34"/>
      <c r="L198" s="34"/>
      <c r="M198" s="39" t="s">
        <v>20</v>
      </c>
      <c r="N198" s="40">
        <v>188</v>
      </c>
      <c r="O198" s="41" t="s">
        <v>25</v>
      </c>
      <c r="P198" s="42"/>
    </row>
    <row r="199" spans="1:16" s="23" customFormat="1" ht="12.95" customHeight="1" x14ac:dyDescent="0.2">
      <c r="A199" s="31" t="s">
        <v>20</v>
      </c>
      <c r="B199" s="32"/>
      <c r="C199" s="33" t="s">
        <v>358</v>
      </c>
      <c r="D199" s="33" t="s">
        <v>359</v>
      </c>
      <c r="E199" s="35">
        <v>8</v>
      </c>
      <c r="F199" s="35" t="s">
        <v>36</v>
      </c>
      <c r="G199" s="34" t="s">
        <v>24</v>
      </c>
      <c r="H199" s="36"/>
      <c r="I199" s="37">
        <f t="shared" si="3"/>
        <v>365</v>
      </c>
      <c r="J199" s="36"/>
      <c r="K199" s="34"/>
      <c r="L199" s="34"/>
      <c r="M199" s="39" t="s">
        <v>20</v>
      </c>
      <c r="N199" s="40">
        <v>189</v>
      </c>
      <c r="O199" s="41" t="s">
        <v>25</v>
      </c>
      <c r="P199" s="42"/>
    </row>
    <row r="200" spans="1:16" s="23" customFormat="1" ht="12.95" customHeight="1" x14ac:dyDescent="0.2">
      <c r="A200" s="31" t="s">
        <v>20</v>
      </c>
      <c r="B200" s="32"/>
      <c r="C200" s="33" t="s">
        <v>360</v>
      </c>
      <c r="D200" s="33" t="s">
        <v>110</v>
      </c>
      <c r="E200" s="35">
        <v>4</v>
      </c>
      <c r="F200" s="35" t="s">
        <v>45</v>
      </c>
      <c r="G200" s="34" t="s">
        <v>29</v>
      </c>
      <c r="H200" s="36"/>
      <c r="I200" s="37">
        <f t="shared" si="3"/>
        <v>365</v>
      </c>
      <c r="J200" s="36"/>
      <c r="K200" s="34"/>
      <c r="L200" s="34"/>
      <c r="M200" s="39" t="s">
        <v>20</v>
      </c>
      <c r="N200" s="40">
        <v>190</v>
      </c>
      <c r="O200" s="41" t="s">
        <v>25</v>
      </c>
      <c r="P200" s="42"/>
    </row>
    <row r="201" spans="1:16" s="23" customFormat="1" ht="12.95" customHeight="1" x14ac:dyDescent="0.2">
      <c r="A201" s="31" t="s">
        <v>20</v>
      </c>
      <c r="B201" s="32"/>
      <c r="C201" s="33" t="s">
        <v>361</v>
      </c>
      <c r="D201" s="33" t="s">
        <v>362</v>
      </c>
      <c r="E201" s="35">
        <v>2</v>
      </c>
      <c r="F201" s="35" t="s">
        <v>45</v>
      </c>
      <c r="G201" s="34" t="s">
        <v>29</v>
      </c>
      <c r="H201" s="36"/>
      <c r="I201" s="37">
        <f t="shared" si="3"/>
        <v>365</v>
      </c>
      <c r="J201" s="36"/>
      <c r="K201" s="34"/>
      <c r="L201" s="34"/>
      <c r="M201" s="39" t="s">
        <v>20</v>
      </c>
      <c r="N201" s="40">
        <v>191</v>
      </c>
      <c r="O201" s="41" t="s">
        <v>25</v>
      </c>
      <c r="P201" s="42"/>
    </row>
    <row r="202" spans="1:16" s="23" customFormat="1" ht="12.95" customHeight="1" x14ac:dyDescent="0.2">
      <c r="A202" s="31" t="s">
        <v>20</v>
      </c>
      <c r="B202" s="32"/>
      <c r="C202" s="33" t="s">
        <v>308</v>
      </c>
      <c r="D202" s="33" t="s">
        <v>363</v>
      </c>
      <c r="E202" s="35">
        <v>5</v>
      </c>
      <c r="F202" s="35" t="s">
        <v>45</v>
      </c>
      <c r="G202" s="34" t="s">
        <v>364</v>
      </c>
      <c r="H202" s="36"/>
      <c r="I202" s="37">
        <f t="shared" si="3"/>
        <v>365</v>
      </c>
      <c r="J202" s="36"/>
      <c r="K202" s="34"/>
      <c r="L202" s="34"/>
      <c r="M202" s="39" t="s">
        <v>20</v>
      </c>
      <c r="N202" s="40">
        <v>192</v>
      </c>
      <c r="O202" s="41" t="s">
        <v>25</v>
      </c>
      <c r="P202" s="42"/>
    </row>
    <row r="203" spans="1:16" s="23" customFormat="1" ht="12.95" customHeight="1" x14ac:dyDescent="0.2">
      <c r="A203" s="31" t="s">
        <v>20</v>
      </c>
      <c r="B203" s="32"/>
      <c r="C203" s="33" t="s">
        <v>365</v>
      </c>
      <c r="D203" s="33" t="s">
        <v>366</v>
      </c>
      <c r="E203" s="35">
        <v>22</v>
      </c>
      <c r="F203" s="35" t="s">
        <v>48</v>
      </c>
      <c r="G203" s="34" t="s">
        <v>24</v>
      </c>
      <c r="H203" s="36"/>
      <c r="I203" s="37">
        <f t="shared" si="3"/>
        <v>365</v>
      </c>
      <c r="J203" s="36"/>
      <c r="K203" s="34"/>
      <c r="L203" s="34"/>
      <c r="M203" s="39" t="s">
        <v>20</v>
      </c>
      <c r="N203" s="40">
        <v>193</v>
      </c>
      <c r="O203" s="41" t="s">
        <v>25</v>
      </c>
      <c r="P203" s="42"/>
    </row>
    <row r="204" spans="1:16" s="23" customFormat="1" ht="12.95" customHeight="1" x14ac:dyDescent="0.2">
      <c r="A204" s="31" t="s">
        <v>20</v>
      </c>
      <c r="B204" s="32"/>
      <c r="C204" s="33" t="s">
        <v>367</v>
      </c>
      <c r="D204" s="33" t="s">
        <v>368</v>
      </c>
      <c r="E204" s="35">
        <v>21</v>
      </c>
      <c r="F204" s="35" t="s">
        <v>48</v>
      </c>
      <c r="G204" s="34" t="s">
        <v>334</v>
      </c>
      <c r="H204" s="36"/>
      <c r="I204" s="37">
        <f t="shared" si="3"/>
        <v>365</v>
      </c>
      <c r="J204" s="36"/>
      <c r="K204" s="34"/>
      <c r="L204" s="34"/>
      <c r="M204" s="39" t="s">
        <v>20</v>
      </c>
      <c r="N204" s="40">
        <v>194</v>
      </c>
      <c r="O204" s="41" t="s">
        <v>25</v>
      </c>
      <c r="P204" s="42"/>
    </row>
    <row r="205" spans="1:16" s="23" customFormat="1" ht="12.95" customHeight="1" x14ac:dyDescent="0.2">
      <c r="A205" s="31" t="s">
        <v>20</v>
      </c>
      <c r="B205" s="32"/>
      <c r="C205" s="33" t="s">
        <v>369</v>
      </c>
      <c r="D205" s="33" t="s">
        <v>370</v>
      </c>
      <c r="E205" s="35">
        <v>0</v>
      </c>
      <c r="F205" s="35" t="s">
        <v>25</v>
      </c>
      <c r="G205" s="34" t="s">
        <v>29</v>
      </c>
      <c r="H205" s="36"/>
      <c r="I205" s="37">
        <f t="shared" si="3"/>
        <v>365</v>
      </c>
      <c r="J205" s="36"/>
      <c r="K205" s="34"/>
      <c r="L205" s="34"/>
      <c r="M205" s="39" t="s">
        <v>20</v>
      </c>
      <c r="N205" s="40">
        <v>195</v>
      </c>
      <c r="O205" s="41" t="s">
        <v>25</v>
      </c>
      <c r="P205" s="42"/>
    </row>
    <row r="206" spans="1:16" s="23" customFormat="1" ht="12.95" customHeight="1" x14ac:dyDescent="0.2">
      <c r="A206" s="31" t="s">
        <v>20</v>
      </c>
      <c r="B206" s="32"/>
      <c r="C206" s="33" t="s">
        <v>371</v>
      </c>
      <c r="D206" s="33" t="s">
        <v>372</v>
      </c>
      <c r="E206" s="35">
        <v>20</v>
      </c>
      <c r="F206" s="35" t="s">
        <v>48</v>
      </c>
      <c r="G206" s="34" t="s">
        <v>73</v>
      </c>
      <c r="H206" s="36"/>
      <c r="I206" s="37">
        <f t="shared" si="3"/>
        <v>365</v>
      </c>
      <c r="J206" s="36"/>
      <c r="K206" s="34"/>
      <c r="L206" s="34"/>
      <c r="M206" s="39" t="s">
        <v>20</v>
      </c>
      <c r="N206" s="40">
        <v>196</v>
      </c>
      <c r="O206" s="41" t="s">
        <v>25</v>
      </c>
      <c r="P206" s="42"/>
    </row>
    <row r="207" spans="1:16" s="23" customFormat="1" ht="12.95" customHeight="1" x14ac:dyDescent="0.2">
      <c r="A207" s="31" t="s">
        <v>20</v>
      </c>
      <c r="B207" s="32"/>
      <c r="C207" s="33" t="s">
        <v>373</v>
      </c>
      <c r="D207" s="33" t="s">
        <v>374</v>
      </c>
      <c r="E207" s="35">
        <v>20</v>
      </c>
      <c r="F207" s="35" t="s">
        <v>48</v>
      </c>
      <c r="G207" s="34" t="s">
        <v>73</v>
      </c>
      <c r="H207" s="36"/>
      <c r="I207" s="37">
        <f t="shared" si="3"/>
        <v>365</v>
      </c>
      <c r="J207" s="36"/>
      <c r="K207" s="34"/>
      <c r="L207" s="34"/>
      <c r="M207" s="39" t="s">
        <v>20</v>
      </c>
      <c r="N207" s="40">
        <v>197</v>
      </c>
      <c r="O207" s="41" t="s">
        <v>25</v>
      </c>
      <c r="P207" s="42"/>
    </row>
    <row r="208" spans="1:16" s="23" customFormat="1" ht="12.95" customHeight="1" x14ac:dyDescent="0.2">
      <c r="A208" s="31" t="s">
        <v>20</v>
      </c>
      <c r="B208" s="32"/>
      <c r="C208" s="33" t="s">
        <v>375</v>
      </c>
      <c r="D208" s="33" t="s">
        <v>376</v>
      </c>
      <c r="E208" s="35">
        <v>21</v>
      </c>
      <c r="F208" s="35" t="s">
        <v>48</v>
      </c>
      <c r="G208" s="34" t="s">
        <v>78</v>
      </c>
      <c r="H208" s="36"/>
      <c r="I208" s="37">
        <f t="shared" si="3"/>
        <v>365</v>
      </c>
      <c r="J208" s="36"/>
      <c r="K208" s="34"/>
      <c r="L208" s="34"/>
      <c r="M208" s="39" t="s">
        <v>20</v>
      </c>
      <c r="N208" s="40">
        <v>198</v>
      </c>
      <c r="O208" s="41" t="s">
        <v>25</v>
      </c>
      <c r="P208" s="42"/>
    </row>
    <row r="209" spans="1:16" s="23" customFormat="1" ht="12.95" customHeight="1" x14ac:dyDescent="0.2">
      <c r="A209" s="31" t="s">
        <v>20</v>
      </c>
      <c r="B209" s="32"/>
      <c r="C209" s="33" t="s">
        <v>131</v>
      </c>
      <c r="D209" s="33" t="s">
        <v>377</v>
      </c>
      <c r="E209" s="35">
        <v>15</v>
      </c>
      <c r="F209" s="35" t="s">
        <v>28</v>
      </c>
      <c r="G209" s="34" t="s">
        <v>24</v>
      </c>
      <c r="H209" s="36"/>
      <c r="I209" s="37">
        <f t="shared" si="3"/>
        <v>365</v>
      </c>
      <c r="J209" s="36"/>
      <c r="K209" s="34"/>
      <c r="L209" s="34"/>
      <c r="M209" s="39" t="s">
        <v>20</v>
      </c>
      <c r="N209" s="40">
        <v>199</v>
      </c>
      <c r="O209" s="41" t="s">
        <v>25</v>
      </c>
      <c r="P209" s="42"/>
    </row>
    <row r="210" spans="1:16" s="23" customFormat="1" ht="12.95" customHeight="1" x14ac:dyDescent="0.2">
      <c r="A210" s="31" t="s">
        <v>20</v>
      </c>
      <c r="B210" s="32"/>
      <c r="C210" s="33" t="s">
        <v>324</v>
      </c>
      <c r="D210" s="33" t="s">
        <v>330</v>
      </c>
      <c r="E210" s="35">
        <v>7</v>
      </c>
      <c r="F210" s="35" t="s">
        <v>23</v>
      </c>
      <c r="G210" s="34" t="s">
        <v>78</v>
      </c>
      <c r="H210" s="36"/>
      <c r="I210" s="37">
        <f t="shared" si="3"/>
        <v>365</v>
      </c>
      <c r="J210" s="36"/>
      <c r="K210" s="34"/>
      <c r="L210" s="34"/>
      <c r="M210" s="39" t="s">
        <v>20</v>
      </c>
      <c r="N210" s="40">
        <v>200</v>
      </c>
      <c r="O210" s="41" t="s">
        <v>25</v>
      </c>
      <c r="P210" s="42"/>
    </row>
    <row r="211" spans="1:16" s="23" customFormat="1" ht="12.95" customHeight="1" x14ac:dyDescent="0.2">
      <c r="A211" s="31" t="s">
        <v>20</v>
      </c>
      <c r="B211" s="32"/>
      <c r="C211" s="33" t="s">
        <v>378</v>
      </c>
      <c r="D211" s="33" t="s">
        <v>379</v>
      </c>
      <c r="E211" s="35">
        <v>8</v>
      </c>
      <c r="F211" s="35" t="s">
        <v>36</v>
      </c>
      <c r="G211" s="34" t="s">
        <v>29</v>
      </c>
      <c r="H211" s="36"/>
      <c r="I211" s="37">
        <f t="shared" si="3"/>
        <v>365</v>
      </c>
      <c r="J211" s="36"/>
      <c r="K211" s="34"/>
      <c r="L211" s="34"/>
      <c r="M211" s="39" t="s">
        <v>20</v>
      </c>
      <c r="N211" s="40">
        <v>201</v>
      </c>
      <c r="O211" s="41" t="s">
        <v>25</v>
      </c>
      <c r="P211" s="42"/>
    </row>
    <row r="212" spans="1:16" s="23" customFormat="1" ht="12.95" customHeight="1" x14ac:dyDescent="0.2">
      <c r="A212" s="31" t="s">
        <v>20</v>
      </c>
      <c r="B212" s="32"/>
      <c r="C212" s="33" t="s">
        <v>375</v>
      </c>
      <c r="D212" s="33" t="s">
        <v>380</v>
      </c>
      <c r="E212" s="35">
        <v>21</v>
      </c>
      <c r="F212" s="35" t="s">
        <v>48</v>
      </c>
      <c r="G212" s="34" t="s">
        <v>24</v>
      </c>
      <c r="H212" s="36"/>
      <c r="I212" s="37">
        <f t="shared" si="3"/>
        <v>365</v>
      </c>
      <c r="J212" s="36"/>
      <c r="K212" s="34"/>
      <c r="L212" s="34"/>
      <c r="M212" s="39" t="s">
        <v>20</v>
      </c>
      <c r="N212" s="40">
        <v>202</v>
      </c>
      <c r="O212" s="41" t="s">
        <v>25</v>
      </c>
      <c r="P212" s="42"/>
    </row>
    <row r="213" spans="1:16" s="23" customFormat="1" ht="12.95" customHeight="1" x14ac:dyDescent="0.2">
      <c r="A213" s="31" t="s">
        <v>20</v>
      </c>
      <c r="B213" s="32"/>
      <c r="C213" s="33" t="s">
        <v>381</v>
      </c>
      <c r="D213" s="33" t="s">
        <v>382</v>
      </c>
      <c r="E213" s="35">
        <v>10</v>
      </c>
      <c r="F213" s="35" t="s">
        <v>23</v>
      </c>
      <c r="G213" s="34" t="s">
        <v>29</v>
      </c>
      <c r="H213" s="36"/>
      <c r="I213" s="37">
        <f t="shared" si="3"/>
        <v>365</v>
      </c>
      <c r="J213" s="36"/>
      <c r="K213" s="34"/>
      <c r="L213" s="34"/>
      <c r="M213" s="39" t="s">
        <v>20</v>
      </c>
      <c r="N213" s="40">
        <v>203</v>
      </c>
      <c r="O213" s="41" t="s">
        <v>25</v>
      </c>
      <c r="P213" s="42"/>
    </row>
    <row r="214" spans="1:16" s="23" customFormat="1" ht="12.95" customHeight="1" x14ac:dyDescent="0.2">
      <c r="A214" s="31" t="s">
        <v>20</v>
      </c>
      <c r="B214" s="32"/>
      <c r="C214" s="33" t="s">
        <v>136</v>
      </c>
      <c r="D214" s="33" t="s">
        <v>383</v>
      </c>
      <c r="E214" s="35">
        <v>11</v>
      </c>
      <c r="F214" s="35" t="s">
        <v>45</v>
      </c>
      <c r="G214" s="34" t="s">
        <v>24</v>
      </c>
      <c r="H214" s="36"/>
      <c r="I214" s="37">
        <f t="shared" si="3"/>
        <v>365</v>
      </c>
      <c r="J214" s="36"/>
      <c r="K214" s="34"/>
      <c r="L214" s="34"/>
      <c r="M214" s="39" t="s">
        <v>20</v>
      </c>
      <c r="N214" s="40">
        <v>204</v>
      </c>
      <c r="O214" s="41" t="s">
        <v>25</v>
      </c>
      <c r="P214" s="42"/>
    </row>
    <row r="215" spans="1:16" s="23" customFormat="1" ht="12.95" customHeight="1" x14ac:dyDescent="0.2">
      <c r="A215" s="31" t="s">
        <v>20</v>
      </c>
      <c r="B215" s="32"/>
      <c r="C215" s="33" t="s">
        <v>76</v>
      </c>
      <c r="D215" s="33" t="s">
        <v>384</v>
      </c>
      <c r="E215" s="35">
        <v>20</v>
      </c>
      <c r="F215" s="35" t="s">
        <v>48</v>
      </c>
      <c r="G215" s="34" t="s">
        <v>78</v>
      </c>
      <c r="H215" s="36"/>
      <c r="I215" s="37">
        <f t="shared" si="3"/>
        <v>365</v>
      </c>
      <c r="J215" s="36"/>
      <c r="K215" s="34"/>
      <c r="L215" s="34"/>
      <c r="M215" s="39" t="s">
        <v>20</v>
      </c>
      <c r="N215" s="40">
        <v>205</v>
      </c>
      <c r="O215" s="41" t="s">
        <v>25</v>
      </c>
      <c r="P215" s="42"/>
    </row>
    <row r="216" spans="1:16" s="23" customFormat="1" ht="12.95" customHeight="1" x14ac:dyDescent="0.2">
      <c r="A216" s="31" t="s">
        <v>20</v>
      </c>
      <c r="B216" s="32"/>
      <c r="C216" s="33" t="s">
        <v>385</v>
      </c>
      <c r="D216" s="33" t="s">
        <v>386</v>
      </c>
      <c r="E216" s="35">
        <v>15</v>
      </c>
      <c r="F216" s="35" t="s">
        <v>28</v>
      </c>
      <c r="G216" s="34" t="s">
        <v>73</v>
      </c>
      <c r="H216" s="36"/>
      <c r="I216" s="37">
        <f t="shared" si="3"/>
        <v>365</v>
      </c>
      <c r="J216" s="36"/>
      <c r="K216" s="34"/>
      <c r="L216" s="34"/>
      <c r="M216" s="39" t="s">
        <v>20</v>
      </c>
      <c r="N216" s="40">
        <v>206</v>
      </c>
      <c r="O216" s="41" t="s">
        <v>25</v>
      </c>
      <c r="P216" s="42"/>
    </row>
    <row r="217" spans="1:16" s="23" customFormat="1" ht="12.95" customHeight="1" x14ac:dyDescent="0.2">
      <c r="A217" s="31" t="s">
        <v>20</v>
      </c>
      <c r="B217" s="32"/>
      <c r="C217" s="33" t="s">
        <v>387</v>
      </c>
      <c r="D217" s="33" t="s">
        <v>388</v>
      </c>
      <c r="E217" s="35">
        <v>15</v>
      </c>
      <c r="F217" s="35" t="s">
        <v>28</v>
      </c>
      <c r="G217" s="34" t="s">
        <v>29</v>
      </c>
      <c r="H217" s="36"/>
      <c r="I217" s="37">
        <f t="shared" si="3"/>
        <v>365</v>
      </c>
      <c r="J217" s="36"/>
      <c r="K217" s="34"/>
      <c r="L217" s="34"/>
      <c r="M217" s="39" t="s">
        <v>20</v>
      </c>
      <c r="N217" s="40">
        <v>207</v>
      </c>
      <c r="O217" s="41" t="s">
        <v>25</v>
      </c>
      <c r="P217" s="42"/>
    </row>
    <row r="218" spans="1:16" s="23" customFormat="1" ht="12.95" customHeight="1" x14ac:dyDescent="0.2">
      <c r="A218" s="31" t="s">
        <v>20</v>
      </c>
      <c r="B218" s="32"/>
      <c r="C218" s="33" t="s">
        <v>389</v>
      </c>
      <c r="D218" s="33" t="s">
        <v>390</v>
      </c>
      <c r="E218" s="35">
        <v>20</v>
      </c>
      <c r="F218" s="35" t="s">
        <v>48</v>
      </c>
      <c r="G218" s="34" t="s">
        <v>29</v>
      </c>
      <c r="H218" s="36"/>
      <c r="I218" s="37">
        <f t="shared" si="3"/>
        <v>365</v>
      </c>
      <c r="J218" s="36"/>
      <c r="K218" s="34"/>
      <c r="L218" s="34"/>
      <c r="M218" s="39" t="s">
        <v>20</v>
      </c>
      <c r="N218" s="40">
        <v>209</v>
      </c>
      <c r="O218" s="41" t="s">
        <v>25</v>
      </c>
      <c r="P218" s="42"/>
    </row>
    <row r="219" spans="1:16" s="23" customFormat="1" ht="12.95" customHeight="1" x14ac:dyDescent="0.2">
      <c r="A219" s="31" t="s">
        <v>20</v>
      </c>
      <c r="B219" s="32"/>
      <c r="C219" s="33" t="s">
        <v>30</v>
      </c>
      <c r="D219" s="33" t="s">
        <v>391</v>
      </c>
      <c r="E219" s="35">
        <v>15</v>
      </c>
      <c r="F219" s="35" t="s">
        <v>28</v>
      </c>
      <c r="G219" s="34" t="s">
        <v>78</v>
      </c>
      <c r="H219" s="36"/>
      <c r="I219" s="37">
        <f t="shared" si="3"/>
        <v>365</v>
      </c>
      <c r="J219" s="36"/>
      <c r="K219" s="34"/>
      <c r="L219" s="34"/>
      <c r="M219" s="39" t="s">
        <v>20</v>
      </c>
      <c r="N219" s="40">
        <v>210</v>
      </c>
      <c r="O219" s="41" t="s">
        <v>25</v>
      </c>
      <c r="P219" s="42"/>
    </row>
    <row r="220" spans="1:16" s="23" customFormat="1" ht="12.95" customHeight="1" x14ac:dyDescent="0.2">
      <c r="A220" s="31" t="s">
        <v>20</v>
      </c>
      <c r="B220" s="32"/>
      <c r="C220" s="33" t="s">
        <v>392</v>
      </c>
      <c r="D220" s="33" t="s">
        <v>393</v>
      </c>
      <c r="E220" s="35">
        <v>21</v>
      </c>
      <c r="F220" s="35" t="s">
        <v>48</v>
      </c>
      <c r="G220" s="34" t="s">
        <v>24</v>
      </c>
      <c r="H220" s="36"/>
      <c r="I220" s="37">
        <f t="shared" si="3"/>
        <v>365</v>
      </c>
      <c r="J220" s="36"/>
      <c r="K220" s="34"/>
      <c r="L220" s="34"/>
      <c r="M220" s="39" t="s">
        <v>20</v>
      </c>
      <c r="N220" s="40">
        <v>211</v>
      </c>
      <c r="O220" s="41" t="s">
        <v>25</v>
      </c>
      <c r="P220" s="42"/>
    </row>
    <row r="221" spans="1:16" s="23" customFormat="1" ht="12.95" customHeight="1" x14ac:dyDescent="0.2">
      <c r="A221" s="31" t="s">
        <v>20</v>
      </c>
      <c r="B221" s="32"/>
      <c r="C221" s="33" t="s">
        <v>394</v>
      </c>
      <c r="D221" s="33" t="s">
        <v>395</v>
      </c>
      <c r="E221" s="35">
        <v>5</v>
      </c>
      <c r="F221" s="35" t="s">
        <v>45</v>
      </c>
      <c r="G221" s="34" t="s">
        <v>78</v>
      </c>
      <c r="H221" s="36"/>
      <c r="I221" s="37">
        <f t="shared" si="3"/>
        <v>365</v>
      </c>
      <c r="J221" s="36"/>
      <c r="K221" s="34"/>
      <c r="L221" s="34"/>
      <c r="M221" s="39" t="s">
        <v>20</v>
      </c>
      <c r="N221" s="40">
        <v>212</v>
      </c>
      <c r="O221" s="41" t="s">
        <v>25</v>
      </c>
      <c r="P221" s="42"/>
    </row>
    <row r="222" spans="1:16" s="23" customFormat="1" ht="12.95" customHeight="1" x14ac:dyDescent="0.2">
      <c r="A222" s="31" t="s">
        <v>20</v>
      </c>
      <c r="B222" s="32"/>
      <c r="C222" s="33" t="s">
        <v>396</v>
      </c>
      <c r="D222" s="33" t="s">
        <v>397</v>
      </c>
      <c r="E222" s="35">
        <v>20</v>
      </c>
      <c r="F222" s="35" t="s">
        <v>48</v>
      </c>
      <c r="G222" s="34" t="s">
        <v>73</v>
      </c>
      <c r="H222" s="36"/>
      <c r="I222" s="37">
        <f t="shared" si="3"/>
        <v>365</v>
      </c>
      <c r="J222" s="36"/>
      <c r="K222" s="34"/>
      <c r="L222" s="34"/>
      <c r="M222" s="39" t="s">
        <v>20</v>
      </c>
      <c r="N222" s="40">
        <v>213</v>
      </c>
      <c r="O222" s="41" t="s">
        <v>25</v>
      </c>
      <c r="P222" s="42"/>
    </row>
    <row r="223" spans="1:16" s="23" customFormat="1" ht="12.95" customHeight="1" x14ac:dyDescent="0.2">
      <c r="A223" s="31" t="s">
        <v>20</v>
      </c>
      <c r="B223" s="32"/>
      <c r="C223" s="33" t="s">
        <v>396</v>
      </c>
      <c r="D223" s="33" t="s">
        <v>398</v>
      </c>
      <c r="E223" s="35">
        <v>20</v>
      </c>
      <c r="F223" s="35" t="s">
        <v>48</v>
      </c>
      <c r="G223" s="34" t="s">
        <v>73</v>
      </c>
      <c r="H223" s="36"/>
      <c r="I223" s="37">
        <f t="shared" si="3"/>
        <v>365</v>
      </c>
      <c r="J223" s="36"/>
      <c r="K223" s="34"/>
      <c r="L223" s="34"/>
      <c r="M223" s="39" t="s">
        <v>20</v>
      </c>
      <c r="N223" s="40">
        <v>214</v>
      </c>
      <c r="O223" s="41" t="s">
        <v>25</v>
      </c>
      <c r="P223" s="42"/>
    </row>
    <row r="224" spans="1:16" s="23" customFormat="1" ht="12.95" customHeight="1" x14ac:dyDescent="0.2">
      <c r="A224" s="31" t="s">
        <v>20</v>
      </c>
      <c r="B224" s="32"/>
      <c r="C224" s="33" t="s">
        <v>125</v>
      </c>
      <c r="D224" s="33" t="s">
        <v>399</v>
      </c>
      <c r="E224" s="35">
        <v>15</v>
      </c>
      <c r="F224" s="35" t="s">
        <v>28</v>
      </c>
      <c r="G224" s="34" t="s">
        <v>29</v>
      </c>
      <c r="H224" s="36"/>
      <c r="I224" s="37">
        <f t="shared" si="3"/>
        <v>365</v>
      </c>
      <c r="J224" s="36"/>
      <c r="K224" s="34"/>
      <c r="L224" s="34"/>
      <c r="M224" s="39" t="s">
        <v>20</v>
      </c>
      <c r="N224" s="40">
        <v>215</v>
      </c>
      <c r="O224" s="41" t="s">
        <v>25</v>
      </c>
      <c r="P224" s="42"/>
    </row>
    <row r="225" spans="1:16" s="23" customFormat="1" ht="12.95" customHeight="1" x14ac:dyDescent="0.2">
      <c r="A225" s="31" t="s">
        <v>20</v>
      </c>
      <c r="B225" s="32"/>
      <c r="C225" s="33" t="s">
        <v>308</v>
      </c>
      <c r="D225" s="33" t="s">
        <v>400</v>
      </c>
      <c r="E225" s="35">
        <v>5</v>
      </c>
      <c r="F225" s="35" t="s">
        <v>45</v>
      </c>
      <c r="G225" s="34" t="s">
        <v>24</v>
      </c>
      <c r="H225" s="36"/>
      <c r="I225" s="37">
        <f t="shared" si="3"/>
        <v>365</v>
      </c>
      <c r="J225" s="36"/>
      <c r="K225" s="34"/>
      <c r="L225" s="34"/>
      <c r="M225" s="39" t="s">
        <v>20</v>
      </c>
      <c r="N225" s="40">
        <v>216</v>
      </c>
      <c r="O225" s="41" t="s">
        <v>25</v>
      </c>
      <c r="P225" s="42"/>
    </row>
    <row r="226" spans="1:16" s="23" customFormat="1" ht="12.95" customHeight="1" x14ac:dyDescent="0.2">
      <c r="A226" s="31" t="s">
        <v>20</v>
      </c>
      <c r="B226" s="32"/>
      <c r="C226" s="33" t="s">
        <v>324</v>
      </c>
      <c r="D226" s="33" t="s">
        <v>401</v>
      </c>
      <c r="E226" s="35">
        <v>7</v>
      </c>
      <c r="F226" s="35" t="s">
        <v>23</v>
      </c>
      <c r="G226" s="34" t="s">
        <v>78</v>
      </c>
      <c r="H226" s="36"/>
      <c r="I226" s="37">
        <f t="shared" si="3"/>
        <v>365</v>
      </c>
      <c r="J226" s="36"/>
      <c r="K226" s="34"/>
      <c r="L226" s="34"/>
      <c r="M226" s="39" t="s">
        <v>20</v>
      </c>
      <c r="N226" s="40">
        <v>217</v>
      </c>
      <c r="O226" s="41" t="s">
        <v>25</v>
      </c>
      <c r="P226" s="42"/>
    </row>
    <row r="227" spans="1:16" s="23" customFormat="1" ht="12.95" customHeight="1" x14ac:dyDescent="0.2">
      <c r="A227" s="31" t="s">
        <v>20</v>
      </c>
      <c r="B227" s="32"/>
      <c r="C227" s="33" t="s">
        <v>41</v>
      </c>
      <c r="D227" s="33" t="s">
        <v>402</v>
      </c>
      <c r="E227" s="35">
        <v>15</v>
      </c>
      <c r="F227" s="35" t="s">
        <v>28</v>
      </c>
      <c r="G227" s="34" t="s">
        <v>24</v>
      </c>
      <c r="H227" s="36"/>
      <c r="I227" s="37">
        <f t="shared" si="3"/>
        <v>365</v>
      </c>
      <c r="J227" s="36"/>
      <c r="K227" s="34"/>
      <c r="L227" s="34"/>
      <c r="M227" s="39" t="s">
        <v>20</v>
      </c>
      <c r="N227" s="40">
        <v>218</v>
      </c>
      <c r="O227" s="41" t="s">
        <v>25</v>
      </c>
      <c r="P227" s="42"/>
    </row>
    <row r="228" spans="1:16" s="23" customFormat="1" ht="12.95" customHeight="1" x14ac:dyDescent="0.2">
      <c r="A228" s="31" t="s">
        <v>20</v>
      </c>
      <c r="B228" s="32"/>
      <c r="C228" s="33" t="s">
        <v>403</v>
      </c>
      <c r="D228" s="33" t="s">
        <v>404</v>
      </c>
      <c r="E228" s="35">
        <v>3</v>
      </c>
      <c r="F228" s="35" t="s">
        <v>45</v>
      </c>
      <c r="G228" s="34" t="s">
        <v>29</v>
      </c>
      <c r="H228" s="36"/>
      <c r="I228" s="37">
        <f t="shared" si="3"/>
        <v>365</v>
      </c>
      <c r="J228" s="36"/>
      <c r="K228" s="34"/>
      <c r="L228" s="34"/>
      <c r="M228" s="39" t="s">
        <v>20</v>
      </c>
      <c r="N228" s="40">
        <v>219</v>
      </c>
      <c r="O228" s="41" t="s">
        <v>25</v>
      </c>
      <c r="P228" s="42"/>
    </row>
    <row r="229" spans="1:16" s="23" customFormat="1" ht="12.95" customHeight="1" x14ac:dyDescent="0.2">
      <c r="A229" s="31" t="s">
        <v>20</v>
      </c>
      <c r="B229" s="32"/>
      <c r="C229" s="33" t="s">
        <v>76</v>
      </c>
      <c r="D229" s="33" t="s">
        <v>405</v>
      </c>
      <c r="E229" s="35">
        <v>20</v>
      </c>
      <c r="F229" s="35" t="s">
        <v>48</v>
      </c>
      <c r="G229" s="34" t="s">
        <v>24</v>
      </c>
      <c r="H229" s="36"/>
      <c r="I229" s="37">
        <f t="shared" si="3"/>
        <v>365</v>
      </c>
      <c r="J229" s="36"/>
      <c r="K229" s="34"/>
      <c r="L229" s="34"/>
      <c r="M229" s="39" t="s">
        <v>20</v>
      </c>
      <c r="N229" s="40">
        <v>220</v>
      </c>
      <c r="O229" s="41" t="s">
        <v>25</v>
      </c>
      <c r="P229" s="42"/>
    </row>
    <row r="230" spans="1:16" s="23" customFormat="1" ht="12.95" customHeight="1" x14ac:dyDescent="0.2">
      <c r="A230" s="31" t="s">
        <v>20</v>
      </c>
      <c r="B230" s="32"/>
      <c r="C230" s="33" t="s">
        <v>406</v>
      </c>
      <c r="D230" s="33" t="s">
        <v>407</v>
      </c>
      <c r="E230" s="35">
        <v>7</v>
      </c>
      <c r="F230" s="35" t="s">
        <v>23</v>
      </c>
      <c r="G230" s="34" t="s">
        <v>29</v>
      </c>
      <c r="H230" s="36"/>
      <c r="I230" s="37">
        <f t="shared" si="3"/>
        <v>365</v>
      </c>
      <c r="J230" s="36"/>
      <c r="K230" s="34"/>
      <c r="L230" s="34"/>
      <c r="M230" s="39" t="s">
        <v>20</v>
      </c>
      <c r="N230" s="40">
        <v>221</v>
      </c>
      <c r="O230" s="41" t="s">
        <v>25</v>
      </c>
      <c r="P230" s="42"/>
    </row>
    <row r="231" spans="1:16" s="23" customFormat="1" ht="12.95" customHeight="1" x14ac:dyDescent="0.2">
      <c r="A231" s="31" t="s">
        <v>20</v>
      </c>
      <c r="B231" s="32"/>
      <c r="C231" s="33" t="s">
        <v>408</v>
      </c>
      <c r="D231" s="33" t="s">
        <v>409</v>
      </c>
      <c r="E231" s="35">
        <v>20</v>
      </c>
      <c r="F231" s="35" t="s">
        <v>48</v>
      </c>
      <c r="G231" s="34" t="s">
        <v>24</v>
      </c>
      <c r="H231" s="36"/>
      <c r="I231" s="37">
        <f t="shared" si="3"/>
        <v>365</v>
      </c>
      <c r="J231" s="36"/>
      <c r="K231" s="34"/>
      <c r="L231" s="34"/>
      <c r="M231" s="39" t="s">
        <v>20</v>
      </c>
      <c r="N231" s="40">
        <v>222</v>
      </c>
      <c r="O231" s="41" t="s">
        <v>25</v>
      </c>
      <c r="P231" s="42"/>
    </row>
    <row r="232" spans="1:16" s="23" customFormat="1" ht="12.95" customHeight="1" x14ac:dyDescent="0.2">
      <c r="A232" s="31" t="s">
        <v>20</v>
      </c>
      <c r="B232" s="32"/>
      <c r="C232" s="33" t="s">
        <v>231</v>
      </c>
      <c r="D232" s="33" t="s">
        <v>410</v>
      </c>
      <c r="E232" s="35">
        <v>20</v>
      </c>
      <c r="F232" s="35" t="s">
        <v>48</v>
      </c>
      <c r="G232" s="34" t="s">
        <v>24</v>
      </c>
      <c r="H232" s="36"/>
      <c r="I232" s="37">
        <f t="shared" si="3"/>
        <v>365</v>
      </c>
      <c r="J232" s="36"/>
      <c r="K232" s="34"/>
      <c r="L232" s="34"/>
      <c r="M232" s="39" t="s">
        <v>20</v>
      </c>
      <c r="N232" s="40">
        <v>223</v>
      </c>
      <c r="O232" s="41" t="s">
        <v>25</v>
      </c>
      <c r="P232" s="42"/>
    </row>
    <row r="233" spans="1:16" s="23" customFormat="1" ht="12.95" customHeight="1" x14ac:dyDescent="0.2">
      <c r="A233" s="31" t="s">
        <v>20</v>
      </c>
      <c r="B233" s="32"/>
      <c r="C233" s="33" t="s">
        <v>411</v>
      </c>
      <c r="D233" s="33" t="s">
        <v>412</v>
      </c>
      <c r="E233" s="35">
        <v>11</v>
      </c>
      <c r="F233" s="35" t="s">
        <v>45</v>
      </c>
      <c r="G233" s="34"/>
      <c r="H233" s="36"/>
      <c r="I233" s="37">
        <f t="shared" si="3"/>
        <v>365</v>
      </c>
      <c r="J233" s="36"/>
      <c r="K233" s="34"/>
      <c r="L233" s="34"/>
      <c r="M233" s="39" t="s">
        <v>20</v>
      </c>
      <c r="N233" s="40">
        <v>224</v>
      </c>
      <c r="O233" s="41" t="s">
        <v>25</v>
      </c>
      <c r="P233" s="42"/>
    </row>
    <row r="234" spans="1:16" s="23" customFormat="1" ht="12.95" customHeight="1" x14ac:dyDescent="0.2">
      <c r="A234" s="31" t="s">
        <v>20</v>
      </c>
      <c r="B234" s="32"/>
      <c r="C234" s="33" t="s">
        <v>413</v>
      </c>
      <c r="D234" s="33" t="s">
        <v>412</v>
      </c>
      <c r="E234" s="35">
        <v>8</v>
      </c>
      <c r="F234" s="35" t="s">
        <v>36</v>
      </c>
      <c r="G234" s="34"/>
      <c r="H234" s="36"/>
      <c r="I234" s="37">
        <f t="shared" si="3"/>
        <v>365</v>
      </c>
      <c r="J234" s="36"/>
      <c r="K234" s="34"/>
      <c r="L234" s="34"/>
      <c r="M234" s="39" t="s">
        <v>20</v>
      </c>
      <c r="N234" s="40">
        <v>225</v>
      </c>
      <c r="O234" s="41" t="s">
        <v>25</v>
      </c>
      <c r="P234" s="42"/>
    </row>
    <row r="235" spans="1:16" s="23" customFormat="1" ht="12.95" customHeight="1" x14ac:dyDescent="0.2">
      <c r="A235" s="31" t="s">
        <v>20</v>
      </c>
      <c r="B235" s="32"/>
      <c r="C235" s="33" t="s">
        <v>414</v>
      </c>
      <c r="D235" s="33" t="s">
        <v>415</v>
      </c>
      <c r="E235" s="35">
        <v>15</v>
      </c>
      <c r="F235" s="35" t="s">
        <v>28</v>
      </c>
      <c r="G235" s="34"/>
      <c r="H235" s="36"/>
      <c r="I235" s="37">
        <f t="shared" si="3"/>
        <v>365</v>
      </c>
      <c r="J235" s="36"/>
      <c r="K235" s="34"/>
      <c r="L235" s="34"/>
      <c r="M235" s="39" t="s">
        <v>20</v>
      </c>
      <c r="N235" s="40">
        <v>226</v>
      </c>
      <c r="O235" s="41" t="s">
        <v>25</v>
      </c>
      <c r="P235" s="42"/>
    </row>
    <row r="236" spans="1:16" s="23" customFormat="1" ht="12.95" customHeight="1" x14ac:dyDescent="0.2">
      <c r="A236" s="31" t="s">
        <v>20</v>
      </c>
      <c r="B236" s="32"/>
      <c r="C236" s="33" t="s">
        <v>131</v>
      </c>
      <c r="D236" s="33" t="s">
        <v>416</v>
      </c>
      <c r="E236" s="35">
        <v>15</v>
      </c>
      <c r="F236" s="35" t="s">
        <v>28</v>
      </c>
      <c r="G236" s="34"/>
      <c r="H236" s="36"/>
      <c r="I236" s="37">
        <f t="shared" si="3"/>
        <v>365</v>
      </c>
      <c r="J236" s="36"/>
      <c r="K236" s="34"/>
      <c r="L236" s="34"/>
      <c r="M236" s="39" t="s">
        <v>20</v>
      </c>
      <c r="N236" s="40">
        <v>227</v>
      </c>
      <c r="O236" s="41" t="s">
        <v>25</v>
      </c>
      <c r="P236" s="42"/>
    </row>
    <row r="237" spans="1:16" s="23" customFormat="1" ht="12.95" customHeight="1" x14ac:dyDescent="0.2">
      <c r="A237" s="31" t="s">
        <v>20</v>
      </c>
      <c r="B237" s="32"/>
      <c r="C237" s="33" t="s">
        <v>43</v>
      </c>
      <c r="D237" s="33" t="s">
        <v>44</v>
      </c>
      <c r="E237" s="35">
        <v>5</v>
      </c>
      <c r="F237" s="35" t="s">
        <v>45</v>
      </c>
      <c r="G237" s="34"/>
      <c r="H237" s="36"/>
      <c r="I237" s="37">
        <f t="shared" si="3"/>
        <v>365</v>
      </c>
      <c r="J237" s="36"/>
      <c r="K237" s="34"/>
      <c r="L237" s="34"/>
      <c r="M237" s="39" t="s">
        <v>20</v>
      </c>
      <c r="N237" s="40">
        <v>228</v>
      </c>
      <c r="O237" s="41" t="s">
        <v>25</v>
      </c>
      <c r="P237" s="42"/>
    </row>
    <row r="238" spans="1:16" s="23" customFormat="1" ht="12.95" customHeight="1" x14ac:dyDescent="0.2">
      <c r="A238" s="31" t="s">
        <v>20</v>
      </c>
      <c r="B238" s="32"/>
      <c r="C238" s="33" t="s">
        <v>43</v>
      </c>
      <c r="D238" s="33" t="s">
        <v>417</v>
      </c>
      <c r="E238" s="35">
        <v>15</v>
      </c>
      <c r="F238" s="35" t="s">
        <v>28</v>
      </c>
      <c r="G238" s="34"/>
      <c r="H238" s="36"/>
      <c r="I238" s="37">
        <f t="shared" si="3"/>
        <v>365</v>
      </c>
      <c r="J238" s="36"/>
      <c r="K238" s="34"/>
      <c r="L238" s="34"/>
      <c r="M238" s="39" t="s">
        <v>20</v>
      </c>
      <c r="N238" s="40">
        <v>229</v>
      </c>
      <c r="O238" s="41" t="s">
        <v>25</v>
      </c>
      <c r="P238" s="42"/>
    </row>
    <row r="239" spans="1:16" s="23" customFormat="1" ht="12.95" customHeight="1" x14ac:dyDescent="0.2">
      <c r="A239" s="31" t="s">
        <v>20</v>
      </c>
      <c r="B239" s="32"/>
      <c r="C239" s="33" t="s">
        <v>418</v>
      </c>
      <c r="D239" s="33" t="s">
        <v>419</v>
      </c>
      <c r="E239" s="35">
        <v>15</v>
      </c>
      <c r="F239" s="35" t="s">
        <v>28</v>
      </c>
      <c r="G239" s="34"/>
      <c r="H239" s="36"/>
      <c r="I239" s="37">
        <f t="shared" si="3"/>
        <v>365</v>
      </c>
      <c r="J239" s="36"/>
      <c r="K239" s="34"/>
      <c r="L239" s="34"/>
      <c r="M239" s="39" t="s">
        <v>20</v>
      </c>
      <c r="N239" s="40">
        <v>230</v>
      </c>
      <c r="O239" s="41" t="s">
        <v>25</v>
      </c>
      <c r="P239" s="42"/>
    </row>
    <row r="240" spans="1:16" s="23" customFormat="1" ht="12.95" customHeight="1" x14ac:dyDescent="0.2">
      <c r="A240" s="31" t="s">
        <v>20</v>
      </c>
      <c r="B240" s="32"/>
      <c r="C240" s="33" t="s">
        <v>420</v>
      </c>
      <c r="D240" s="33" t="s">
        <v>330</v>
      </c>
      <c r="E240" s="35">
        <v>8</v>
      </c>
      <c r="F240" s="35" t="s">
        <v>36</v>
      </c>
      <c r="G240" s="34"/>
      <c r="H240" s="36"/>
      <c r="I240" s="37">
        <f t="shared" si="3"/>
        <v>365</v>
      </c>
      <c r="J240" s="36"/>
      <c r="K240" s="34"/>
      <c r="L240" s="34"/>
      <c r="M240" s="39" t="s">
        <v>20</v>
      </c>
      <c r="N240" s="40">
        <v>231</v>
      </c>
      <c r="O240" s="41" t="s">
        <v>25</v>
      </c>
      <c r="P240" s="42"/>
    </row>
    <row r="241" spans="1:16" s="23" customFormat="1" ht="12.95" customHeight="1" x14ac:dyDescent="0.2">
      <c r="A241" s="31" t="s">
        <v>20</v>
      </c>
      <c r="B241" s="32"/>
      <c r="C241" s="33" t="s">
        <v>421</v>
      </c>
      <c r="D241" s="33" t="s">
        <v>422</v>
      </c>
      <c r="E241" s="35">
        <v>15</v>
      </c>
      <c r="F241" s="35" t="s">
        <v>28</v>
      </c>
      <c r="G241" s="34"/>
      <c r="H241" s="36"/>
      <c r="I241" s="37">
        <f t="shared" si="3"/>
        <v>365</v>
      </c>
      <c r="J241" s="36"/>
      <c r="K241" s="34"/>
      <c r="L241" s="34"/>
      <c r="M241" s="39" t="s">
        <v>20</v>
      </c>
      <c r="N241" s="40">
        <v>232</v>
      </c>
      <c r="O241" s="41" t="s">
        <v>25</v>
      </c>
      <c r="P241" s="42"/>
    </row>
    <row r="242" spans="1:16" s="23" customFormat="1" ht="12.95" customHeight="1" x14ac:dyDescent="0.2">
      <c r="A242" s="31" t="s">
        <v>20</v>
      </c>
      <c r="B242" s="32"/>
      <c r="C242" s="33" t="s">
        <v>423</v>
      </c>
      <c r="D242" s="33" t="s">
        <v>330</v>
      </c>
      <c r="E242" s="35">
        <v>12</v>
      </c>
      <c r="F242" s="35" t="s">
        <v>45</v>
      </c>
      <c r="G242" s="34"/>
      <c r="H242" s="36"/>
      <c r="I242" s="37">
        <f t="shared" si="3"/>
        <v>365</v>
      </c>
      <c r="J242" s="36"/>
      <c r="K242" s="34"/>
      <c r="L242" s="34"/>
      <c r="M242" s="39" t="s">
        <v>20</v>
      </c>
      <c r="N242" s="40">
        <v>233</v>
      </c>
      <c r="O242" s="41" t="s">
        <v>25</v>
      </c>
      <c r="P242" s="42"/>
    </row>
    <row r="243" spans="1:16" s="23" customFormat="1" ht="12.95" customHeight="1" x14ac:dyDescent="0.2">
      <c r="A243" s="31" t="s">
        <v>20</v>
      </c>
      <c r="B243" s="32"/>
      <c r="C243" s="33" t="s">
        <v>424</v>
      </c>
      <c r="D243" s="33" t="s">
        <v>425</v>
      </c>
      <c r="E243" s="35">
        <v>20</v>
      </c>
      <c r="F243" s="35" t="s">
        <v>48</v>
      </c>
      <c r="G243" s="34"/>
      <c r="H243" s="36"/>
      <c r="I243" s="37">
        <f t="shared" si="3"/>
        <v>365</v>
      </c>
      <c r="J243" s="36"/>
      <c r="K243" s="34"/>
      <c r="L243" s="34"/>
      <c r="M243" s="39" t="s">
        <v>20</v>
      </c>
      <c r="N243" s="40">
        <v>234</v>
      </c>
      <c r="O243" s="41" t="s">
        <v>25</v>
      </c>
      <c r="P243" s="42"/>
    </row>
    <row r="244" spans="1:16" s="23" customFormat="1" ht="12.95" customHeight="1" x14ac:dyDescent="0.2">
      <c r="A244" s="31" t="s">
        <v>20</v>
      </c>
      <c r="B244" s="32"/>
      <c r="C244" s="33" t="s">
        <v>76</v>
      </c>
      <c r="D244" s="33" t="s">
        <v>426</v>
      </c>
      <c r="E244" s="35">
        <v>20</v>
      </c>
      <c r="F244" s="35" t="s">
        <v>48</v>
      </c>
      <c r="G244" s="34"/>
      <c r="H244" s="36"/>
      <c r="I244" s="37">
        <f t="shared" si="3"/>
        <v>365</v>
      </c>
      <c r="J244" s="36"/>
      <c r="K244" s="34"/>
      <c r="L244" s="34"/>
      <c r="M244" s="39" t="s">
        <v>20</v>
      </c>
      <c r="N244" s="40">
        <v>235</v>
      </c>
      <c r="O244" s="41" t="s">
        <v>25</v>
      </c>
      <c r="P244" s="42"/>
    </row>
    <row r="245" spans="1:16" s="23" customFormat="1" ht="12.95" customHeight="1" x14ac:dyDescent="0.2">
      <c r="A245" s="31" t="s">
        <v>20</v>
      </c>
      <c r="B245" s="32"/>
      <c r="C245" s="33" t="s">
        <v>427</v>
      </c>
      <c r="D245" s="33" t="s">
        <v>428</v>
      </c>
      <c r="E245" s="35">
        <v>5</v>
      </c>
      <c r="F245" s="35" t="s">
        <v>45</v>
      </c>
      <c r="G245" s="34"/>
      <c r="H245" s="36"/>
      <c r="I245" s="37">
        <f t="shared" si="3"/>
        <v>365</v>
      </c>
      <c r="J245" s="36"/>
      <c r="K245" s="34"/>
      <c r="L245" s="34"/>
      <c r="M245" s="39" t="s">
        <v>20</v>
      </c>
      <c r="N245" s="40">
        <v>236</v>
      </c>
      <c r="O245" s="41" t="s">
        <v>25</v>
      </c>
      <c r="P245" s="42"/>
    </row>
    <row r="246" spans="1:16" s="23" customFormat="1" ht="12.95" customHeight="1" x14ac:dyDescent="0.2">
      <c r="A246" s="31" t="s">
        <v>20</v>
      </c>
      <c r="B246" s="32"/>
      <c r="C246" s="33" t="s">
        <v>429</v>
      </c>
      <c r="D246" s="33" t="s">
        <v>430</v>
      </c>
      <c r="E246" s="35">
        <v>3</v>
      </c>
      <c r="F246" s="35" t="s">
        <v>45</v>
      </c>
      <c r="G246" s="34"/>
      <c r="H246" s="36"/>
      <c r="I246" s="37">
        <f t="shared" si="3"/>
        <v>365</v>
      </c>
      <c r="J246" s="36"/>
      <c r="K246" s="34"/>
      <c r="L246" s="34"/>
      <c r="M246" s="39" t="s">
        <v>20</v>
      </c>
      <c r="N246" s="40">
        <v>237</v>
      </c>
      <c r="O246" s="41" t="s">
        <v>25</v>
      </c>
      <c r="P246" s="42"/>
    </row>
    <row r="247" spans="1:16" s="23" customFormat="1" ht="12.95" customHeight="1" x14ac:dyDescent="0.2">
      <c r="A247" s="31" t="s">
        <v>20</v>
      </c>
      <c r="B247" s="32"/>
      <c r="C247" s="33" t="s">
        <v>431</v>
      </c>
      <c r="D247" s="33" t="s">
        <v>330</v>
      </c>
      <c r="E247" s="35">
        <v>15</v>
      </c>
      <c r="F247" s="35" t="s">
        <v>28</v>
      </c>
      <c r="G247" s="34"/>
      <c r="H247" s="36"/>
      <c r="I247" s="37">
        <f t="shared" si="3"/>
        <v>365</v>
      </c>
      <c r="J247" s="36"/>
      <c r="K247" s="34"/>
      <c r="L247" s="34"/>
      <c r="M247" s="39" t="s">
        <v>20</v>
      </c>
      <c r="N247" s="40">
        <v>238</v>
      </c>
      <c r="O247" s="41" t="s">
        <v>25</v>
      </c>
      <c r="P247" s="42"/>
    </row>
    <row r="248" spans="1:16" s="23" customFormat="1" ht="12.95" customHeight="1" x14ac:dyDescent="0.2">
      <c r="A248" s="31" t="s">
        <v>20</v>
      </c>
      <c r="B248" s="32"/>
      <c r="C248" s="33" t="s">
        <v>432</v>
      </c>
      <c r="D248" s="33" t="s">
        <v>433</v>
      </c>
      <c r="E248" s="35">
        <v>4</v>
      </c>
      <c r="F248" s="35" t="s">
        <v>45</v>
      </c>
      <c r="G248" s="34"/>
      <c r="H248" s="36"/>
      <c r="I248" s="37">
        <f t="shared" si="3"/>
        <v>365</v>
      </c>
      <c r="J248" s="36"/>
      <c r="K248" s="34"/>
      <c r="L248" s="34"/>
      <c r="M248" s="39" t="s">
        <v>20</v>
      </c>
      <c r="N248" s="40">
        <v>239</v>
      </c>
      <c r="O248" s="41" t="s">
        <v>25</v>
      </c>
      <c r="P248" s="42"/>
    </row>
    <row r="249" spans="1:16" s="23" customFormat="1" ht="12.95" customHeight="1" x14ac:dyDescent="0.2">
      <c r="A249" s="31" t="s">
        <v>20</v>
      </c>
      <c r="B249" s="32"/>
      <c r="C249" s="33" t="s">
        <v>434</v>
      </c>
      <c r="D249" s="33" t="s">
        <v>291</v>
      </c>
      <c r="E249" s="35">
        <v>12</v>
      </c>
      <c r="F249" s="35" t="s">
        <v>45</v>
      </c>
      <c r="G249" s="34"/>
      <c r="H249" s="36"/>
      <c r="I249" s="37">
        <f t="shared" si="3"/>
        <v>365</v>
      </c>
      <c r="J249" s="36"/>
      <c r="K249" s="34"/>
      <c r="L249" s="34"/>
      <c r="M249" s="39" t="s">
        <v>20</v>
      </c>
      <c r="N249" s="40">
        <v>240</v>
      </c>
      <c r="O249" s="41" t="s">
        <v>25</v>
      </c>
      <c r="P249" s="42"/>
    </row>
    <row r="250" spans="1:16" s="23" customFormat="1" ht="12.95" customHeight="1" x14ac:dyDescent="0.2">
      <c r="A250" s="31" t="s">
        <v>20</v>
      </c>
      <c r="B250" s="32"/>
      <c r="C250" s="33" t="s">
        <v>293</v>
      </c>
      <c r="D250" s="33" t="s">
        <v>435</v>
      </c>
      <c r="E250" s="35">
        <v>6</v>
      </c>
      <c r="F250" s="35" t="s">
        <v>23</v>
      </c>
      <c r="G250" s="34"/>
      <c r="H250" s="36"/>
      <c r="I250" s="37">
        <f t="shared" si="3"/>
        <v>365</v>
      </c>
      <c r="J250" s="36"/>
      <c r="K250" s="34"/>
      <c r="L250" s="34"/>
      <c r="M250" s="39" t="s">
        <v>20</v>
      </c>
      <c r="N250" s="40">
        <v>241</v>
      </c>
      <c r="O250" s="41" t="s">
        <v>25</v>
      </c>
      <c r="P250" s="42"/>
    </row>
    <row r="251" spans="1:16" s="23" customFormat="1" ht="12.95" customHeight="1" x14ac:dyDescent="0.2">
      <c r="A251" s="31" t="s">
        <v>20</v>
      </c>
      <c r="B251" s="32"/>
      <c r="C251" s="33" t="s">
        <v>99</v>
      </c>
      <c r="D251" s="33" t="s">
        <v>436</v>
      </c>
      <c r="E251" s="35">
        <v>19</v>
      </c>
      <c r="F251" s="35" t="s">
        <v>28</v>
      </c>
      <c r="G251" s="34"/>
      <c r="H251" s="36"/>
      <c r="I251" s="37">
        <f t="shared" si="3"/>
        <v>365</v>
      </c>
      <c r="J251" s="36"/>
      <c r="K251" s="34"/>
      <c r="L251" s="34"/>
      <c r="M251" s="39" t="s">
        <v>20</v>
      </c>
      <c r="N251" s="40">
        <v>242</v>
      </c>
      <c r="O251" s="41" t="s">
        <v>25</v>
      </c>
      <c r="P251" s="42"/>
    </row>
    <row r="252" spans="1:16" s="23" customFormat="1" ht="12.95" customHeight="1" x14ac:dyDescent="0.2">
      <c r="A252" s="31" t="s">
        <v>20</v>
      </c>
      <c r="B252" s="32"/>
      <c r="C252" s="33" t="s">
        <v>179</v>
      </c>
      <c r="D252" s="33" t="s">
        <v>437</v>
      </c>
      <c r="E252" s="35">
        <v>10</v>
      </c>
      <c r="F252" s="35" t="s">
        <v>23</v>
      </c>
      <c r="G252" s="34"/>
      <c r="H252" s="36"/>
      <c r="I252" s="37">
        <f t="shared" si="3"/>
        <v>365</v>
      </c>
      <c r="J252" s="36"/>
      <c r="K252" s="34"/>
      <c r="L252" s="34"/>
      <c r="M252" s="39" t="s">
        <v>20</v>
      </c>
      <c r="N252" s="40">
        <v>243</v>
      </c>
      <c r="O252" s="41" t="s">
        <v>25</v>
      </c>
      <c r="P252" s="42"/>
    </row>
    <row r="253" spans="1:16" s="23" customFormat="1" ht="12.95" customHeight="1" x14ac:dyDescent="0.2">
      <c r="A253" s="31" t="s">
        <v>20</v>
      </c>
      <c r="B253" s="32"/>
      <c r="C253" s="33" t="s">
        <v>41</v>
      </c>
      <c r="D253" s="33" t="s">
        <v>438</v>
      </c>
      <c r="E253" s="35">
        <v>15</v>
      </c>
      <c r="F253" s="35" t="s">
        <v>28</v>
      </c>
      <c r="G253" s="34"/>
      <c r="H253" s="36"/>
      <c r="I253" s="37">
        <f t="shared" si="3"/>
        <v>365</v>
      </c>
      <c r="J253" s="36"/>
      <c r="K253" s="34"/>
      <c r="L253" s="34"/>
      <c r="M253" s="39" t="s">
        <v>20</v>
      </c>
      <c r="N253" s="40">
        <v>244</v>
      </c>
      <c r="O253" s="41" t="s">
        <v>25</v>
      </c>
      <c r="P253" s="42"/>
    </row>
    <row r="254" spans="1:16" s="23" customFormat="1" ht="12.95" customHeight="1" x14ac:dyDescent="0.2">
      <c r="A254" s="31" t="s">
        <v>20</v>
      </c>
      <c r="B254" s="32"/>
      <c r="C254" s="33" t="s">
        <v>41</v>
      </c>
      <c r="D254" s="33" t="s">
        <v>439</v>
      </c>
      <c r="E254" s="35">
        <v>15</v>
      </c>
      <c r="F254" s="35" t="s">
        <v>28</v>
      </c>
      <c r="G254" s="34"/>
      <c r="H254" s="36"/>
      <c r="I254" s="37">
        <f t="shared" si="3"/>
        <v>365</v>
      </c>
      <c r="J254" s="36"/>
      <c r="K254" s="34"/>
      <c r="L254" s="34"/>
      <c r="M254" s="39" t="s">
        <v>20</v>
      </c>
      <c r="N254" s="40">
        <v>245</v>
      </c>
      <c r="O254" s="41" t="s">
        <v>25</v>
      </c>
      <c r="P254" s="42"/>
    </row>
    <row r="255" spans="1:16" s="23" customFormat="1" ht="12.95" customHeight="1" x14ac:dyDescent="0.2">
      <c r="A255" s="31" t="s">
        <v>20</v>
      </c>
      <c r="B255" s="32"/>
      <c r="C255" s="33" t="s">
        <v>440</v>
      </c>
      <c r="D255" s="33" t="s">
        <v>441</v>
      </c>
      <c r="E255" s="35">
        <v>11</v>
      </c>
      <c r="F255" s="35" t="s">
        <v>45</v>
      </c>
      <c r="G255" s="34"/>
      <c r="H255" s="36"/>
      <c r="I255" s="37">
        <f t="shared" si="3"/>
        <v>365</v>
      </c>
      <c r="J255" s="36"/>
      <c r="K255" s="34"/>
      <c r="L255" s="34"/>
      <c r="M255" s="39" t="s">
        <v>20</v>
      </c>
      <c r="N255" s="40">
        <v>246</v>
      </c>
      <c r="O255" s="41" t="s">
        <v>25</v>
      </c>
      <c r="P255" s="42"/>
    </row>
    <row r="256" spans="1:16" s="23" customFormat="1" ht="12.95" customHeight="1" x14ac:dyDescent="0.2">
      <c r="A256" s="31" t="s">
        <v>20</v>
      </c>
      <c r="B256" s="32"/>
      <c r="C256" s="33" t="s">
        <v>76</v>
      </c>
      <c r="D256" s="33" t="s">
        <v>442</v>
      </c>
      <c r="E256" s="35">
        <v>20</v>
      </c>
      <c r="F256" s="35" t="s">
        <v>48</v>
      </c>
      <c r="G256" s="34"/>
      <c r="H256" s="36"/>
      <c r="I256" s="37">
        <f t="shared" si="3"/>
        <v>365</v>
      </c>
      <c r="J256" s="36"/>
      <c r="K256" s="34"/>
      <c r="L256" s="34"/>
      <c r="M256" s="39" t="s">
        <v>20</v>
      </c>
      <c r="N256" s="40">
        <v>247</v>
      </c>
      <c r="O256" s="41" t="s">
        <v>25</v>
      </c>
      <c r="P256" s="42"/>
    </row>
    <row r="257" spans="1:16" s="23" customFormat="1" ht="12.95" customHeight="1" x14ac:dyDescent="0.2">
      <c r="A257" s="31" t="s">
        <v>20</v>
      </c>
      <c r="B257" s="32"/>
      <c r="C257" s="33" t="s">
        <v>443</v>
      </c>
      <c r="D257" s="33" t="s">
        <v>444</v>
      </c>
      <c r="E257" s="35">
        <v>20</v>
      </c>
      <c r="F257" s="35" t="s">
        <v>48</v>
      </c>
      <c r="G257" s="34"/>
      <c r="H257" s="36"/>
      <c r="I257" s="37">
        <f t="shared" si="3"/>
        <v>365</v>
      </c>
      <c r="J257" s="36"/>
      <c r="K257" s="34"/>
      <c r="L257" s="34"/>
      <c r="M257" s="39" t="s">
        <v>20</v>
      </c>
      <c r="N257" s="40">
        <v>248</v>
      </c>
      <c r="O257" s="41" t="s">
        <v>25</v>
      </c>
      <c r="P257" s="42"/>
    </row>
    <row r="258" spans="1:16" s="23" customFormat="1" ht="12.95" customHeight="1" x14ac:dyDescent="0.2">
      <c r="A258" s="31" t="s">
        <v>20</v>
      </c>
      <c r="B258" s="32"/>
      <c r="C258" s="33" t="s">
        <v>76</v>
      </c>
      <c r="D258" s="33" t="s">
        <v>445</v>
      </c>
      <c r="E258" s="35">
        <v>20</v>
      </c>
      <c r="F258" s="35" t="s">
        <v>48</v>
      </c>
      <c r="G258" s="34"/>
      <c r="H258" s="36"/>
      <c r="I258" s="37">
        <f t="shared" si="3"/>
        <v>365</v>
      </c>
      <c r="J258" s="36"/>
      <c r="K258" s="34"/>
      <c r="L258" s="34"/>
      <c r="M258" s="39" t="s">
        <v>20</v>
      </c>
      <c r="N258" s="40">
        <v>249</v>
      </c>
      <c r="O258" s="41" t="s">
        <v>25</v>
      </c>
      <c r="P258" s="42"/>
    </row>
    <row r="259" spans="1:16" s="23" customFormat="1" ht="12.95" customHeight="1" x14ac:dyDescent="0.2">
      <c r="A259" s="31" t="s">
        <v>20</v>
      </c>
      <c r="B259" s="32"/>
      <c r="C259" s="33" t="s">
        <v>446</v>
      </c>
      <c r="D259" s="33" t="s">
        <v>447</v>
      </c>
      <c r="E259" s="35">
        <v>6</v>
      </c>
      <c r="F259" s="35" t="s">
        <v>23</v>
      </c>
      <c r="G259" s="34"/>
      <c r="H259" s="36"/>
      <c r="I259" s="37">
        <f t="shared" si="3"/>
        <v>365</v>
      </c>
      <c r="J259" s="36"/>
      <c r="K259" s="34"/>
      <c r="L259" s="34"/>
      <c r="M259" s="39" t="s">
        <v>20</v>
      </c>
      <c r="N259" s="40">
        <v>250</v>
      </c>
      <c r="O259" s="41" t="s">
        <v>25</v>
      </c>
      <c r="P259" s="42"/>
    </row>
    <row r="260" spans="1:16" s="23" customFormat="1" ht="12.95" customHeight="1" x14ac:dyDescent="0.2">
      <c r="A260" s="31" t="s">
        <v>20</v>
      </c>
      <c r="B260" s="32"/>
      <c r="C260" s="33" t="s">
        <v>448</v>
      </c>
      <c r="D260" s="33" t="s">
        <v>449</v>
      </c>
      <c r="E260" s="35">
        <v>12</v>
      </c>
      <c r="F260" s="35" t="s">
        <v>45</v>
      </c>
      <c r="G260" s="34"/>
      <c r="H260" s="36"/>
      <c r="I260" s="37">
        <f t="shared" ref="I260:I317" si="4">IF(AND(H260&gt;1/1/75, J260&gt;0),"n/a",H260+365)</f>
        <v>365</v>
      </c>
      <c r="J260" s="36"/>
      <c r="K260" s="34"/>
      <c r="L260" s="34"/>
      <c r="M260" s="39" t="s">
        <v>20</v>
      </c>
      <c r="N260" s="40">
        <v>251</v>
      </c>
      <c r="O260" s="41" t="s">
        <v>25</v>
      </c>
      <c r="P260" s="42"/>
    </row>
    <row r="261" spans="1:16" s="23" customFormat="1" ht="12.95" customHeight="1" x14ac:dyDescent="0.2">
      <c r="A261" s="31" t="s">
        <v>20</v>
      </c>
      <c r="B261" s="32"/>
      <c r="C261" s="33" t="s">
        <v>450</v>
      </c>
      <c r="D261" s="33" t="s">
        <v>451</v>
      </c>
      <c r="E261" s="35">
        <v>12</v>
      </c>
      <c r="F261" s="35" t="s">
        <v>45</v>
      </c>
      <c r="G261" s="34"/>
      <c r="H261" s="36"/>
      <c r="I261" s="37">
        <f t="shared" si="4"/>
        <v>365</v>
      </c>
      <c r="J261" s="36"/>
      <c r="K261" s="34"/>
      <c r="L261" s="34"/>
      <c r="M261" s="39" t="s">
        <v>20</v>
      </c>
      <c r="N261" s="40">
        <v>252</v>
      </c>
      <c r="O261" s="41" t="s">
        <v>25</v>
      </c>
      <c r="P261" s="42"/>
    </row>
    <row r="262" spans="1:16" s="23" customFormat="1" ht="12.95" customHeight="1" x14ac:dyDescent="0.2">
      <c r="A262" s="31" t="s">
        <v>20</v>
      </c>
      <c r="B262" s="32"/>
      <c r="C262" s="33" t="s">
        <v>452</v>
      </c>
      <c r="D262" s="33" t="s">
        <v>453</v>
      </c>
      <c r="E262" s="35">
        <v>5</v>
      </c>
      <c r="F262" s="35" t="s">
        <v>45</v>
      </c>
      <c r="G262" s="34"/>
      <c r="H262" s="36"/>
      <c r="I262" s="37">
        <f t="shared" si="4"/>
        <v>365</v>
      </c>
      <c r="J262" s="36"/>
      <c r="K262" s="34"/>
      <c r="L262" s="34"/>
      <c r="M262" s="39" t="s">
        <v>20</v>
      </c>
      <c r="N262" s="40">
        <v>253</v>
      </c>
      <c r="O262" s="41" t="s">
        <v>25</v>
      </c>
      <c r="P262" s="42"/>
    </row>
    <row r="263" spans="1:16" s="23" customFormat="1" ht="12.95" customHeight="1" x14ac:dyDescent="0.2">
      <c r="A263" s="31" t="s">
        <v>20</v>
      </c>
      <c r="B263" s="32"/>
      <c r="C263" s="33" t="s">
        <v>448</v>
      </c>
      <c r="D263" s="33" t="s">
        <v>454</v>
      </c>
      <c r="E263" s="35">
        <v>12</v>
      </c>
      <c r="F263" s="35" t="s">
        <v>45</v>
      </c>
      <c r="G263" s="34"/>
      <c r="H263" s="36"/>
      <c r="I263" s="37">
        <f t="shared" si="4"/>
        <v>365</v>
      </c>
      <c r="J263" s="36"/>
      <c r="K263" s="34"/>
      <c r="L263" s="34"/>
      <c r="M263" s="39" t="s">
        <v>20</v>
      </c>
      <c r="N263" s="40">
        <v>254</v>
      </c>
      <c r="O263" s="41" t="s">
        <v>25</v>
      </c>
      <c r="P263" s="42"/>
    </row>
    <row r="264" spans="1:16" s="23" customFormat="1" ht="12.95" customHeight="1" x14ac:dyDescent="0.2">
      <c r="A264" s="31" t="s">
        <v>20</v>
      </c>
      <c r="B264" s="32"/>
      <c r="C264" s="33" t="s">
        <v>406</v>
      </c>
      <c r="D264" s="33" t="s">
        <v>455</v>
      </c>
      <c r="E264" s="35">
        <v>7</v>
      </c>
      <c r="F264" s="35" t="s">
        <v>23</v>
      </c>
      <c r="G264" s="34"/>
      <c r="H264" s="36"/>
      <c r="I264" s="37">
        <f t="shared" si="4"/>
        <v>365</v>
      </c>
      <c r="J264" s="36"/>
      <c r="K264" s="34"/>
      <c r="L264" s="34"/>
      <c r="M264" s="39" t="s">
        <v>20</v>
      </c>
      <c r="N264" s="40">
        <v>255</v>
      </c>
      <c r="O264" s="41" t="s">
        <v>25</v>
      </c>
      <c r="P264" s="42"/>
    </row>
    <row r="265" spans="1:16" s="23" customFormat="1" ht="12.95" customHeight="1" x14ac:dyDescent="0.2">
      <c r="A265" s="31" t="s">
        <v>20</v>
      </c>
      <c r="B265" s="32"/>
      <c r="C265" s="33" t="s">
        <v>247</v>
      </c>
      <c r="D265" s="33" t="s">
        <v>456</v>
      </c>
      <c r="E265" s="35">
        <v>18</v>
      </c>
      <c r="F265" s="35" t="s">
        <v>48</v>
      </c>
      <c r="G265" s="34"/>
      <c r="H265" s="36"/>
      <c r="I265" s="37">
        <f t="shared" si="4"/>
        <v>365</v>
      </c>
      <c r="J265" s="36"/>
      <c r="K265" s="34"/>
      <c r="L265" s="34"/>
      <c r="M265" s="39" t="s">
        <v>20</v>
      </c>
      <c r="N265" s="40">
        <v>256</v>
      </c>
      <c r="O265" s="41" t="s">
        <v>25</v>
      </c>
      <c r="P265" s="42"/>
    </row>
    <row r="266" spans="1:16" s="23" customFormat="1" ht="12.95" customHeight="1" x14ac:dyDescent="0.2">
      <c r="A266" s="31" t="s">
        <v>20</v>
      </c>
      <c r="B266" s="32"/>
      <c r="C266" s="33" t="s">
        <v>231</v>
      </c>
      <c r="D266" s="33" t="s">
        <v>457</v>
      </c>
      <c r="E266" s="35">
        <v>20</v>
      </c>
      <c r="F266" s="35" t="s">
        <v>48</v>
      </c>
      <c r="G266" s="34"/>
      <c r="H266" s="36"/>
      <c r="I266" s="37">
        <f t="shared" si="4"/>
        <v>365</v>
      </c>
      <c r="J266" s="36"/>
      <c r="K266" s="34"/>
      <c r="L266" s="34"/>
      <c r="M266" s="39" t="s">
        <v>20</v>
      </c>
      <c r="N266" s="40">
        <v>257</v>
      </c>
      <c r="O266" s="41" t="s">
        <v>25</v>
      </c>
      <c r="P266" s="42"/>
    </row>
    <row r="267" spans="1:16" s="23" customFormat="1" ht="12.95" customHeight="1" x14ac:dyDescent="0.2">
      <c r="A267" s="31" t="s">
        <v>20</v>
      </c>
      <c r="B267" s="32"/>
      <c r="C267" s="33" t="s">
        <v>458</v>
      </c>
      <c r="D267" s="33" t="s">
        <v>459</v>
      </c>
      <c r="E267" s="35">
        <v>5</v>
      </c>
      <c r="F267" s="35" t="s">
        <v>45</v>
      </c>
      <c r="G267" s="34"/>
      <c r="H267" s="36"/>
      <c r="I267" s="37">
        <f t="shared" si="4"/>
        <v>365</v>
      </c>
      <c r="J267" s="36"/>
      <c r="K267" s="34"/>
      <c r="L267" s="34"/>
      <c r="M267" s="39" t="s">
        <v>20</v>
      </c>
      <c r="N267" s="40">
        <v>258</v>
      </c>
      <c r="O267" s="41" t="s">
        <v>25</v>
      </c>
      <c r="P267" s="42"/>
    </row>
    <row r="268" spans="1:16" s="23" customFormat="1" ht="12.95" customHeight="1" x14ac:dyDescent="0.2">
      <c r="A268" s="31" t="s">
        <v>20</v>
      </c>
      <c r="B268" s="32"/>
      <c r="C268" s="33" t="s">
        <v>460</v>
      </c>
      <c r="D268" s="33" t="s">
        <v>461</v>
      </c>
      <c r="E268" s="35">
        <v>12</v>
      </c>
      <c r="F268" s="35" t="s">
        <v>45</v>
      </c>
      <c r="G268" s="34"/>
      <c r="H268" s="36"/>
      <c r="I268" s="37">
        <f t="shared" si="4"/>
        <v>365</v>
      </c>
      <c r="J268" s="36"/>
      <c r="K268" s="34"/>
      <c r="L268" s="34"/>
      <c r="M268" s="39" t="s">
        <v>20</v>
      </c>
      <c r="N268" s="40">
        <v>259</v>
      </c>
      <c r="O268" s="41" t="s">
        <v>25</v>
      </c>
      <c r="P268" s="42"/>
    </row>
    <row r="269" spans="1:16" s="23" customFormat="1" ht="12.95" customHeight="1" x14ac:dyDescent="0.2">
      <c r="A269" s="31" t="s">
        <v>20</v>
      </c>
      <c r="B269" s="32"/>
      <c r="C269" s="33" t="s">
        <v>462</v>
      </c>
      <c r="D269" s="33" t="s">
        <v>463</v>
      </c>
      <c r="E269" s="35">
        <v>16</v>
      </c>
      <c r="F269" s="35" t="s">
        <v>23</v>
      </c>
      <c r="G269" s="34"/>
      <c r="H269" s="36"/>
      <c r="I269" s="37">
        <f t="shared" si="4"/>
        <v>365</v>
      </c>
      <c r="J269" s="36"/>
      <c r="K269" s="34"/>
      <c r="L269" s="34"/>
      <c r="M269" s="39" t="s">
        <v>20</v>
      </c>
      <c r="N269" s="40">
        <v>260</v>
      </c>
      <c r="O269" s="41" t="s">
        <v>25</v>
      </c>
      <c r="P269" s="42"/>
    </row>
    <row r="270" spans="1:16" s="23" customFormat="1" ht="12.95" customHeight="1" x14ac:dyDescent="0.2">
      <c r="A270" s="31" t="s">
        <v>20</v>
      </c>
      <c r="B270" s="32"/>
      <c r="C270" s="33" t="s">
        <v>462</v>
      </c>
      <c r="D270" s="33" t="s">
        <v>464</v>
      </c>
      <c r="E270" s="35">
        <v>16</v>
      </c>
      <c r="F270" s="35" t="s">
        <v>23</v>
      </c>
      <c r="G270" s="34"/>
      <c r="H270" s="36"/>
      <c r="I270" s="37">
        <f t="shared" si="4"/>
        <v>365</v>
      </c>
      <c r="J270" s="36"/>
      <c r="K270" s="34"/>
      <c r="L270" s="34"/>
      <c r="M270" s="39" t="s">
        <v>20</v>
      </c>
      <c r="N270" s="40">
        <v>261</v>
      </c>
      <c r="O270" s="41" t="s">
        <v>25</v>
      </c>
      <c r="P270" s="42"/>
    </row>
    <row r="271" spans="1:16" s="23" customFormat="1" ht="12.95" customHeight="1" x14ac:dyDescent="0.2">
      <c r="A271" s="31" t="s">
        <v>20</v>
      </c>
      <c r="B271" s="32"/>
      <c r="C271" s="33" t="s">
        <v>465</v>
      </c>
      <c r="D271" s="33" t="s">
        <v>466</v>
      </c>
      <c r="E271" s="35">
        <v>21</v>
      </c>
      <c r="F271" s="35" t="s">
        <v>48</v>
      </c>
      <c r="G271" s="34"/>
      <c r="H271" s="36"/>
      <c r="I271" s="37">
        <f t="shared" si="4"/>
        <v>365</v>
      </c>
      <c r="J271" s="36"/>
      <c r="K271" s="34"/>
      <c r="L271" s="34"/>
      <c r="M271" s="39" t="s">
        <v>20</v>
      </c>
      <c r="N271" s="40">
        <v>262</v>
      </c>
      <c r="O271" s="41" t="s">
        <v>25</v>
      </c>
      <c r="P271" s="42"/>
    </row>
    <row r="272" spans="1:16" s="23" customFormat="1" ht="12.95" customHeight="1" x14ac:dyDescent="0.2">
      <c r="A272" s="31" t="s">
        <v>20</v>
      </c>
      <c r="B272" s="32"/>
      <c r="C272" s="33" t="s">
        <v>467</v>
      </c>
      <c r="D272" s="33" t="s">
        <v>468</v>
      </c>
      <c r="E272" s="35">
        <v>10</v>
      </c>
      <c r="F272" s="35" t="s">
        <v>23</v>
      </c>
      <c r="G272" s="34"/>
      <c r="H272" s="36"/>
      <c r="I272" s="37">
        <f t="shared" si="4"/>
        <v>365</v>
      </c>
      <c r="J272" s="36"/>
      <c r="K272" s="34"/>
      <c r="L272" s="34"/>
      <c r="M272" s="39" t="s">
        <v>20</v>
      </c>
      <c r="N272" s="40">
        <v>263</v>
      </c>
      <c r="O272" s="41" t="s">
        <v>25</v>
      </c>
      <c r="P272" s="42"/>
    </row>
    <row r="273" spans="1:16" s="23" customFormat="1" ht="12.95" customHeight="1" x14ac:dyDescent="0.2">
      <c r="A273" s="31" t="s">
        <v>20</v>
      </c>
      <c r="B273" s="32"/>
      <c r="C273" s="33" t="s">
        <v>41</v>
      </c>
      <c r="D273" s="33" t="s">
        <v>469</v>
      </c>
      <c r="E273" s="35">
        <v>15</v>
      </c>
      <c r="F273" s="35" t="s">
        <v>28</v>
      </c>
      <c r="G273" s="34"/>
      <c r="H273" s="36"/>
      <c r="I273" s="37">
        <f t="shared" si="4"/>
        <v>365</v>
      </c>
      <c r="J273" s="36"/>
      <c r="K273" s="34"/>
      <c r="L273" s="34"/>
      <c r="M273" s="39" t="s">
        <v>20</v>
      </c>
      <c r="N273" s="40">
        <v>264</v>
      </c>
      <c r="O273" s="41" t="s">
        <v>25</v>
      </c>
      <c r="P273" s="42"/>
    </row>
    <row r="274" spans="1:16" s="23" customFormat="1" ht="12.95" customHeight="1" x14ac:dyDescent="0.2">
      <c r="A274" s="31" t="s">
        <v>20</v>
      </c>
      <c r="B274" s="32"/>
      <c r="C274" s="33" t="s">
        <v>41</v>
      </c>
      <c r="D274" s="33" t="s">
        <v>470</v>
      </c>
      <c r="E274" s="35">
        <v>15</v>
      </c>
      <c r="F274" s="35" t="s">
        <v>28</v>
      </c>
      <c r="G274" s="34"/>
      <c r="H274" s="36"/>
      <c r="I274" s="37">
        <f t="shared" si="4"/>
        <v>365</v>
      </c>
      <c r="J274" s="36"/>
      <c r="K274" s="34"/>
      <c r="L274" s="34"/>
      <c r="M274" s="39" t="s">
        <v>20</v>
      </c>
      <c r="N274" s="40">
        <v>265</v>
      </c>
      <c r="O274" s="41" t="s">
        <v>25</v>
      </c>
      <c r="P274" s="42"/>
    </row>
    <row r="275" spans="1:16" s="23" customFormat="1" ht="12.95" customHeight="1" x14ac:dyDescent="0.2">
      <c r="A275" s="31" t="s">
        <v>20</v>
      </c>
      <c r="B275" s="32"/>
      <c r="C275" s="33" t="s">
        <v>414</v>
      </c>
      <c r="D275" s="33" t="s">
        <v>471</v>
      </c>
      <c r="E275" s="35">
        <v>15</v>
      </c>
      <c r="F275" s="35" t="s">
        <v>28</v>
      </c>
      <c r="G275" s="34"/>
      <c r="H275" s="36"/>
      <c r="I275" s="37">
        <f t="shared" si="4"/>
        <v>365</v>
      </c>
      <c r="J275" s="36"/>
      <c r="K275" s="34"/>
      <c r="L275" s="34"/>
      <c r="M275" s="39" t="s">
        <v>20</v>
      </c>
      <c r="N275" s="40">
        <v>266</v>
      </c>
      <c r="O275" s="41" t="s">
        <v>25</v>
      </c>
      <c r="P275" s="42"/>
    </row>
    <row r="276" spans="1:16" s="23" customFormat="1" ht="12.95" customHeight="1" x14ac:dyDescent="0.2">
      <c r="A276" s="31" t="s">
        <v>20</v>
      </c>
      <c r="B276" s="32"/>
      <c r="C276" s="33" t="s">
        <v>472</v>
      </c>
      <c r="D276" s="33" t="s">
        <v>473</v>
      </c>
      <c r="E276" s="35">
        <v>20</v>
      </c>
      <c r="F276" s="35" t="s">
        <v>48</v>
      </c>
      <c r="G276" s="34"/>
      <c r="H276" s="36"/>
      <c r="I276" s="37">
        <f t="shared" si="4"/>
        <v>365</v>
      </c>
      <c r="J276" s="36"/>
      <c r="K276" s="34"/>
      <c r="L276" s="34"/>
      <c r="M276" s="39" t="s">
        <v>20</v>
      </c>
      <c r="N276" s="40">
        <v>267</v>
      </c>
      <c r="O276" s="41" t="s">
        <v>25</v>
      </c>
      <c r="P276" s="42"/>
    </row>
    <row r="277" spans="1:16" s="23" customFormat="1" ht="12.95" customHeight="1" x14ac:dyDescent="0.2">
      <c r="A277" s="31" t="s">
        <v>20</v>
      </c>
      <c r="B277" s="32"/>
      <c r="C277" s="33" t="s">
        <v>192</v>
      </c>
      <c r="D277" s="33" t="s">
        <v>474</v>
      </c>
      <c r="E277" s="35">
        <v>6</v>
      </c>
      <c r="F277" s="35" t="s">
        <v>23</v>
      </c>
      <c r="G277" s="34"/>
      <c r="H277" s="36"/>
      <c r="I277" s="37">
        <f t="shared" si="4"/>
        <v>365</v>
      </c>
      <c r="J277" s="36"/>
      <c r="K277" s="34"/>
      <c r="L277" s="34"/>
      <c r="M277" s="39" t="s">
        <v>20</v>
      </c>
      <c r="N277" s="40">
        <v>268</v>
      </c>
      <c r="O277" s="41" t="s">
        <v>25</v>
      </c>
      <c r="P277" s="42"/>
    </row>
    <row r="278" spans="1:16" s="23" customFormat="1" ht="12.95" customHeight="1" x14ac:dyDescent="0.2">
      <c r="A278" s="31" t="s">
        <v>20</v>
      </c>
      <c r="B278" s="32"/>
      <c r="C278" s="33" t="s">
        <v>149</v>
      </c>
      <c r="D278" s="33" t="s">
        <v>264</v>
      </c>
      <c r="E278" s="35">
        <v>4</v>
      </c>
      <c r="F278" s="35" t="s">
        <v>45</v>
      </c>
      <c r="G278" s="34"/>
      <c r="H278" s="36"/>
      <c r="I278" s="37">
        <f t="shared" si="4"/>
        <v>365</v>
      </c>
      <c r="J278" s="36"/>
      <c r="K278" s="34"/>
      <c r="L278" s="34"/>
      <c r="M278" s="39" t="s">
        <v>20</v>
      </c>
      <c r="N278" s="40">
        <v>269</v>
      </c>
      <c r="O278" s="41" t="s">
        <v>25</v>
      </c>
      <c r="P278" s="42"/>
    </row>
    <row r="279" spans="1:16" s="23" customFormat="1" ht="12.95" customHeight="1" x14ac:dyDescent="0.2">
      <c r="A279" s="31" t="s">
        <v>20</v>
      </c>
      <c r="B279" s="32"/>
      <c r="C279" s="33" t="s">
        <v>475</v>
      </c>
      <c r="D279" s="33" t="s">
        <v>64</v>
      </c>
      <c r="E279" s="35">
        <v>4</v>
      </c>
      <c r="F279" s="35" t="s">
        <v>45</v>
      </c>
      <c r="G279" s="34"/>
      <c r="H279" s="36"/>
      <c r="I279" s="37">
        <f t="shared" si="4"/>
        <v>365</v>
      </c>
      <c r="J279" s="36"/>
      <c r="K279" s="34"/>
      <c r="L279" s="34"/>
      <c r="M279" s="39" t="s">
        <v>20</v>
      </c>
      <c r="N279" s="40">
        <v>270</v>
      </c>
      <c r="O279" s="41" t="s">
        <v>25</v>
      </c>
      <c r="P279" s="42"/>
    </row>
    <row r="280" spans="1:16" s="23" customFormat="1" ht="12.95" customHeight="1" x14ac:dyDescent="0.2">
      <c r="A280" s="31" t="s">
        <v>20</v>
      </c>
      <c r="B280" s="32"/>
      <c r="C280" s="33" t="s">
        <v>476</v>
      </c>
      <c r="D280" s="33" t="s">
        <v>419</v>
      </c>
      <c r="E280" s="35">
        <v>12</v>
      </c>
      <c r="F280" s="35" t="s">
        <v>45</v>
      </c>
      <c r="G280" s="34"/>
      <c r="H280" s="36"/>
      <c r="I280" s="37">
        <f t="shared" si="4"/>
        <v>365</v>
      </c>
      <c r="J280" s="36"/>
      <c r="K280" s="34"/>
      <c r="L280" s="34"/>
      <c r="M280" s="39" t="s">
        <v>20</v>
      </c>
      <c r="N280" s="40">
        <v>271</v>
      </c>
      <c r="O280" s="41" t="s">
        <v>25</v>
      </c>
      <c r="P280" s="42"/>
    </row>
    <row r="281" spans="1:16" s="23" customFormat="1" ht="12.95" customHeight="1" x14ac:dyDescent="0.2">
      <c r="A281" s="31" t="s">
        <v>20</v>
      </c>
      <c r="B281" s="32"/>
      <c r="C281" s="33" t="s">
        <v>79</v>
      </c>
      <c r="D281" s="33" t="s">
        <v>477</v>
      </c>
      <c r="E281" s="35">
        <v>20</v>
      </c>
      <c r="F281" s="35" t="s">
        <v>48</v>
      </c>
      <c r="G281" s="34"/>
      <c r="H281" s="36"/>
      <c r="I281" s="37">
        <f t="shared" si="4"/>
        <v>365</v>
      </c>
      <c r="J281" s="36"/>
      <c r="K281" s="34"/>
      <c r="L281" s="34"/>
      <c r="M281" s="39" t="s">
        <v>20</v>
      </c>
      <c r="N281" s="40">
        <v>272</v>
      </c>
      <c r="O281" s="41" t="s">
        <v>25</v>
      </c>
      <c r="P281" s="42"/>
    </row>
    <row r="282" spans="1:16" s="23" customFormat="1" ht="12.95" customHeight="1" x14ac:dyDescent="0.2">
      <c r="A282" s="31" t="s">
        <v>20</v>
      </c>
      <c r="B282" s="32"/>
      <c r="C282" s="33" t="s">
        <v>478</v>
      </c>
      <c r="D282" s="33" t="s">
        <v>479</v>
      </c>
      <c r="E282" s="35">
        <v>21</v>
      </c>
      <c r="F282" s="35" t="s">
        <v>48</v>
      </c>
      <c r="G282" s="34"/>
      <c r="H282" s="36"/>
      <c r="I282" s="37">
        <f t="shared" si="4"/>
        <v>365</v>
      </c>
      <c r="J282" s="36"/>
      <c r="K282" s="34"/>
      <c r="L282" s="34"/>
      <c r="M282" s="39" t="s">
        <v>20</v>
      </c>
      <c r="N282" s="40">
        <v>273</v>
      </c>
      <c r="O282" s="41" t="s">
        <v>25</v>
      </c>
      <c r="P282" s="42"/>
    </row>
    <row r="283" spans="1:16" s="23" customFormat="1" ht="12.95" customHeight="1" x14ac:dyDescent="0.2">
      <c r="A283" s="31" t="s">
        <v>20</v>
      </c>
      <c r="B283" s="32"/>
      <c r="C283" s="33" t="s">
        <v>480</v>
      </c>
      <c r="D283" s="33" t="s">
        <v>481</v>
      </c>
      <c r="E283" s="35">
        <v>15</v>
      </c>
      <c r="F283" s="35" t="s">
        <v>28</v>
      </c>
      <c r="G283" s="34" t="s">
        <v>334</v>
      </c>
      <c r="H283" s="36"/>
      <c r="I283" s="37">
        <f t="shared" si="4"/>
        <v>365</v>
      </c>
      <c r="J283" s="36"/>
      <c r="K283" s="34"/>
      <c r="L283" s="34"/>
      <c r="M283" s="39" t="s">
        <v>20</v>
      </c>
      <c r="N283" s="40">
        <v>274</v>
      </c>
      <c r="O283" s="41" t="s">
        <v>25</v>
      </c>
      <c r="P283" s="42"/>
    </row>
    <row r="284" spans="1:16" s="23" customFormat="1" ht="12.95" customHeight="1" x14ac:dyDescent="0.2">
      <c r="A284" s="31" t="s">
        <v>20</v>
      </c>
      <c r="B284" s="32"/>
      <c r="C284" s="33" t="s">
        <v>427</v>
      </c>
      <c r="D284" s="33" t="s">
        <v>482</v>
      </c>
      <c r="E284" s="35">
        <v>5</v>
      </c>
      <c r="F284" s="35" t="s">
        <v>45</v>
      </c>
      <c r="G284" s="34"/>
      <c r="H284" s="36"/>
      <c r="I284" s="37">
        <f t="shared" si="4"/>
        <v>365</v>
      </c>
      <c r="J284" s="36"/>
      <c r="K284" s="34"/>
      <c r="L284" s="34"/>
      <c r="M284" s="39" t="s">
        <v>20</v>
      </c>
      <c r="N284" s="40">
        <v>275</v>
      </c>
      <c r="O284" s="41" t="s">
        <v>25</v>
      </c>
      <c r="P284" s="42"/>
    </row>
    <row r="285" spans="1:16" s="23" customFormat="1" ht="12.95" customHeight="1" x14ac:dyDescent="0.2">
      <c r="A285" s="31" t="s">
        <v>20</v>
      </c>
      <c r="B285" s="32"/>
      <c r="C285" s="33" t="s">
        <v>245</v>
      </c>
      <c r="D285" s="33" t="s">
        <v>483</v>
      </c>
      <c r="E285" s="35">
        <v>13</v>
      </c>
      <c r="F285" s="35" t="s">
        <v>28</v>
      </c>
      <c r="G285" s="34"/>
      <c r="H285" s="36"/>
      <c r="I285" s="37">
        <f t="shared" si="4"/>
        <v>365</v>
      </c>
      <c r="J285" s="36"/>
      <c r="K285" s="34"/>
      <c r="L285" s="34"/>
      <c r="M285" s="39" t="s">
        <v>20</v>
      </c>
      <c r="N285" s="40">
        <v>276</v>
      </c>
      <c r="O285" s="41" t="s">
        <v>25</v>
      </c>
      <c r="P285" s="42"/>
    </row>
    <row r="286" spans="1:16" s="23" customFormat="1" ht="12.95" customHeight="1" x14ac:dyDescent="0.2">
      <c r="A286" s="31" t="s">
        <v>20</v>
      </c>
      <c r="B286" s="32"/>
      <c r="C286" s="33" t="s">
        <v>484</v>
      </c>
      <c r="D286" s="33" t="s">
        <v>485</v>
      </c>
      <c r="E286" s="35">
        <v>15</v>
      </c>
      <c r="F286" s="35" t="s">
        <v>28</v>
      </c>
      <c r="G286" s="34"/>
      <c r="H286" s="36"/>
      <c r="I286" s="37">
        <f t="shared" si="4"/>
        <v>365</v>
      </c>
      <c r="J286" s="36"/>
      <c r="K286" s="34"/>
      <c r="L286" s="34"/>
      <c r="M286" s="39" t="s">
        <v>20</v>
      </c>
      <c r="N286" s="40">
        <v>277</v>
      </c>
      <c r="O286" s="41">
        <v>27940</v>
      </c>
      <c r="P286" s="42" t="s">
        <v>486</v>
      </c>
    </row>
    <row r="287" spans="1:16" s="23" customFormat="1" ht="12.95" customHeight="1" x14ac:dyDescent="0.2">
      <c r="A287" s="31" t="s">
        <v>20</v>
      </c>
      <c r="B287" s="32"/>
      <c r="C287" s="33" t="s">
        <v>195</v>
      </c>
      <c r="D287" s="33" t="s">
        <v>110</v>
      </c>
      <c r="E287" s="35">
        <v>3</v>
      </c>
      <c r="F287" s="35" t="s">
        <v>45</v>
      </c>
      <c r="G287" s="34"/>
      <c r="H287" s="36"/>
      <c r="I287" s="37">
        <f t="shared" si="4"/>
        <v>365</v>
      </c>
      <c r="J287" s="36"/>
      <c r="K287" s="34"/>
      <c r="L287" s="34"/>
      <c r="M287" s="39" t="s">
        <v>20</v>
      </c>
      <c r="N287" s="40">
        <v>278</v>
      </c>
      <c r="O287" s="41" t="s">
        <v>25</v>
      </c>
      <c r="P287" s="42"/>
    </row>
    <row r="288" spans="1:16" s="23" customFormat="1" ht="12.95" customHeight="1" x14ac:dyDescent="0.2">
      <c r="A288" s="31" t="s">
        <v>20</v>
      </c>
      <c r="B288" s="32"/>
      <c r="C288" s="33" t="s">
        <v>298</v>
      </c>
      <c r="D288" s="33" t="s">
        <v>487</v>
      </c>
      <c r="E288" s="35">
        <v>12</v>
      </c>
      <c r="F288" s="35" t="s">
        <v>45</v>
      </c>
      <c r="G288" s="34"/>
      <c r="H288" s="36"/>
      <c r="I288" s="37">
        <f t="shared" si="4"/>
        <v>365</v>
      </c>
      <c r="J288" s="36"/>
      <c r="K288" s="34"/>
      <c r="L288" s="34"/>
      <c r="M288" s="39" t="s">
        <v>20</v>
      </c>
      <c r="N288" s="40">
        <v>279</v>
      </c>
      <c r="O288" s="41" t="s">
        <v>25</v>
      </c>
      <c r="P288" s="42"/>
    </row>
    <row r="289" spans="1:16" s="23" customFormat="1" ht="12.95" customHeight="1" x14ac:dyDescent="0.2">
      <c r="A289" s="31" t="s">
        <v>20</v>
      </c>
      <c r="B289" s="32"/>
      <c r="C289" s="33" t="s">
        <v>488</v>
      </c>
      <c r="D289" s="33" t="s">
        <v>489</v>
      </c>
      <c r="E289" s="35">
        <v>20</v>
      </c>
      <c r="F289" s="35" t="s">
        <v>48</v>
      </c>
      <c r="G289" s="34"/>
      <c r="H289" s="36"/>
      <c r="I289" s="37">
        <f t="shared" si="4"/>
        <v>365</v>
      </c>
      <c r="J289" s="36"/>
      <c r="K289" s="34"/>
      <c r="L289" s="34"/>
      <c r="M289" s="39" t="s">
        <v>20</v>
      </c>
      <c r="N289" s="40">
        <v>280</v>
      </c>
      <c r="O289" s="41" t="s">
        <v>25</v>
      </c>
      <c r="P289" s="42"/>
    </row>
    <row r="290" spans="1:16" s="23" customFormat="1" ht="12.95" customHeight="1" x14ac:dyDescent="0.2">
      <c r="A290" s="31" t="s">
        <v>20</v>
      </c>
      <c r="B290" s="32"/>
      <c r="C290" s="33" t="s">
        <v>43</v>
      </c>
      <c r="D290" s="33" t="s">
        <v>490</v>
      </c>
      <c r="E290" s="35">
        <v>8</v>
      </c>
      <c r="F290" s="35" t="s">
        <v>36</v>
      </c>
      <c r="G290" s="34"/>
      <c r="H290" s="36"/>
      <c r="I290" s="37">
        <f t="shared" si="4"/>
        <v>365</v>
      </c>
      <c r="J290" s="36"/>
      <c r="K290" s="34"/>
      <c r="L290" s="34"/>
      <c r="M290" s="39" t="s">
        <v>20</v>
      </c>
      <c r="N290" s="40">
        <v>281</v>
      </c>
      <c r="O290" s="41" t="s">
        <v>25</v>
      </c>
      <c r="P290" s="42"/>
    </row>
    <row r="291" spans="1:16" s="23" customFormat="1" ht="12.95" customHeight="1" x14ac:dyDescent="0.2">
      <c r="A291" s="31" t="s">
        <v>20</v>
      </c>
      <c r="B291" s="32"/>
      <c r="C291" s="33" t="s">
        <v>491</v>
      </c>
      <c r="D291" s="33" t="s">
        <v>492</v>
      </c>
      <c r="E291" s="35">
        <v>21</v>
      </c>
      <c r="F291" s="35" t="s">
        <v>48</v>
      </c>
      <c r="G291" s="34"/>
      <c r="H291" s="36"/>
      <c r="I291" s="37">
        <f t="shared" si="4"/>
        <v>365</v>
      </c>
      <c r="J291" s="36"/>
      <c r="K291" s="34"/>
      <c r="L291" s="34"/>
      <c r="M291" s="39" t="s">
        <v>20</v>
      </c>
      <c r="N291" s="40">
        <v>282</v>
      </c>
      <c r="O291" s="41" t="s">
        <v>25</v>
      </c>
      <c r="P291" s="42"/>
    </row>
    <row r="292" spans="1:16" s="23" customFormat="1" ht="12.95" customHeight="1" x14ac:dyDescent="0.2">
      <c r="A292" s="31" t="s">
        <v>20</v>
      </c>
      <c r="B292" s="32"/>
      <c r="C292" s="33" t="s">
        <v>131</v>
      </c>
      <c r="D292" s="33" t="s">
        <v>482</v>
      </c>
      <c r="E292" s="35">
        <v>15</v>
      </c>
      <c r="F292" s="35" t="s">
        <v>28</v>
      </c>
      <c r="G292" s="34"/>
      <c r="H292" s="36"/>
      <c r="I292" s="37">
        <f t="shared" si="4"/>
        <v>365</v>
      </c>
      <c r="J292" s="36"/>
      <c r="K292" s="34"/>
      <c r="L292" s="34"/>
      <c r="M292" s="39" t="s">
        <v>20</v>
      </c>
      <c r="N292" s="40">
        <v>283</v>
      </c>
      <c r="O292" s="41" t="s">
        <v>25</v>
      </c>
      <c r="P292" s="42"/>
    </row>
    <row r="293" spans="1:16" s="23" customFormat="1" ht="12.95" customHeight="1" x14ac:dyDescent="0.2">
      <c r="A293" s="31" t="s">
        <v>20</v>
      </c>
      <c r="B293" s="32"/>
      <c r="C293" s="33" t="s">
        <v>414</v>
      </c>
      <c r="D293" s="33" t="s">
        <v>493</v>
      </c>
      <c r="E293" s="35">
        <v>15</v>
      </c>
      <c r="F293" s="35" t="s">
        <v>28</v>
      </c>
      <c r="G293" s="34"/>
      <c r="H293" s="36"/>
      <c r="I293" s="37">
        <f t="shared" si="4"/>
        <v>365</v>
      </c>
      <c r="J293" s="36"/>
      <c r="K293" s="34"/>
      <c r="L293" s="34"/>
      <c r="M293" s="39" t="s">
        <v>20</v>
      </c>
      <c r="N293" s="40">
        <v>284</v>
      </c>
      <c r="O293" s="41" t="s">
        <v>25</v>
      </c>
      <c r="P293" s="42"/>
    </row>
    <row r="294" spans="1:16" s="23" customFormat="1" ht="12.95" customHeight="1" x14ac:dyDescent="0.2">
      <c r="A294" s="31" t="s">
        <v>20</v>
      </c>
      <c r="B294" s="32"/>
      <c r="C294" s="33" t="s">
        <v>151</v>
      </c>
      <c r="D294" s="33" t="s">
        <v>494</v>
      </c>
      <c r="E294" s="35">
        <v>8</v>
      </c>
      <c r="F294" s="35" t="s">
        <v>36</v>
      </c>
      <c r="G294" s="34"/>
      <c r="H294" s="36"/>
      <c r="I294" s="37">
        <f t="shared" si="4"/>
        <v>365</v>
      </c>
      <c r="J294" s="36"/>
      <c r="K294" s="34"/>
      <c r="L294" s="34"/>
      <c r="M294" s="39" t="s">
        <v>20</v>
      </c>
      <c r="N294" s="40">
        <v>285</v>
      </c>
      <c r="O294" s="41" t="s">
        <v>25</v>
      </c>
      <c r="P294" s="42"/>
    </row>
    <row r="295" spans="1:16" s="23" customFormat="1" ht="12.95" customHeight="1" x14ac:dyDescent="0.2">
      <c r="A295" s="31" t="s">
        <v>20</v>
      </c>
      <c r="B295" s="32"/>
      <c r="C295" s="33" t="s">
        <v>495</v>
      </c>
      <c r="D295" s="33" t="s">
        <v>496</v>
      </c>
      <c r="E295" s="35">
        <v>7</v>
      </c>
      <c r="F295" s="35" t="s">
        <v>23</v>
      </c>
      <c r="G295" s="34"/>
      <c r="H295" s="36"/>
      <c r="I295" s="37">
        <f t="shared" si="4"/>
        <v>365</v>
      </c>
      <c r="J295" s="36"/>
      <c r="K295" s="34"/>
      <c r="L295" s="34"/>
      <c r="M295" s="39" t="s">
        <v>20</v>
      </c>
      <c r="N295" s="40">
        <v>286</v>
      </c>
      <c r="O295" s="41" t="s">
        <v>25</v>
      </c>
      <c r="P295" s="42"/>
    </row>
    <row r="296" spans="1:16" s="23" customFormat="1" ht="12.95" customHeight="1" x14ac:dyDescent="0.2">
      <c r="A296" s="31" t="s">
        <v>20</v>
      </c>
      <c r="B296" s="32"/>
      <c r="C296" s="33" t="s">
        <v>497</v>
      </c>
      <c r="D296" s="33" t="s">
        <v>498</v>
      </c>
      <c r="E296" s="35">
        <v>15</v>
      </c>
      <c r="F296" s="35" t="s">
        <v>28</v>
      </c>
      <c r="G296" s="34"/>
      <c r="H296" s="36"/>
      <c r="I296" s="37">
        <f t="shared" si="4"/>
        <v>365</v>
      </c>
      <c r="J296" s="36"/>
      <c r="K296" s="34"/>
      <c r="L296" s="34"/>
      <c r="M296" s="39" t="s">
        <v>20</v>
      </c>
      <c r="N296" s="40">
        <v>287</v>
      </c>
      <c r="O296" s="41" t="s">
        <v>25</v>
      </c>
      <c r="P296" s="42"/>
    </row>
    <row r="297" spans="1:16" s="23" customFormat="1" ht="12.95" customHeight="1" x14ac:dyDescent="0.2">
      <c r="A297" s="31" t="s">
        <v>20</v>
      </c>
      <c r="B297" s="32"/>
      <c r="C297" s="33" t="s">
        <v>499</v>
      </c>
      <c r="D297" s="33" t="s">
        <v>498</v>
      </c>
      <c r="E297" s="35">
        <v>8</v>
      </c>
      <c r="F297" s="35" t="s">
        <v>36</v>
      </c>
      <c r="G297" s="34"/>
      <c r="H297" s="36"/>
      <c r="I297" s="37">
        <f t="shared" si="4"/>
        <v>365</v>
      </c>
      <c r="J297" s="36"/>
      <c r="K297" s="34"/>
      <c r="L297" s="34"/>
      <c r="M297" s="39" t="s">
        <v>20</v>
      </c>
      <c r="N297" s="40">
        <v>288</v>
      </c>
      <c r="O297" s="41" t="s">
        <v>25</v>
      </c>
      <c r="P297" s="42"/>
    </row>
    <row r="298" spans="1:16" s="23" customFormat="1" ht="12.95" customHeight="1" x14ac:dyDescent="0.2">
      <c r="A298" s="31" t="s">
        <v>20</v>
      </c>
      <c r="B298" s="32"/>
      <c r="C298" s="33" t="s">
        <v>500</v>
      </c>
      <c r="D298" s="33" t="s">
        <v>501</v>
      </c>
      <c r="E298" s="35">
        <v>7</v>
      </c>
      <c r="F298" s="35" t="s">
        <v>23</v>
      </c>
      <c r="G298" s="34"/>
      <c r="H298" s="36"/>
      <c r="I298" s="37">
        <f t="shared" si="4"/>
        <v>365</v>
      </c>
      <c r="J298" s="36"/>
      <c r="K298" s="34"/>
      <c r="L298" s="34"/>
      <c r="M298" s="39" t="s">
        <v>20</v>
      </c>
      <c r="N298" s="40">
        <v>289</v>
      </c>
      <c r="O298" s="41" t="s">
        <v>25</v>
      </c>
      <c r="P298" s="42"/>
    </row>
    <row r="299" spans="1:16" s="23" customFormat="1" ht="12.95" customHeight="1" x14ac:dyDescent="0.2">
      <c r="A299" s="31" t="s">
        <v>20</v>
      </c>
      <c r="B299" s="32"/>
      <c r="C299" s="33" t="s">
        <v>121</v>
      </c>
      <c r="D299" s="33" t="s">
        <v>502</v>
      </c>
      <c r="E299" s="35">
        <v>15</v>
      </c>
      <c r="F299" s="35" t="s">
        <v>28</v>
      </c>
      <c r="G299" s="34"/>
      <c r="H299" s="36"/>
      <c r="I299" s="37">
        <f t="shared" si="4"/>
        <v>365</v>
      </c>
      <c r="J299" s="36"/>
      <c r="K299" s="34"/>
      <c r="L299" s="34"/>
      <c r="M299" s="39" t="s">
        <v>20</v>
      </c>
      <c r="N299" s="40">
        <v>290</v>
      </c>
      <c r="O299" s="41" t="s">
        <v>25</v>
      </c>
      <c r="P299" s="42"/>
    </row>
    <row r="300" spans="1:16" s="23" customFormat="1" ht="12.95" customHeight="1" x14ac:dyDescent="0.2">
      <c r="A300" s="31" t="s">
        <v>20</v>
      </c>
      <c r="B300" s="32"/>
      <c r="C300" s="33" t="s">
        <v>503</v>
      </c>
      <c r="D300" s="33" t="s">
        <v>504</v>
      </c>
      <c r="E300" s="35">
        <v>15</v>
      </c>
      <c r="F300" s="35" t="s">
        <v>28</v>
      </c>
      <c r="G300" s="34"/>
      <c r="H300" s="36"/>
      <c r="I300" s="37">
        <f t="shared" si="4"/>
        <v>365</v>
      </c>
      <c r="J300" s="36"/>
      <c r="K300" s="34"/>
      <c r="L300" s="34"/>
      <c r="M300" s="39" t="s">
        <v>20</v>
      </c>
      <c r="N300" s="40">
        <v>291</v>
      </c>
      <c r="O300" s="41" t="s">
        <v>25</v>
      </c>
      <c r="P300" s="42"/>
    </row>
    <row r="301" spans="1:16" s="23" customFormat="1" ht="12.95" customHeight="1" x14ac:dyDescent="0.2">
      <c r="A301" s="31" t="s">
        <v>20</v>
      </c>
      <c r="B301" s="32"/>
      <c r="C301" s="33" t="s">
        <v>151</v>
      </c>
      <c r="D301" s="33" t="s">
        <v>505</v>
      </c>
      <c r="E301" s="35">
        <v>8</v>
      </c>
      <c r="F301" s="35" t="s">
        <v>36</v>
      </c>
      <c r="G301" s="34"/>
      <c r="H301" s="36"/>
      <c r="I301" s="37">
        <f t="shared" si="4"/>
        <v>365</v>
      </c>
      <c r="J301" s="36"/>
      <c r="K301" s="34"/>
      <c r="L301" s="34"/>
      <c r="M301" s="39" t="s">
        <v>20</v>
      </c>
      <c r="N301" s="40">
        <v>292</v>
      </c>
      <c r="O301" s="41" t="s">
        <v>25</v>
      </c>
      <c r="P301" s="42"/>
    </row>
    <row r="302" spans="1:16" s="23" customFormat="1" ht="12.95" customHeight="1" x14ac:dyDescent="0.2">
      <c r="A302" s="31" t="s">
        <v>20</v>
      </c>
      <c r="B302" s="32"/>
      <c r="C302" s="33" t="s">
        <v>506</v>
      </c>
      <c r="D302" s="33" t="s">
        <v>507</v>
      </c>
      <c r="E302" s="35">
        <v>22</v>
      </c>
      <c r="F302" s="35" t="s">
        <v>48</v>
      </c>
      <c r="G302" s="34"/>
      <c r="H302" s="36"/>
      <c r="I302" s="37">
        <f t="shared" si="4"/>
        <v>365</v>
      </c>
      <c r="J302" s="36"/>
      <c r="K302" s="34"/>
      <c r="L302" s="34"/>
      <c r="M302" s="39" t="s">
        <v>20</v>
      </c>
      <c r="N302" s="40">
        <v>293</v>
      </c>
      <c r="O302" s="41" t="s">
        <v>25</v>
      </c>
      <c r="P302" s="42"/>
    </row>
    <row r="303" spans="1:16" s="23" customFormat="1" ht="12.95" customHeight="1" x14ac:dyDescent="0.2">
      <c r="A303" s="31" t="s">
        <v>20</v>
      </c>
      <c r="B303" s="32"/>
      <c r="C303" s="33" t="s">
        <v>179</v>
      </c>
      <c r="D303" s="33" t="s">
        <v>330</v>
      </c>
      <c r="E303" s="35">
        <v>10</v>
      </c>
      <c r="F303" s="35" t="s">
        <v>23</v>
      </c>
      <c r="G303" s="34"/>
      <c r="H303" s="36"/>
      <c r="I303" s="37">
        <f t="shared" si="4"/>
        <v>365</v>
      </c>
      <c r="J303" s="36"/>
      <c r="K303" s="34"/>
      <c r="L303" s="34"/>
      <c r="M303" s="39" t="s">
        <v>20</v>
      </c>
      <c r="N303" s="40">
        <v>294</v>
      </c>
      <c r="O303" s="41" t="s">
        <v>25</v>
      </c>
      <c r="P303" s="42"/>
    </row>
    <row r="304" spans="1:16" s="23" customFormat="1" ht="12.95" customHeight="1" x14ac:dyDescent="0.2">
      <c r="A304" s="31" t="s">
        <v>20</v>
      </c>
      <c r="B304" s="32"/>
      <c r="C304" s="33" t="s">
        <v>41</v>
      </c>
      <c r="D304" s="33" t="s">
        <v>508</v>
      </c>
      <c r="E304" s="35">
        <v>15</v>
      </c>
      <c r="F304" s="35" t="s">
        <v>28</v>
      </c>
      <c r="G304" s="34"/>
      <c r="H304" s="36"/>
      <c r="I304" s="37">
        <f t="shared" si="4"/>
        <v>365</v>
      </c>
      <c r="J304" s="36"/>
      <c r="K304" s="34"/>
      <c r="L304" s="34"/>
      <c r="M304" s="39" t="s">
        <v>20</v>
      </c>
      <c r="N304" s="40">
        <v>295</v>
      </c>
      <c r="O304" s="41" t="s">
        <v>25</v>
      </c>
      <c r="P304" s="42"/>
    </row>
    <row r="305" spans="1:16" s="23" customFormat="1" ht="12.95" customHeight="1" x14ac:dyDescent="0.2">
      <c r="A305" s="31" t="s">
        <v>20</v>
      </c>
      <c r="B305" s="32"/>
      <c r="C305" s="33" t="s">
        <v>338</v>
      </c>
      <c r="D305" s="33" t="s">
        <v>509</v>
      </c>
      <c r="E305" s="35">
        <v>21</v>
      </c>
      <c r="F305" s="35" t="s">
        <v>48</v>
      </c>
      <c r="G305" s="34"/>
      <c r="H305" s="36"/>
      <c r="I305" s="37">
        <f t="shared" si="4"/>
        <v>365</v>
      </c>
      <c r="J305" s="36"/>
      <c r="K305" s="34"/>
      <c r="L305" s="34"/>
      <c r="M305" s="39" t="s">
        <v>20</v>
      </c>
      <c r="N305" s="40">
        <v>296</v>
      </c>
      <c r="O305" s="41" t="s">
        <v>25</v>
      </c>
      <c r="P305" s="42"/>
    </row>
    <row r="306" spans="1:16" s="23" customFormat="1" ht="12.95" customHeight="1" x14ac:dyDescent="0.2">
      <c r="A306" s="31" t="s">
        <v>20</v>
      </c>
      <c r="B306" s="32"/>
      <c r="C306" s="33" t="s">
        <v>131</v>
      </c>
      <c r="D306" s="33" t="s">
        <v>510</v>
      </c>
      <c r="E306" s="35">
        <v>15</v>
      </c>
      <c r="F306" s="35" t="s">
        <v>28</v>
      </c>
      <c r="G306" s="34"/>
      <c r="H306" s="36"/>
      <c r="I306" s="37">
        <f t="shared" si="4"/>
        <v>365</v>
      </c>
      <c r="J306" s="36"/>
      <c r="K306" s="34"/>
      <c r="L306" s="34"/>
      <c r="M306" s="39" t="s">
        <v>20</v>
      </c>
      <c r="N306" s="40">
        <v>297</v>
      </c>
      <c r="O306" s="41" t="s">
        <v>25</v>
      </c>
      <c r="P306" s="42"/>
    </row>
    <row r="307" spans="1:16" s="23" customFormat="1" ht="12.95" customHeight="1" x14ac:dyDescent="0.2">
      <c r="A307" s="31" t="s">
        <v>20</v>
      </c>
      <c r="B307" s="32"/>
      <c r="C307" s="33" t="s">
        <v>41</v>
      </c>
      <c r="D307" s="33" t="s">
        <v>511</v>
      </c>
      <c r="E307" s="35">
        <v>15</v>
      </c>
      <c r="F307" s="35" t="s">
        <v>28</v>
      </c>
      <c r="G307" s="34"/>
      <c r="H307" s="36"/>
      <c r="I307" s="37">
        <f t="shared" si="4"/>
        <v>365</v>
      </c>
      <c r="J307" s="36"/>
      <c r="K307" s="34"/>
      <c r="L307" s="34"/>
      <c r="M307" s="39" t="s">
        <v>20</v>
      </c>
      <c r="N307" s="40">
        <v>298</v>
      </c>
      <c r="O307" s="41" t="s">
        <v>25</v>
      </c>
      <c r="P307" s="42"/>
    </row>
    <row r="308" spans="1:16" s="23" customFormat="1" ht="12.95" customHeight="1" x14ac:dyDescent="0.2">
      <c r="A308" s="31" t="s">
        <v>20</v>
      </c>
      <c r="B308" s="32"/>
      <c r="C308" s="33" t="s">
        <v>231</v>
      </c>
      <c r="D308" s="33" t="s">
        <v>512</v>
      </c>
      <c r="E308" s="35">
        <v>20</v>
      </c>
      <c r="F308" s="35" t="s">
        <v>48</v>
      </c>
      <c r="G308" s="34"/>
      <c r="H308" s="36"/>
      <c r="I308" s="37">
        <f t="shared" si="4"/>
        <v>365</v>
      </c>
      <c r="J308" s="36"/>
      <c r="K308" s="34"/>
      <c r="L308" s="34"/>
      <c r="M308" s="39" t="s">
        <v>20</v>
      </c>
      <c r="N308" s="40">
        <v>299</v>
      </c>
      <c r="O308" s="41" t="s">
        <v>25</v>
      </c>
      <c r="P308" s="42"/>
    </row>
    <row r="309" spans="1:16" s="23" customFormat="1" ht="12.95" customHeight="1" x14ac:dyDescent="0.2">
      <c r="A309" s="31" t="s">
        <v>20</v>
      </c>
      <c r="B309" s="32"/>
      <c r="C309" s="33" t="s">
        <v>513</v>
      </c>
      <c r="D309" s="33" t="s">
        <v>514</v>
      </c>
      <c r="E309" s="35">
        <v>18</v>
      </c>
      <c r="F309" s="35" t="s">
        <v>48</v>
      </c>
      <c r="G309" s="34"/>
      <c r="H309" s="36"/>
      <c r="I309" s="37">
        <f t="shared" si="4"/>
        <v>365</v>
      </c>
      <c r="J309" s="36"/>
      <c r="K309" s="34"/>
      <c r="L309" s="34"/>
      <c r="M309" s="39" t="s">
        <v>20</v>
      </c>
      <c r="N309" s="40">
        <v>300</v>
      </c>
      <c r="O309" s="41">
        <v>28017</v>
      </c>
      <c r="P309" s="42" t="s">
        <v>486</v>
      </c>
    </row>
    <row r="310" spans="1:16" s="23" customFormat="1" ht="12.95" customHeight="1" x14ac:dyDescent="0.2">
      <c r="A310" s="31" t="s">
        <v>20</v>
      </c>
      <c r="B310" s="32"/>
      <c r="C310" s="33" t="s">
        <v>308</v>
      </c>
      <c r="D310" s="33" t="s">
        <v>515</v>
      </c>
      <c r="E310" s="35">
        <v>5</v>
      </c>
      <c r="F310" s="35" t="s">
        <v>45</v>
      </c>
      <c r="G310" s="34"/>
      <c r="H310" s="36"/>
      <c r="I310" s="37">
        <f t="shared" si="4"/>
        <v>365</v>
      </c>
      <c r="J310" s="36"/>
      <c r="K310" s="34"/>
      <c r="L310" s="34"/>
      <c r="M310" s="39" t="s">
        <v>20</v>
      </c>
      <c r="N310" s="40">
        <v>301</v>
      </c>
      <c r="O310" s="41">
        <v>28017</v>
      </c>
      <c r="P310" s="42" t="s">
        <v>486</v>
      </c>
    </row>
    <row r="311" spans="1:16" s="23" customFormat="1" ht="12.95" customHeight="1" x14ac:dyDescent="0.2">
      <c r="A311" s="31" t="s">
        <v>20</v>
      </c>
      <c r="B311" s="32"/>
      <c r="C311" s="33" t="s">
        <v>513</v>
      </c>
      <c r="D311" s="33" t="s">
        <v>516</v>
      </c>
      <c r="E311" s="35">
        <v>18</v>
      </c>
      <c r="F311" s="35" t="s">
        <v>48</v>
      </c>
      <c r="G311" s="34"/>
      <c r="H311" s="36"/>
      <c r="I311" s="37">
        <f t="shared" si="4"/>
        <v>365</v>
      </c>
      <c r="J311" s="36"/>
      <c r="K311" s="34"/>
      <c r="L311" s="34"/>
      <c r="M311" s="39" t="s">
        <v>20</v>
      </c>
      <c r="N311" s="40">
        <v>302</v>
      </c>
      <c r="O311" s="41">
        <v>28024</v>
      </c>
      <c r="P311" s="42" t="s">
        <v>486</v>
      </c>
    </row>
    <row r="312" spans="1:16" s="23" customFormat="1" ht="12.95" customHeight="1" x14ac:dyDescent="0.2">
      <c r="A312" s="31" t="s">
        <v>20</v>
      </c>
      <c r="B312" s="32">
        <v>678</v>
      </c>
      <c r="C312" s="33" t="s">
        <v>46</v>
      </c>
      <c r="D312" s="33" t="s">
        <v>517</v>
      </c>
      <c r="E312" s="35">
        <v>20</v>
      </c>
      <c r="F312" s="35" t="s">
        <v>48</v>
      </c>
      <c r="G312" s="34"/>
      <c r="H312" s="36"/>
      <c r="I312" s="37">
        <f t="shared" si="4"/>
        <v>365</v>
      </c>
      <c r="J312" s="36"/>
      <c r="K312" s="34"/>
      <c r="L312" s="34"/>
      <c r="M312" s="39" t="s">
        <v>20</v>
      </c>
      <c r="N312" s="40">
        <v>303</v>
      </c>
      <c r="O312" s="41">
        <v>28025</v>
      </c>
      <c r="P312" s="42" t="s">
        <v>486</v>
      </c>
    </row>
    <row r="313" spans="1:16" s="23" customFormat="1" ht="12.95" customHeight="1" x14ac:dyDescent="0.2">
      <c r="A313" s="31" t="s">
        <v>20</v>
      </c>
      <c r="B313" s="32">
        <v>624</v>
      </c>
      <c r="C313" s="33" t="s">
        <v>121</v>
      </c>
      <c r="D313" s="33" t="s">
        <v>518</v>
      </c>
      <c r="E313" s="35">
        <v>15</v>
      </c>
      <c r="F313" s="35" t="s">
        <v>28</v>
      </c>
      <c r="G313" s="34"/>
      <c r="H313" s="36"/>
      <c r="I313" s="37">
        <f t="shared" si="4"/>
        <v>365</v>
      </c>
      <c r="J313" s="36"/>
      <c r="K313" s="34"/>
      <c r="L313" s="34"/>
      <c r="M313" s="39" t="s">
        <v>20</v>
      </c>
      <c r="N313" s="40">
        <v>304</v>
      </c>
      <c r="O313" s="41">
        <v>28025</v>
      </c>
      <c r="P313" s="42" t="s">
        <v>486</v>
      </c>
    </row>
    <row r="314" spans="1:16" s="23" customFormat="1" ht="12.95" customHeight="1" x14ac:dyDescent="0.2">
      <c r="A314" s="31" t="s">
        <v>20</v>
      </c>
      <c r="B314" s="32">
        <v>623</v>
      </c>
      <c r="C314" s="33" t="s">
        <v>519</v>
      </c>
      <c r="D314" s="33" t="s">
        <v>520</v>
      </c>
      <c r="E314" s="35">
        <v>10</v>
      </c>
      <c r="F314" s="35" t="s">
        <v>23</v>
      </c>
      <c r="G314" s="34"/>
      <c r="H314" s="36"/>
      <c r="I314" s="37">
        <f t="shared" si="4"/>
        <v>365</v>
      </c>
      <c r="J314" s="36"/>
      <c r="K314" s="34"/>
      <c r="L314" s="34"/>
      <c r="M314" s="39" t="s">
        <v>20</v>
      </c>
      <c r="N314" s="40">
        <v>305</v>
      </c>
      <c r="O314" s="41">
        <v>28025</v>
      </c>
      <c r="P314" s="42" t="s">
        <v>486</v>
      </c>
    </row>
    <row r="315" spans="1:16" s="23" customFormat="1" ht="12.95" customHeight="1" x14ac:dyDescent="0.2">
      <c r="A315" s="31" t="s">
        <v>20</v>
      </c>
      <c r="B315" s="32">
        <v>544</v>
      </c>
      <c r="C315" s="33" t="s">
        <v>521</v>
      </c>
      <c r="D315" s="33" t="s">
        <v>110</v>
      </c>
      <c r="E315" s="35">
        <v>3</v>
      </c>
      <c r="F315" s="35" t="s">
        <v>45</v>
      </c>
      <c r="G315" s="34"/>
      <c r="H315" s="36"/>
      <c r="I315" s="37">
        <f t="shared" si="4"/>
        <v>365</v>
      </c>
      <c r="J315" s="36"/>
      <c r="K315" s="34"/>
      <c r="L315" s="34"/>
      <c r="M315" s="39" t="s">
        <v>20</v>
      </c>
      <c r="N315" s="40">
        <v>306</v>
      </c>
      <c r="O315" s="41">
        <v>28025</v>
      </c>
      <c r="P315" s="42" t="s">
        <v>486</v>
      </c>
    </row>
    <row r="316" spans="1:16" s="23" customFormat="1" ht="12.95" customHeight="1" x14ac:dyDescent="0.2">
      <c r="A316" s="31" t="s">
        <v>20</v>
      </c>
      <c r="B316" s="32"/>
      <c r="C316" s="33" t="s">
        <v>522</v>
      </c>
      <c r="D316" s="33" t="s">
        <v>523</v>
      </c>
      <c r="E316" s="35">
        <v>8</v>
      </c>
      <c r="F316" s="35" t="s">
        <v>36</v>
      </c>
      <c r="G316" s="34"/>
      <c r="H316" s="36"/>
      <c r="I316" s="37">
        <f t="shared" si="4"/>
        <v>365</v>
      </c>
      <c r="J316" s="36"/>
      <c r="K316" s="34"/>
      <c r="L316" s="34"/>
      <c r="M316" s="39" t="s">
        <v>20</v>
      </c>
      <c r="N316" s="40">
        <v>307</v>
      </c>
      <c r="O316" s="41" t="s">
        <v>25</v>
      </c>
      <c r="P316" s="42"/>
    </row>
    <row r="317" spans="1:16" s="23" customFormat="1" ht="12.95" customHeight="1" x14ac:dyDescent="0.2">
      <c r="A317" s="31" t="s">
        <v>20</v>
      </c>
      <c r="B317" s="32">
        <v>650</v>
      </c>
      <c r="C317" s="33" t="s">
        <v>524</v>
      </c>
      <c r="D317" s="33" t="s">
        <v>525</v>
      </c>
      <c r="E317" s="35">
        <v>8</v>
      </c>
      <c r="F317" s="35" t="s">
        <v>36</v>
      </c>
      <c r="G317" s="34"/>
      <c r="H317" s="36"/>
      <c r="I317" s="37">
        <f t="shared" si="4"/>
        <v>365</v>
      </c>
      <c r="J317" s="36"/>
      <c r="K317" s="34"/>
      <c r="L317" s="34"/>
      <c r="M317" s="45" t="s">
        <v>20</v>
      </c>
      <c r="N317" s="46">
        <v>308</v>
      </c>
      <c r="O317" s="41">
        <v>28033</v>
      </c>
      <c r="P317" s="42" t="s">
        <v>486</v>
      </c>
    </row>
    <row r="318" spans="1:16" s="23" customFormat="1" ht="12.95" customHeight="1" x14ac:dyDescent="0.2">
      <c r="A318" s="31" t="s">
        <v>20</v>
      </c>
      <c r="B318" s="32">
        <v>299</v>
      </c>
      <c r="C318" s="33" t="s">
        <v>526</v>
      </c>
      <c r="D318" s="33" t="s">
        <v>527</v>
      </c>
      <c r="E318" s="35"/>
      <c r="F318" s="35"/>
      <c r="G318" s="34"/>
      <c r="H318" s="36"/>
      <c r="I318" s="37"/>
      <c r="J318" s="36"/>
      <c r="K318" s="34"/>
      <c r="L318" s="34"/>
      <c r="M318" s="45" t="s">
        <v>20</v>
      </c>
      <c r="N318" s="46">
        <v>308</v>
      </c>
      <c r="O318" s="41">
        <v>28061</v>
      </c>
      <c r="P318" s="42" t="s">
        <v>486</v>
      </c>
    </row>
    <row r="319" spans="1:16" s="23" customFormat="1" ht="12.95" customHeight="1" x14ac:dyDescent="0.2">
      <c r="A319" s="31" t="s">
        <v>20</v>
      </c>
      <c r="B319" s="32">
        <v>639</v>
      </c>
      <c r="C319" s="33" t="s">
        <v>528</v>
      </c>
      <c r="D319" s="33" t="s">
        <v>529</v>
      </c>
      <c r="E319" s="35">
        <v>3</v>
      </c>
      <c r="F319" s="35" t="s">
        <v>45</v>
      </c>
      <c r="G319" s="34"/>
      <c r="H319" s="36"/>
      <c r="I319" s="37">
        <f>IF(AND(H319&gt;1/1/75, J319&gt;0),"n/a",H319+365)</f>
        <v>365</v>
      </c>
      <c r="J319" s="36"/>
      <c r="K319" s="34"/>
      <c r="L319" s="34"/>
      <c r="M319" s="39" t="s">
        <v>20</v>
      </c>
      <c r="N319" s="40">
        <v>309</v>
      </c>
      <c r="O319" s="41">
        <v>28055</v>
      </c>
      <c r="P319" s="42" t="s">
        <v>486</v>
      </c>
    </row>
    <row r="320" spans="1:16" s="23" customFormat="1" ht="12.95" customHeight="1" x14ac:dyDescent="0.2">
      <c r="A320" s="31" t="s">
        <v>20</v>
      </c>
      <c r="B320" s="32">
        <v>683</v>
      </c>
      <c r="C320" s="33" t="s">
        <v>41</v>
      </c>
      <c r="D320" s="33" t="s">
        <v>530</v>
      </c>
      <c r="E320" s="35"/>
      <c r="F320" s="35"/>
      <c r="G320" s="34"/>
      <c r="H320" s="36"/>
      <c r="I320" s="37"/>
      <c r="J320" s="36"/>
      <c r="K320" s="34"/>
      <c r="L320" s="34"/>
      <c r="M320" s="39" t="s">
        <v>20</v>
      </c>
      <c r="N320" s="40">
        <v>310</v>
      </c>
      <c r="O320" s="41">
        <v>28061</v>
      </c>
      <c r="P320" s="42" t="s">
        <v>486</v>
      </c>
    </row>
    <row r="321" spans="1:16" s="23" customFormat="1" ht="12.95" customHeight="1" x14ac:dyDescent="0.2">
      <c r="A321" s="31" t="s">
        <v>20</v>
      </c>
      <c r="B321" s="32">
        <v>555</v>
      </c>
      <c r="C321" s="33" t="s">
        <v>531</v>
      </c>
      <c r="D321" s="33" t="s">
        <v>532</v>
      </c>
      <c r="E321" s="35">
        <v>15</v>
      </c>
      <c r="F321" s="35" t="s">
        <v>28</v>
      </c>
      <c r="G321" s="34"/>
      <c r="H321" s="36"/>
      <c r="I321" s="37">
        <f>IF(AND(H321&gt;1/1/75, J321&gt;0),"n/a",H321+365)</f>
        <v>365</v>
      </c>
      <c r="J321" s="36"/>
      <c r="K321" s="34"/>
      <c r="L321" s="34"/>
      <c r="M321" s="39" t="s">
        <v>20</v>
      </c>
      <c r="N321" s="40">
        <v>311</v>
      </c>
      <c r="O321" s="41">
        <v>28061</v>
      </c>
      <c r="P321" s="42" t="s">
        <v>486</v>
      </c>
    </row>
    <row r="322" spans="1:16" s="23" customFormat="1" ht="12.95" customHeight="1" x14ac:dyDescent="0.2">
      <c r="A322" s="31" t="s">
        <v>20</v>
      </c>
      <c r="B322" s="32">
        <v>568</v>
      </c>
      <c r="C322" s="33" t="s">
        <v>533</v>
      </c>
      <c r="D322" s="33" t="s">
        <v>534</v>
      </c>
      <c r="E322" s="35"/>
      <c r="F322" s="35"/>
      <c r="G322" s="34"/>
      <c r="H322" s="36"/>
      <c r="I322" s="37"/>
      <c r="J322" s="36"/>
      <c r="K322" s="34"/>
      <c r="L322" s="34"/>
      <c r="M322" s="39" t="s">
        <v>20</v>
      </c>
      <c r="N322" s="40">
        <v>312</v>
      </c>
      <c r="O322" s="41">
        <v>28062</v>
      </c>
      <c r="P322" s="42" t="s">
        <v>486</v>
      </c>
    </row>
    <row r="323" spans="1:16" s="23" customFormat="1" ht="12.95" customHeight="1" x14ac:dyDescent="0.2">
      <c r="A323" s="31" t="s">
        <v>20</v>
      </c>
      <c r="B323" s="32"/>
      <c r="C323" s="33" t="s">
        <v>243</v>
      </c>
      <c r="D323" s="33" t="s">
        <v>419</v>
      </c>
      <c r="E323" s="35">
        <v>8</v>
      </c>
      <c r="F323" s="35" t="s">
        <v>36</v>
      </c>
      <c r="G323" s="34"/>
      <c r="H323" s="36"/>
      <c r="I323" s="37">
        <f t="shared" ref="I323:I386" si="5">IF(AND(H323&gt;1/1/75, J323&gt;0),"n/a",H323+365)</f>
        <v>365</v>
      </c>
      <c r="J323" s="36"/>
      <c r="K323" s="34"/>
      <c r="L323" s="34"/>
      <c r="M323" s="39" t="s">
        <v>20</v>
      </c>
      <c r="N323" s="40">
        <v>313</v>
      </c>
      <c r="O323" s="41" t="s">
        <v>25</v>
      </c>
      <c r="P323" s="42"/>
    </row>
    <row r="324" spans="1:16" s="23" customFormat="1" ht="12.95" customHeight="1" x14ac:dyDescent="0.2">
      <c r="A324" s="31" t="s">
        <v>20</v>
      </c>
      <c r="B324" s="32"/>
      <c r="C324" s="33" t="s">
        <v>367</v>
      </c>
      <c r="D324" s="33" t="s">
        <v>535</v>
      </c>
      <c r="E324" s="35">
        <v>21</v>
      </c>
      <c r="F324" s="35" t="s">
        <v>48</v>
      </c>
      <c r="G324" s="34"/>
      <c r="H324" s="36"/>
      <c r="I324" s="37">
        <f t="shared" si="5"/>
        <v>365</v>
      </c>
      <c r="J324" s="36"/>
      <c r="K324" s="34"/>
      <c r="L324" s="34"/>
      <c r="M324" s="39" t="s">
        <v>20</v>
      </c>
      <c r="N324" s="40">
        <v>314</v>
      </c>
      <c r="O324" s="41">
        <v>28076</v>
      </c>
      <c r="P324" s="42" t="s">
        <v>486</v>
      </c>
    </row>
    <row r="325" spans="1:16" s="23" customFormat="1" ht="12.95" customHeight="1" x14ac:dyDescent="0.2">
      <c r="A325" s="31" t="s">
        <v>20</v>
      </c>
      <c r="B325" s="32"/>
      <c r="C325" s="33" t="s">
        <v>30</v>
      </c>
      <c r="D325" s="33" t="s">
        <v>536</v>
      </c>
      <c r="E325" s="35">
        <v>15</v>
      </c>
      <c r="F325" s="35" t="s">
        <v>28</v>
      </c>
      <c r="G325" s="34"/>
      <c r="H325" s="36"/>
      <c r="I325" s="37">
        <f t="shared" si="5"/>
        <v>365</v>
      </c>
      <c r="J325" s="36"/>
      <c r="K325" s="34"/>
      <c r="L325" s="34"/>
      <c r="M325" s="39" t="s">
        <v>20</v>
      </c>
      <c r="N325" s="40">
        <v>315</v>
      </c>
      <c r="O325" s="41">
        <v>28076</v>
      </c>
      <c r="P325" s="42" t="s">
        <v>486</v>
      </c>
    </row>
    <row r="326" spans="1:16" s="23" customFormat="1" ht="12.95" customHeight="1" x14ac:dyDescent="0.2">
      <c r="A326" s="31" t="s">
        <v>20</v>
      </c>
      <c r="B326" s="32"/>
      <c r="C326" s="33" t="s">
        <v>123</v>
      </c>
      <c r="D326" s="33" t="s">
        <v>537</v>
      </c>
      <c r="E326" s="35">
        <v>20</v>
      </c>
      <c r="F326" s="35" t="s">
        <v>48</v>
      </c>
      <c r="G326" s="34"/>
      <c r="H326" s="36"/>
      <c r="I326" s="37">
        <f t="shared" si="5"/>
        <v>365</v>
      </c>
      <c r="J326" s="36"/>
      <c r="K326" s="34"/>
      <c r="L326" s="34"/>
      <c r="M326" s="39" t="s">
        <v>20</v>
      </c>
      <c r="N326" s="40">
        <v>316</v>
      </c>
      <c r="O326" s="41">
        <v>28076</v>
      </c>
      <c r="P326" s="42" t="s">
        <v>486</v>
      </c>
    </row>
    <row r="327" spans="1:16" s="23" customFormat="1" ht="12.95" customHeight="1" x14ac:dyDescent="0.2">
      <c r="A327" s="31" t="s">
        <v>20</v>
      </c>
      <c r="B327" s="32"/>
      <c r="C327" s="33" t="s">
        <v>424</v>
      </c>
      <c r="D327" s="33" t="s">
        <v>538</v>
      </c>
      <c r="E327" s="35">
        <v>20</v>
      </c>
      <c r="F327" s="35" t="s">
        <v>48</v>
      </c>
      <c r="G327" s="34"/>
      <c r="H327" s="36"/>
      <c r="I327" s="37">
        <f t="shared" si="5"/>
        <v>365</v>
      </c>
      <c r="J327" s="36"/>
      <c r="K327" s="34"/>
      <c r="L327" s="34"/>
      <c r="M327" s="39" t="s">
        <v>20</v>
      </c>
      <c r="N327" s="40">
        <v>317</v>
      </c>
      <c r="O327" s="41" t="s">
        <v>25</v>
      </c>
      <c r="P327" s="42"/>
    </row>
    <row r="328" spans="1:16" s="23" customFormat="1" ht="12.95" customHeight="1" x14ac:dyDescent="0.2">
      <c r="A328" s="31" t="s">
        <v>20</v>
      </c>
      <c r="B328" s="32">
        <v>585</v>
      </c>
      <c r="C328" s="33" t="s">
        <v>539</v>
      </c>
      <c r="D328" s="33" t="s">
        <v>540</v>
      </c>
      <c r="E328" s="35">
        <v>4</v>
      </c>
      <c r="F328" s="35" t="s">
        <v>45</v>
      </c>
      <c r="G328" s="34"/>
      <c r="H328" s="36"/>
      <c r="I328" s="37">
        <f t="shared" si="5"/>
        <v>365</v>
      </c>
      <c r="J328" s="36"/>
      <c r="K328" s="34"/>
      <c r="L328" s="34"/>
      <c r="M328" s="39" t="s">
        <v>20</v>
      </c>
      <c r="N328" s="40">
        <v>318</v>
      </c>
      <c r="O328" s="41">
        <v>28093</v>
      </c>
      <c r="P328" s="42" t="s">
        <v>486</v>
      </c>
    </row>
    <row r="329" spans="1:16" s="23" customFormat="1" ht="12.95" customHeight="1" x14ac:dyDescent="0.2">
      <c r="A329" s="31" t="s">
        <v>20</v>
      </c>
      <c r="B329" s="32"/>
      <c r="C329" s="33" t="s">
        <v>472</v>
      </c>
      <c r="D329" s="33" t="s">
        <v>541</v>
      </c>
      <c r="E329" s="35">
        <v>20</v>
      </c>
      <c r="F329" s="35" t="s">
        <v>48</v>
      </c>
      <c r="G329" s="34"/>
      <c r="H329" s="36"/>
      <c r="I329" s="37">
        <f t="shared" si="5"/>
        <v>365</v>
      </c>
      <c r="J329" s="36"/>
      <c r="K329" s="34"/>
      <c r="L329" s="34"/>
      <c r="M329" s="39" t="s">
        <v>20</v>
      </c>
      <c r="N329" s="40">
        <v>319</v>
      </c>
      <c r="O329" s="41" t="s">
        <v>25</v>
      </c>
      <c r="P329" s="42"/>
    </row>
    <row r="330" spans="1:16" s="23" customFormat="1" ht="12.95" customHeight="1" x14ac:dyDescent="0.2">
      <c r="A330" s="31" t="s">
        <v>20</v>
      </c>
      <c r="B330" s="32"/>
      <c r="C330" s="33" t="s">
        <v>542</v>
      </c>
      <c r="D330" s="33" t="s">
        <v>68</v>
      </c>
      <c r="E330" s="35">
        <v>20</v>
      </c>
      <c r="F330" s="35" t="s">
        <v>48</v>
      </c>
      <c r="G330" s="34"/>
      <c r="H330" s="36"/>
      <c r="I330" s="37">
        <f t="shared" si="5"/>
        <v>365</v>
      </c>
      <c r="J330" s="36"/>
      <c r="K330" s="34"/>
      <c r="L330" s="34"/>
      <c r="M330" s="39" t="s">
        <v>20</v>
      </c>
      <c r="N330" s="40">
        <v>320</v>
      </c>
      <c r="O330" s="41">
        <v>28093</v>
      </c>
      <c r="P330" s="42" t="s">
        <v>486</v>
      </c>
    </row>
    <row r="331" spans="1:16" s="23" customFormat="1" ht="12.95" customHeight="1" x14ac:dyDescent="0.2">
      <c r="A331" s="31" t="s">
        <v>20</v>
      </c>
      <c r="B331" s="32"/>
      <c r="C331" s="33" t="s">
        <v>543</v>
      </c>
      <c r="D331" s="33" t="s">
        <v>544</v>
      </c>
      <c r="E331" s="35">
        <v>10</v>
      </c>
      <c r="F331" s="35" t="s">
        <v>23</v>
      </c>
      <c r="G331" s="34"/>
      <c r="H331" s="36"/>
      <c r="I331" s="37">
        <f t="shared" si="5"/>
        <v>365</v>
      </c>
      <c r="J331" s="36"/>
      <c r="K331" s="34"/>
      <c r="L331" s="34"/>
      <c r="M331" s="39" t="s">
        <v>20</v>
      </c>
      <c r="N331" s="40">
        <v>321</v>
      </c>
      <c r="O331" s="41">
        <v>28102</v>
      </c>
      <c r="P331" s="42" t="s">
        <v>486</v>
      </c>
    </row>
    <row r="332" spans="1:16" s="23" customFormat="1" ht="12.95" customHeight="1" x14ac:dyDescent="0.2">
      <c r="A332" s="31" t="s">
        <v>20</v>
      </c>
      <c r="B332" s="32"/>
      <c r="C332" s="33" t="s">
        <v>121</v>
      </c>
      <c r="D332" s="33" t="s">
        <v>545</v>
      </c>
      <c r="E332" s="35">
        <v>15</v>
      </c>
      <c r="F332" s="35" t="s">
        <v>28</v>
      </c>
      <c r="G332" s="34"/>
      <c r="H332" s="36"/>
      <c r="I332" s="37">
        <f t="shared" si="5"/>
        <v>365</v>
      </c>
      <c r="J332" s="36"/>
      <c r="K332" s="34"/>
      <c r="L332" s="34"/>
      <c r="M332" s="39" t="s">
        <v>20</v>
      </c>
      <c r="N332" s="40">
        <v>322</v>
      </c>
      <c r="O332" s="41">
        <v>28101</v>
      </c>
      <c r="P332" s="42" t="s">
        <v>486</v>
      </c>
    </row>
    <row r="333" spans="1:16" s="23" customFormat="1" ht="12.95" customHeight="1" x14ac:dyDescent="0.2">
      <c r="A333" s="31" t="s">
        <v>20</v>
      </c>
      <c r="B333" s="32"/>
      <c r="C333" s="33" t="s">
        <v>136</v>
      </c>
      <c r="D333" s="33" t="s">
        <v>546</v>
      </c>
      <c r="E333" s="35">
        <v>11</v>
      </c>
      <c r="F333" s="35" t="s">
        <v>45</v>
      </c>
      <c r="G333" s="34"/>
      <c r="H333" s="36"/>
      <c r="I333" s="37">
        <f t="shared" si="5"/>
        <v>365</v>
      </c>
      <c r="J333" s="36"/>
      <c r="K333" s="34"/>
      <c r="L333" s="34"/>
      <c r="M333" s="39" t="s">
        <v>20</v>
      </c>
      <c r="N333" s="40">
        <v>323</v>
      </c>
      <c r="O333" s="41">
        <v>28123</v>
      </c>
      <c r="P333" s="42" t="s">
        <v>486</v>
      </c>
    </row>
    <row r="334" spans="1:16" s="23" customFormat="1" ht="12.95" customHeight="1" x14ac:dyDescent="0.2">
      <c r="A334" s="31" t="s">
        <v>20</v>
      </c>
      <c r="B334" s="32"/>
      <c r="C334" s="33" t="s">
        <v>184</v>
      </c>
      <c r="D334" s="33" t="s">
        <v>547</v>
      </c>
      <c r="E334" s="35">
        <v>20</v>
      </c>
      <c r="F334" s="35" t="s">
        <v>48</v>
      </c>
      <c r="G334" s="34"/>
      <c r="H334" s="36"/>
      <c r="I334" s="37">
        <f t="shared" si="5"/>
        <v>365</v>
      </c>
      <c r="J334" s="36"/>
      <c r="K334" s="34"/>
      <c r="L334" s="34"/>
      <c r="M334" s="39" t="s">
        <v>20</v>
      </c>
      <c r="N334" s="40">
        <v>324</v>
      </c>
      <c r="O334" s="41">
        <v>28134</v>
      </c>
      <c r="P334" s="42" t="s">
        <v>486</v>
      </c>
    </row>
    <row r="335" spans="1:16" s="23" customFormat="1" ht="12.95" customHeight="1" x14ac:dyDescent="0.2">
      <c r="A335" s="31" t="s">
        <v>20</v>
      </c>
      <c r="B335" s="32"/>
      <c r="C335" s="33" t="s">
        <v>548</v>
      </c>
      <c r="D335" s="33" t="s">
        <v>549</v>
      </c>
      <c r="E335" s="35">
        <v>15</v>
      </c>
      <c r="F335" s="35" t="s">
        <v>28</v>
      </c>
      <c r="G335" s="34"/>
      <c r="H335" s="36"/>
      <c r="I335" s="37">
        <f t="shared" si="5"/>
        <v>365</v>
      </c>
      <c r="J335" s="36"/>
      <c r="K335" s="34"/>
      <c r="L335" s="34"/>
      <c r="M335" s="39" t="s">
        <v>20</v>
      </c>
      <c r="N335" s="40">
        <v>325</v>
      </c>
      <c r="O335" s="41">
        <v>28138</v>
      </c>
      <c r="P335" s="42" t="s">
        <v>486</v>
      </c>
    </row>
    <row r="336" spans="1:16" s="23" customFormat="1" ht="12.95" customHeight="1" x14ac:dyDescent="0.2">
      <c r="A336" s="31" t="s">
        <v>20</v>
      </c>
      <c r="B336" s="32"/>
      <c r="C336" s="33" t="s">
        <v>550</v>
      </c>
      <c r="D336" s="33" t="s">
        <v>551</v>
      </c>
      <c r="E336" s="35">
        <v>15</v>
      </c>
      <c r="F336" s="35" t="s">
        <v>28</v>
      </c>
      <c r="G336" s="34"/>
      <c r="H336" s="36"/>
      <c r="I336" s="37">
        <f t="shared" si="5"/>
        <v>365</v>
      </c>
      <c r="J336" s="36"/>
      <c r="K336" s="34"/>
      <c r="L336" s="34"/>
      <c r="M336" s="39" t="s">
        <v>20</v>
      </c>
      <c r="N336" s="40">
        <v>326</v>
      </c>
      <c r="O336" s="41">
        <v>28146</v>
      </c>
      <c r="P336" s="42" t="s">
        <v>486</v>
      </c>
    </row>
    <row r="337" spans="1:16" s="23" customFormat="1" ht="12.95" customHeight="1" x14ac:dyDescent="0.2">
      <c r="A337" s="31" t="s">
        <v>20</v>
      </c>
      <c r="B337" s="32"/>
      <c r="C337" s="33" t="s">
        <v>420</v>
      </c>
      <c r="D337" s="33" t="s">
        <v>552</v>
      </c>
      <c r="E337" s="35">
        <v>8</v>
      </c>
      <c r="F337" s="35" t="s">
        <v>36</v>
      </c>
      <c r="G337" s="34"/>
      <c r="H337" s="36"/>
      <c r="I337" s="37">
        <f t="shared" si="5"/>
        <v>365</v>
      </c>
      <c r="J337" s="36"/>
      <c r="K337" s="34"/>
      <c r="L337" s="34"/>
      <c r="M337" s="39" t="s">
        <v>20</v>
      </c>
      <c r="N337" s="40">
        <v>327</v>
      </c>
      <c r="O337" s="13"/>
      <c r="P337" s="13"/>
    </row>
    <row r="338" spans="1:16" s="23" customFormat="1" ht="12.95" customHeight="1" x14ac:dyDescent="0.2">
      <c r="A338" s="31" t="s">
        <v>20</v>
      </c>
      <c r="B338" s="32"/>
      <c r="C338" s="33" t="s">
        <v>553</v>
      </c>
      <c r="D338" s="33" t="s">
        <v>554</v>
      </c>
      <c r="E338" s="35">
        <v>7</v>
      </c>
      <c r="F338" s="35" t="s">
        <v>23</v>
      </c>
      <c r="G338" s="34"/>
      <c r="H338" s="36"/>
      <c r="I338" s="37">
        <f t="shared" si="5"/>
        <v>365</v>
      </c>
      <c r="J338" s="36"/>
      <c r="K338" s="34"/>
      <c r="L338" s="34"/>
      <c r="M338" s="39" t="s">
        <v>20</v>
      </c>
      <c r="N338" s="40">
        <v>328</v>
      </c>
      <c r="O338" s="41" t="s">
        <v>25</v>
      </c>
      <c r="P338" s="42"/>
    </row>
    <row r="339" spans="1:16" s="23" customFormat="1" ht="12.95" customHeight="1" x14ac:dyDescent="0.2">
      <c r="A339" s="31" t="s">
        <v>20</v>
      </c>
      <c r="B339" s="32"/>
      <c r="C339" s="33" t="s">
        <v>555</v>
      </c>
      <c r="D339" s="33" t="s">
        <v>556</v>
      </c>
      <c r="E339" s="35">
        <v>18</v>
      </c>
      <c r="F339" s="35" t="s">
        <v>48</v>
      </c>
      <c r="G339" s="34"/>
      <c r="H339" s="36"/>
      <c r="I339" s="37">
        <f t="shared" si="5"/>
        <v>365</v>
      </c>
      <c r="J339" s="36"/>
      <c r="K339" s="34"/>
      <c r="L339" s="34"/>
      <c r="M339" s="39" t="s">
        <v>20</v>
      </c>
      <c r="N339" s="40">
        <v>329</v>
      </c>
      <c r="O339" s="41">
        <v>28150</v>
      </c>
      <c r="P339" s="42" t="s">
        <v>486</v>
      </c>
    </row>
    <row r="340" spans="1:16" s="23" customFormat="1" ht="12.95" customHeight="1" x14ac:dyDescent="0.2">
      <c r="A340" s="31" t="s">
        <v>20</v>
      </c>
      <c r="B340" s="32"/>
      <c r="C340" s="33" t="s">
        <v>557</v>
      </c>
      <c r="D340" s="33" t="s">
        <v>558</v>
      </c>
      <c r="E340" s="35">
        <v>15</v>
      </c>
      <c r="F340" s="35" t="s">
        <v>28</v>
      </c>
      <c r="G340" s="34"/>
      <c r="H340" s="36"/>
      <c r="I340" s="37">
        <f t="shared" si="5"/>
        <v>365</v>
      </c>
      <c r="J340" s="36"/>
      <c r="K340" s="34"/>
      <c r="L340" s="34"/>
      <c r="M340" s="39" t="s">
        <v>20</v>
      </c>
      <c r="N340" s="40">
        <v>330</v>
      </c>
      <c r="O340" s="41">
        <v>28150</v>
      </c>
      <c r="P340" s="42" t="s">
        <v>486</v>
      </c>
    </row>
    <row r="341" spans="1:16" s="23" customFormat="1" ht="12.95" customHeight="1" x14ac:dyDescent="0.2">
      <c r="A341" s="31" t="s">
        <v>20</v>
      </c>
      <c r="B341" s="32"/>
      <c r="C341" s="33" t="s">
        <v>559</v>
      </c>
      <c r="D341" s="33" t="s">
        <v>560</v>
      </c>
      <c r="E341" s="35">
        <v>3</v>
      </c>
      <c r="F341" s="35" t="s">
        <v>45</v>
      </c>
      <c r="G341" s="34"/>
      <c r="H341" s="36"/>
      <c r="I341" s="37">
        <f t="shared" si="5"/>
        <v>365</v>
      </c>
      <c r="J341" s="36"/>
      <c r="K341" s="34"/>
      <c r="L341" s="34"/>
      <c r="M341" s="39" t="s">
        <v>20</v>
      </c>
      <c r="N341" s="40">
        <v>331</v>
      </c>
      <c r="O341" s="41">
        <v>28150</v>
      </c>
      <c r="P341" s="42" t="s">
        <v>486</v>
      </c>
    </row>
    <row r="342" spans="1:16" s="23" customFormat="1" ht="12.95" customHeight="1" x14ac:dyDescent="0.2">
      <c r="A342" s="31" t="s">
        <v>20</v>
      </c>
      <c r="B342" s="32"/>
      <c r="C342" s="33" t="s">
        <v>500</v>
      </c>
      <c r="D342" s="33" t="s">
        <v>561</v>
      </c>
      <c r="E342" s="35">
        <v>7</v>
      </c>
      <c r="F342" s="35" t="s">
        <v>23</v>
      </c>
      <c r="G342" s="34"/>
      <c r="H342" s="36"/>
      <c r="I342" s="37">
        <f t="shared" si="5"/>
        <v>365</v>
      </c>
      <c r="J342" s="36"/>
      <c r="K342" s="34"/>
      <c r="L342" s="34"/>
      <c r="M342" s="39" t="s">
        <v>20</v>
      </c>
      <c r="N342" s="40">
        <v>332</v>
      </c>
      <c r="O342" s="41">
        <v>28159</v>
      </c>
      <c r="P342" s="42" t="s">
        <v>486</v>
      </c>
    </row>
    <row r="343" spans="1:16" s="23" customFormat="1" ht="12.95" customHeight="1" x14ac:dyDescent="0.2">
      <c r="A343" s="31" t="s">
        <v>20</v>
      </c>
      <c r="B343" s="32">
        <v>701</v>
      </c>
      <c r="C343" s="33" t="s">
        <v>76</v>
      </c>
      <c r="D343" s="33" t="s">
        <v>562</v>
      </c>
      <c r="E343" s="35">
        <v>20</v>
      </c>
      <c r="F343" s="35" t="s">
        <v>48</v>
      </c>
      <c r="G343" s="34"/>
      <c r="H343" s="36"/>
      <c r="I343" s="37">
        <f t="shared" si="5"/>
        <v>365</v>
      </c>
      <c r="J343" s="36"/>
      <c r="K343" s="34"/>
      <c r="L343" s="34"/>
      <c r="M343" s="39" t="s">
        <v>20</v>
      </c>
      <c r="N343" s="40">
        <v>333</v>
      </c>
      <c r="O343" s="41">
        <v>28163</v>
      </c>
      <c r="P343" s="42" t="s">
        <v>486</v>
      </c>
    </row>
    <row r="344" spans="1:16" s="23" customFormat="1" ht="12.95" customHeight="1" x14ac:dyDescent="0.2">
      <c r="A344" s="31" t="s">
        <v>20</v>
      </c>
      <c r="B344" s="32"/>
      <c r="C344" s="33" t="s">
        <v>76</v>
      </c>
      <c r="D344" s="33" t="s">
        <v>563</v>
      </c>
      <c r="E344" s="35">
        <v>20</v>
      </c>
      <c r="F344" s="35" t="s">
        <v>48</v>
      </c>
      <c r="G344" s="34"/>
      <c r="H344" s="36"/>
      <c r="I344" s="37">
        <f t="shared" si="5"/>
        <v>365</v>
      </c>
      <c r="J344" s="36"/>
      <c r="K344" s="34"/>
      <c r="L344" s="34"/>
      <c r="M344" s="39" t="s">
        <v>20</v>
      </c>
      <c r="N344" s="40">
        <v>334</v>
      </c>
      <c r="O344" s="41">
        <v>28171</v>
      </c>
      <c r="P344" s="42" t="s">
        <v>486</v>
      </c>
    </row>
    <row r="345" spans="1:16" s="23" customFormat="1" ht="12.95" customHeight="1" x14ac:dyDescent="0.2">
      <c r="A345" s="31" t="s">
        <v>20</v>
      </c>
      <c r="B345" s="32"/>
      <c r="C345" s="33" t="s">
        <v>564</v>
      </c>
      <c r="D345" s="33" t="s">
        <v>565</v>
      </c>
      <c r="E345" s="35">
        <v>8</v>
      </c>
      <c r="F345" s="35" t="s">
        <v>36</v>
      </c>
      <c r="G345" s="34"/>
      <c r="H345" s="36"/>
      <c r="I345" s="37">
        <f t="shared" si="5"/>
        <v>365</v>
      </c>
      <c r="J345" s="36"/>
      <c r="K345" s="34"/>
      <c r="L345" s="34"/>
      <c r="M345" s="39" t="s">
        <v>20</v>
      </c>
      <c r="N345" s="40">
        <v>335</v>
      </c>
      <c r="O345" s="41">
        <v>28171</v>
      </c>
      <c r="P345" s="42" t="s">
        <v>486</v>
      </c>
    </row>
    <row r="346" spans="1:16" s="23" customFormat="1" ht="12.95" customHeight="1" x14ac:dyDescent="0.2">
      <c r="A346" s="31" t="s">
        <v>20</v>
      </c>
      <c r="B346" s="32"/>
      <c r="C346" s="33" t="s">
        <v>566</v>
      </c>
      <c r="D346" s="33" t="s">
        <v>362</v>
      </c>
      <c r="E346" s="35">
        <v>10</v>
      </c>
      <c r="F346" s="35" t="s">
        <v>23</v>
      </c>
      <c r="G346" s="34"/>
      <c r="H346" s="36"/>
      <c r="I346" s="37">
        <f t="shared" si="5"/>
        <v>365</v>
      </c>
      <c r="J346" s="36"/>
      <c r="K346" s="34"/>
      <c r="L346" s="34"/>
      <c r="M346" s="39" t="s">
        <v>20</v>
      </c>
      <c r="N346" s="40">
        <v>336</v>
      </c>
      <c r="O346" s="41" t="s">
        <v>25</v>
      </c>
      <c r="P346" s="42"/>
    </row>
    <row r="347" spans="1:16" s="23" customFormat="1" ht="12.95" customHeight="1" x14ac:dyDescent="0.2">
      <c r="A347" s="31" t="s">
        <v>20</v>
      </c>
      <c r="B347" s="32"/>
      <c r="C347" s="33" t="s">
        <v>567</v>
      </c>
      <c r="D347" s="33" t="s">
        <v>568</v>
      </c>
      <c r="E347" s="35">
        <v>8</v>
      </c>
      <c r="F347" s="35" t="s">
        <v>36</v>
      </c>
      <c r="G347" s="34"/>
      <c r="H347" s="36"/>
      <c r="I347" s="37">
        <f t="shared" si="5"/>
        <v>365</v>
      </c>
      <c r="J347" s="36"/>
      <c r="K347" s="34"/>
      <c r="L347" s="34"/>
      <c r="M347" s="39" t="s">
        <v>20</v>
      </c>
      <c r="N347" s="40">
        <v>337</v>
      </c>
      <c r="O347" s="41">
        <v>28179</v>
      </c>
      <c r="P347" s="42" t="s">
        <v>486</v>
      </c>
    </row>
    <row r="348" spans="1:16" s="23" customFormat="1" ht="12.95" customHeight="1" x14ac:dyDescent="0.2">
      <c r="A348" s="31" t="s">
        <v>20</v>
      </c>
      <c r="B348" s="32"/>
      <c r="C348" s="33" t="s">
        <v>179</v>
      </c>
      <c r="D348" s="33" t="s">
        <v>569</v>
      </c>
      <c r="E348" s="35">
        <v>10</v>
      </c>
      <c r="F348" s="35" t="s">
        <v>23</v>
      </c>
      <c r="G348" s="34"/>
      <c r="H348" s="36"/>
      <c r="I348" s="37">
        <f t="shared" si="5"/>
        <v>365</v>
      </c>
      <c r="J348" s="36"/>
      <c r="K348" s="34"/>
      <c r="L348" s="34"/>
      <c r="M348" s="39" t="s">
        <v>20</v>
      </c>
      <c r="N348" s="40">
        <v>338</v>
      </c>
      <c r="O348" s="41" t="s">
        <v>25</v>
      </c>
      <c r="P348" s="42"/>
    </row>
    <row r="349" spans="1:16" s="23" customFormat="1" ht="12.95" customHeight="1" x14ac:dyDescent="0.2">
      <c r="A349" s="31" t="s">
        <v>20</v>
      </c>
      <c r="B349" s="32"/>
      <c r="C349" s="33" t="s">
        <v>295</v>
      </c>
      <c r="D349" s="33" t="s">
        <v>7</v>
      </c>
      <c r="E349" s="35">
        <v>8</v>
      </c>
      <c r="F349" s="35" t="s">
        <v>36</v>
      </c>
      <c r="G349" s="34"/>
      <c r="H349" s="36"/>
      <c r="I349" s="37">
        <f t="shared" si="5"/>
        <v>365</v>
      </c>
      <c r="J349" s="36"/>
      <c r="K349" s="34"/>
      <c r="L349" s="34"/>
      <c r="M349" s="39" t="s">
        <v>20</v>
      </c>
      <c r="N349" s="40">
        <v>339</v>
      </c>
      <c r="O349" s="41" t="s">
        <v>25</v>
      </c>
      <c r="P349" s="42"/>
    </row>
    <row r="350" spans="1:16" s="23" customFormat="1" ht="12.95" customHeight="1" x14ac:dyDescent="0.2">
      <c r="A350" s="31" t="s">
        <v>20</v>
      </c>
      <c r="B350" s="32"/>
      <c r="C350" s="33" t="s">
        <v>570</v>
      </c>
      <c r="D350" s="33" t="s">
        <v>571</v>
      </c>
      <c r="E350" s="35">
        <v>3</v>
      </c>
      <c r="F350" s="35" t="s">
        <v>45</v>
      </c>
      <c r="G350" s="34"/>
      <c r="H350" s="36"/>
      <c r="I350" s="37">
        <f t="shared" si="5"/>
        <v>365</v>
      </c>
      <c r="J350" s="36"/>
      <c r="K350" s="34"/>
      <c r="L350" s="34"/>
      <c r="M350" s="39" t="s">
        <v>20</v>
      </c>
      <c r="N350" s="40">
        <v>340</v>
      </c>
      <c r="O350" s="41" t="s">
        <v>25</v>
      </c>
      <c r="P350" s="42"/>
    </row>
    <row r="351" spans="1:16" s="23" customFormat="1" ht="12.95" customHeight="1" x14ac:dyDescent="0.2">
      <c r="A351" s="31" t="s">
        <v>20</v>
      </c>
      <c r="B351" s="32"/>
      <c r="C351" s="33" t="s">
        <v>76</v>
      </c>
      <c r="D351" s="33" t="s">
        <v>572</v>
      </c>
      <c r="E351" s="35">
        <v>20</v>
      </c>
      <c r="F351" s="35" t="s">
        <v>48</v>
      </c>
      <c r="G351" s="34"/>
      <c r="H351" s="36"/>
      <c r="I351" s="37">
        <f t="shared" si="5"/>
        <v>365</v>
      </c>
      <c r="J351" s="36"/>
      <c r="K351" s="34"/>
      <c r="L351" s="34"/>
      <c r="M351" s="39" t="s">
        <v>20</v>
      </c>
      <c r="N351" s="40">
        <v>341</v>
      </c>
      <c r="O351" s="41" t="s">
        <v>25</v>
      </c>
      <c r="P351" s="42"/>
    </row>
    <row r="352" spans="1:16" s="23" customFormat="1" ht="12.95" customHeight="1" x14ac:dyDescent="0.2">
      <c r="A352" s="31" t="s">
        <v>20</v>
      </c>
      <c r="B352" s="32"/>
      <c r="C352" s="33" t="s">
        <v>83</v>
      </c>
      <c r="D352" s="33" t="s">
        <v>573</v>
      </c>
      <c r="E352" s="35">
        <v>20</v>
      </c>
      <c r="F352" s="35" t="s">
        <v>48</v>
      </c>
      <c r="G352" s="34"/>
      <c r="H352" s="36"/>
      <c r="I352" s="37">
        <f t="shared" si="5"/>
        <v>365</v>
      </c>
      <c r="J352" s="36"/>
      <c r="K352" s="34"/>
      <c r="L352" s="34"/>
      <c r="M352" s="39" t="s">
        <v>20</v>
      </c>
      <c r="N352" s="40">
        <v>342</v>
      </c>
      <c r="O352" s="41">
        <v>28192</v>
      </c>
      <c r="P352" s="42" t="s">
        <v>486</v>
      </c>
    </row>
    <row r="353" spans="1:16" s="23" customFormat="1" ht="12.95" customHeight="1" x14ac:dyDescent="0.2">
      <c r="A353" s="31" t="s">
        <v>20</v>
      </c>
      <c r="B353" s="32"/>
      <c r="C353" s="33" t="s">
        <v>574</v>
      </c>
      <c r="D353" s="33" t="s">
        <v>575</v>
      </c>
      <c r="E353" s="35">
        <v>6</v>
      </c>
      <c r="F353" s="35" t="s">
        <v>23</v>
      </c>
      <c r="G353" s="34"/>
      <c r="H353" s="36"/>
      <c r="I353" s="37">
        <f t="shared" si="5"/>
        <v>365</v>
      </c>
      <c r="J353" s="36"/>
      <c r="K353" s="34"/>
      <c r="L353" s="34"/>
      <c r="M353" s="39" t="s">
        <v>20</v>
      </c>
      <c r="N353" s="40">
        <v>343</v>
      </c>
      <c r="O353" s="41">
        <v>28199</v>
      </c>
      <c r="P353" s="42" t="s">
        <v>486</v>
      </c>
    </row>
    <row r="354" spans="1:16" s="23" customFormat="1" ht="12.95" customHeight="1" x14ac:dyDescent="0.2">
      <c r="A354" s="31" t="s">
        <v>20</v>
      </c>
      <c r="B354" s="32"/>
      <c r="C354" s="33" t="s">
        <v>30</v>
      </c>
      <c r="D354" s="33" t="s">
        <v>330</v>
      </c>
      <c r="E354" s="35">
        <v>15</v>
      </c>
      <c r="F354" s="35" t="s">
        <v>28</v>
      </c>
      <c r="G354" s="34"/>
      <c r="H354" s="36"/>
      <c r="I354" s="37">
        <f t="shared" si="5"/>
        <v>365</v>
      </c>
      <c r="J354" s="36"/>
      <c r="K354" s="34"/>
      <c r="L354" s="34"/>
      <c r="M354" s="39" t="s">
        <v>20</v>
      </c>
      <c r="N354" s="40">
        <v>344</v>
      </c>
      <c r="O354" s="41" t="s">
        <v>25</v>
      </c>
      <c r="P354" s="42"/>
    </row>
    <row r="355" spans="1:16" s="23" customFormat="1" ht="12.95" customHeight="1" x14ac:dyDescent="0.2">
      <c r="A355" s="31" t="s">
        <v>20</v>
      </c>
      <c r="B355" s="32"/>
      <c r="C355" s="33" t="s">
        <v>576</v>
      </c>
      <c r="D355" s="33" t="s">
        <v>498</v>
      </c>
      <c r="E355" s="35">
        <v>5</v>
      </c>
      <c r="F355" s="35" t="s">
        <v>45</v>
      </c>
      <c r="G355" s="34"/>
      <c r="H355" s="36"/>
      <c r="I355" s="37">
        <f t="shared" si="5"/>
        <v>365</v>
      </c>
      <c r="J355" s="36"/>
      <c r="K355" s="34"/>
      <c r="L355" s="34"/>
      <c r="M355" s="39" t="s">
        <v>20</v>
      </c>
      <c r="N355" s="40">
        <v>345</v>
      </c>
      <c r="O355" s="41">
        <v>28201</v>
      </c>
      <c r="P355" s="42" t="s">
        <v>486</v>
      </c>
    </row>
    <row r="356" spans="1:16" s="23" customFormat="1" ht="12.95" customHeight="1" x14ac:dyDescent="0.2">
      <c r="A356" s="31" t="s">
        <v>20</v>
      </c>
      <c r="B356" s="32"/>
      <c r="C356" s="33" t="s">
        <v>503</v>
      </c>
      <c r="D356" s="33" t="s">
        <v>577</v>
      </c>
      <c r="E356" s="35">
        <v>15</v>
      </c>
      <c r="F356" s="35" t="s">
        <v>28</v>
      </c>
      <c r="G356" s="34"/>
      <c r="H356" s="36"/>
      <c r="I356" s="37">
        <f t="shared" si="5"/>
        <v>365</v>
      </c>
      <c r="J356" s="36"/>
      <c r="K356" s="34"/>
      <c r="L356" s="34"/>
      <c r="M356" s="39" t="s">
        <v>20</v>
      </c>
      <c r="N356" s="40">
        <v>346</v>
      </c>
      <c r="O356" s="41" t="s">
        <v>25</v>
      </c>
      <c r="P356" s="42"/>
    </row>
    <row r="357" spans="1:16" s="23" customFormat="1" ht="12.95" customHeight="1" x14ac:dyDescent="0.2">
      <c r="A357" s="31" t="s">
        <v>20</v>
      </c>
      <c r="B357" s="32"/>
      <c r="C357" s="33" t="s">
        <v>578</v>
      </c>
      <c r="D357" s="33" t="s">
        <v>579</v>
      </c>
      <c r="E357" s="35">
        <v>2</v>
      </c>
      <c r="F357" s="35" t="s">
        <v>45</v>
      </c>
      <c r="G357" s="34"/>
      <c r="H357" s="36"/>
      <c r="I357" s="37">
        <f t="shared" si="5"/>
        <v>365</v>
      </c>
      <c r="J357" s="36"/>
      <c r="K357" s="34"/>
      <c r="L357" s="34"/>
      <c r="M357" s="39" t="s">
        <v>20</v>
      </c>
      <c r="N357" s="40">
        <v>347</v>
      </c>
      <c r="O357" s="41" t="s">
        <v>25</v>
      </c>
      <c r="P357" s="42"/>
    </row>
    <row r="358" spans="1:16" s="23" customFormat="1" ht="12.95" customHeight="1" x14ac:dyDescent="0.2">
      <c r="A358" s="31" t="s">
        <v>20</v>
      </c>
      <c r="B358" s="32"/>
      <c r="C358" s="33" t="s">
        <v>480</v>
      </c>
      <c r="D358" s="33" t="s">
        <v>580</v>
      </c>
      <c r="E358" s="35">
        <v>15</v>
      </c>
      <c r="F358" s="35" t="s">
        <v>28</v>
      </c>
      <c r="G358" s="34"/>
      <c r="H358" s="36"/>
      <c r="I358" s="37">
        <f t="shared" si="5"/>
        <v>365</v>
      </c>
      <c r="J358" s="36"/>
      <c r="K358" s="34"/>
      <c r="L358" s="34"/>
      <c r="M358" s="39" t="s">
        <v>20</v>
      </c>
      <c r="N358" s="40">
        <v>348</v>
      </c>
      <c r="O358" s="41">
        <v>28215</v>
      </c>
      <c r="P358" s="42" t="s">
        <v>486</v>
      </c>
    </row>
    <row r="359" spans="1:16" s="23" customFormat="1" ht="12.95" customHeight="1" x14ac:dyDescent="0.2">
      <c r="A359" s="31" t="s">
        <v>20</v>
      </c>
      <c r="B359" s="32"/>
      <c r="C359" s="33" t="s">
        <v>324</v>
      </c>
      <c r="D359" s="33" t="s">
        <v>581</v>
      </c>
      <c r="E359" s="35">
        <v>7</v>
      </c>
      <c r="F359" s="35" t="s">
        <v>23</v>
      </c>
      <c r="G359" s="34"/>
      <c r="H359" s="36"/>
      <c r="I359" s="37">
        <f t="shared" si="5"/>
        <v>365</v>
      </c>
      <c r="J359" s="36"/>
      <c r="K359" s="34"/>
      <c r="L359" s="34"/>
      <c r="M359" s="39" t="s">
        <v>20</v>
      </c>
      <c r="N359" s="40">
        <v>349</v>
      </c>
      <c r="O359" s="41">
        <v>28229</v>
      </c>
      <c r="P359" s="42" t="s">
        <v>486</v>
      </c>
    </row>
    <row r="360" spans="1:16" s="23" customFormat="1" ht="12.95" customHeight="1" x14ac:dyDescent="0.2">
      <c r="A360" s="31" t="s">
        <v>20</v>
      </c>
      <c r="B360" s="32"/>
      <c r="C360" s="33" t="s">
        <v>582</v>
      </c>
      <c r="D360" s="33" t="s">
        <v>583</v>
      </c>
      <c r="E360" s="35">
        <v>12</v>
      </c>
      <c r="F360" s="35" t="s">
        <v>45</v>
      </c>
      <c r="G360" s="34"/>
      <c r="H360" s="36"/>
      <c r="I360" s="37">
        <f t="shared" si="5"/>
        <v>365</v>
      </c>
      <c r="J360" s="36"/>
      <c r="K360" s="34"/>
      <c r="L360" s="34"/>
      <c r="M360" s="39" t="s">
        <v>20</v>
      </c>
      <c r="N360" s="40">
        <v>350</v>
      </c>
      <c r="O360" s="41">
        <v>28229</v>
      </c>
      <c r="P360" s="42" t="s">
        <v>486</v>
      </c>
    </row>
    <row r="361" spans="1:16" s="23" customFormat="1" ht="12.95" customHeight="1" x14ac:dyDescent="0.2">
      <c r="A361" s="31" t="s">
        <v>20</v>
      </c>
      <c r="B361" s="32"/>
      <c r="C361" s="33" t="s">
        <v>584</v>
      </c>
      <c r="D361" s="33" t="s">
        <v>585</v>
      </c>
      <c r="E361" s="35">
        <v>22</v>
      </c>
      <c r="F361" s="35" t="s">
        <v>48</v>
      </c>
      <c r="G361" s="34"/>
      <c r="H361" s="36"/>
      <c r="I361" s="37">
        <f t="shared" si="5"/>
        <v>365</v>
      </c>
      <c r="J361" s="36"/>
      <c r="K361" s="34"/>
      <c r="L361" s="34"/>
      <c r="M361" s="39" t="s">
        <v>20</v>
      </c>
      <c r="N361" s="40">
        <v>351</v>
      </c>
      <c r="O361" s="41">
        <v>28234</v>
      </c>
      <c r="P361" s="42" t="s">
        <v>486</v>
      </c>
    </row>
    <row r="362" spans="1:16" s="23" customFormat="1" ht="12.95" customHeight="1" x14ac:dyDescent="0.2">
      <c r="A362" s="31" t="s">
        <v>20</v>
      </c>
      <c r="B362" s="32"/>
      <c r="C362" s="33" t="s">
        <v>586</v>
      </c>
      <c r="D362" s="33" t="s">
        <v>587</v>
      </c>
      <c r="E362" s="35">
        <v>8</v>
      </c>
      <c r="F362" s="35" t="s">
        <v>36</v>
      </c>
      <c r="G362" s="34"/>
      <c r="H362" s="36"/>
      <c r="I362" s="37">
        <f t="shared" si="5"/>
        <v>365</v>
      </c>
      <c r="J362" s="36"/>
      <c r="K362" s="34"/>
      <c r="L362" s="34"/>
      <c r="M362" s="39" t="s">
        <v>20</v>
      </c>
      <c r="N362" s="40">
        <v>352</v>
      </c>
      <c r="O362" s="41">
        <v>28235</v>
      </c>
      <c r="P362" s="42" t="s">
        <v>486</v>
      </c>
    </row>
    <row r="363" spans="1:16" s="23" customFormat="1" ht="12.95" customHeight="1" x14ac:dyDescent="0.2">
      <c r="A363" s="31" t="s">
        <v>20</v>
      </c>
      <c r="B363" s="32"/>
      <c r="C363" s="33" t="s">
        <v>588</v>
      </c>
      <c r="D363" s="33" t="s">
        <v>490</v>
      </c>
      <c r="E363" s="35">
        <v>8</v>
      </c>
      <c r="F363" s="35" t="s">
        <v>36</v>
      </c>
      <c r="G363" s="34"/>
      <c r="H363" s="36"/>
      <c r="I363" s="37">
        <f t="shared" si="5"/>
        <v>365</v>
      </c>
      <c r="J363" s="36"/>
      <c r="K363" s="34"/>
      <c r="L363" s="34"/>
      <c r="M363" s="39" t="s">
        <v>20</v>
      </c>
      <c r="N363" s="40">
        <v>353</v>
      </c>
      <c r="O363" s="47"/>
      <c r="P363" s="48"/>
    </row>
    <row r="364" spans="1:16" s="23" customFormat="1" ht="12.95" customHeight="1" x14ac:dyDescent="0.2">
      <c r="A364" s="31" t="s">
        <v>20</v>
      </c>
      <c r="B364" s="32"/>
      <c r="C364" s="33" t="s">
        <v>589</v>
      </c>
      <c r="D364" s="33" t="s">
        <v>590</v>
      </c>
      <c r="E364" s="35">
        <v>11</v>
      </c>
      <c r="F364" s="35" t="s">
        <v>45</v>
      </c>
      <c r="G364" s="34"/>
      <c r="H364" s="36"/>
      <c r="I364" s="37">
        <f t="shared" si="5"/>
        <v>365</v>
      </c>
      <c r="J364" s="36"/>
      <c r="K364" s="34"/>
      <c r="L364" s="34"/>
      <c r="M364" s="39" t="s">
        <v>20</v>
      </c>
      <c r="N364" s="40">
        <v>354</v>
      </c>
      <c r="O364" s="41" t="s">
        <v>25</v>
      </c>
      <c r="P364" s="42"/>
    </row>
    <row r="365" spans="1:16" s="23" customFormat="1" ht="12.95" customHeight="1" x14ac:dyDescent="0.2">
      <c r="A365" s="31" t="s">
        <v>20</v>
      </c>
      <c r="B365" s="32"/>
      <c r="C365" s="33" t="s">
        <v>591</v>
      </c>
      <c r="D365" s="33" t="s">
        <v>592</v>
      </c>
      <c r="E365" s="35">
        <v>9</v>
      </c>
      <c r="F365" s="35" t="s">
        <v>23</v>
      </c>
      <c r="G365" s="34"/>
      <c r="H365" s="36"/>
      <c r="I365" s="37">
        <f t="shared" si="5"/>
        <v>365</v>
      </c>
      <c r="J365" s="36"/>
      <c r="K365" s="34"/>
      <c r="L365" s="34"/>
      <c r="M365" s="39" t="s">
        <v>20</v>
      </c>
      <c r="N365" s="40">
        <v>355</v>
      </c>
      <c r="O365" s="41" t="s">
        <v>25</v>
      </c>
      <c r="P365" s="42"/>
    </row>
    <row r="366" spans="1:16" s="23" customFormat="1" ht="12.95" customHeight="1" x14ac:dyDescent="0.2">
      <c r="A366" s="31" t="s">
        <v>20</v>
      </c>
      <c r="B366" s="32"/>
      <c r="C366" s="33" t="s">
        <v>593</v>
      </c>
      <c r="D366" s="33" t="s">
        <v>419</v>
      </c>
      <c r="E366" s="35">
        <v>20</v>
      </c>
      <c r="F366" s="35" t="s">
        <v>48</v>
      </c>
      <c r="G366" s="34"/>
      <c r="H366" s="36"/>
      <c r="I366" s="37">
        <f t="shared" si="5"/>
        <v>365</v>
      </c>
      <c r="J366" s="36"/>
      <c r="K366" s="34"/>
      <c r="L366" s="34"/>
      <c r="M366" s="39" t="s">
        <v>20</v>
      </c>
      <c r="N366" s="40">
        <v>356</v>
      </c>
      <c r="O366" s="41"/>
      <c r="P366" s="42"/>
    </row>
    <row r="367" spans="1:16" s="23" customFormat="1" ht="12.95" customHeight="1" x14ac:dyDescent="0.2">
      <c r="A367" s="31" t="s">
        <v>20</v>
      </c>
      <c r="B367" s="32"/>
      <c r="C367" s="33" t="s">
        <v>43</v>
      </c>
      <c r="D367" s="33" t="s">
        <v>68</v>
      </c>
      <c r="E367" s="35">
        <v>20</v>
      </c>
      <c r="F367" s="35" t="s">
        <v>48</v>
      </c>
      <c r="G367" s="34"/>
      <c r="H367" s="36"/>
      <c r="I367" s="37">
        <f t="shared" si="5"/>
        <v>365</v>
      </c>
      <c r="J367" s="36"/>
      <c r="K367" s="34"/>
      <c r="L367" s="34"/>
      <c r="M367" s="39" t="s">
        <v>20</v>
      </c>
      <c r="N367" s="40">
        <v>357</v>
      </c>
      <c r="O367" s="41">
        <v>28242</v>
      </c>
      <c r="P367" s="42" t="s">
        <v>486</v>
      </c>
    </row>
    <row r="368" spans="1:16" s="23" customFormat="1" ht="12.95" customHeight="1" x14ac:dyDescent="0.2">
      <c r="A368" s="31" t="s">
        <v>20</v>
      </c>
      <c r="B368" s="32"/>
      <c r="C368" s="33" t="s">
        <v>231</v>
      </c>
      <c r="D368" s="33" t="s">
        <v>594</v>
      </c>
      <c r="E368" s="35">
        <v>20</v>
      </c>
      <c r="F368" s="35" t="s">
        <v>48</v>
      </c>
      <c r="G368" s="34"/>
      <c r="H368" s="36"/>
      <c r="I368" s="37">
        <f t="shared" si="5"/>
        <v>365</v>
      </c>
      <c r="J368" s="36"/>
      <c r="K368" s="34"/>
      <c r="L368" s="34"/>
      <c r="M368" s="39" t="s">
        <v>20</v>
      </c>
      <c r="N368" s="40">
        <v>358</v>
      </c>
      <c r="O368" s="41">
        <v>28248</v>
      </c>
      <c r="P368" s="42" t="s">
        <v>486</v>
      </c>
    </row>
    <row r="369" spans="1:16" s="23" customFormat="1" ht="12.95" customHeight="1" x14ac:dyDescent="0.2">
      <c r="A369" s="31" t="s">
        <v>20</v>
      </c>
      <c r="B369" s="32"/>
      <c r="C369" s="33" t="s">
        <v>131</v>
      </c>
      <c r="D369" s="33" t="s">
        <v>595</v>
      </c>
      <c r="E369" s="35">
        <v>15</v>
      </c>
      <c r="F369" s="35" t="s">
        <v>28</v>
      </c>
      <c r="G369" s="34"/>
      <c r="H369" s="36"/>
      <c r="I369" s="37">
        <f t="shared" si="5"/>
        <v>365</v>
      </c>
      <c r="J369" s="36"/>
      <c r="K369" s="34"/>
      <c r="L369" s="34"/>
      <c r="M369" s="39" t="s">
        <v>20</v>
      </c>
      <c r="N369" s="40">
        <v>359</v>
      </c>
      <c r="O369" s="41">
        <v>28256</v>
      </c>
      <c r="P369" s="42" t="s">
        <v>486</v>
      </c>
    </row>
    <row r="370" spans="1:16" s="23" customFormat="1" ht="12.95" customHeight="1" x14ac:dyDescent="0.2">
      <c r="A370" s="31" t="s">
        <v>20</v>
      </c>
      <c r="B370" s="32"/>
      <c r="C370" s="33" t="s">
        <v>596</v>
      </c>
      <c r="D370" s="33" t="s">
        <v>455</v>
      </c>
      <c r="E370" s="35">
        <v>5</v>
      </c>
      <c r="F370" s="35" t="s">
        <v>45</v>
      </c>
      <c r="G370" s="34"/>
      <c r="H370" s="36"/>
      <c r="I370" s="37">
        <f t="shared" si="5"/>
        <v>365</v>
      </c>
      <c r="J370" s="36"/>
      <c r="K370" s="34"/>
      <c r="L370" s="34"/>
      <c r="M370" s="39" t="s">
        <v>20</v>
      </c>
      <c r="N370" s="40">
        <v>360</v>
      </c>
      <c r="O370" s="41">
        <v>28261</v>
      </c>
      <c r="P370" s="42" t="s">
        <v>486</v>
      </c>
    </row>
    <row r="371" spans="1:16" s="23" customFormat="1" ht="12.95" customHeight="1" x14ac:dyDescent="0.2">
      <c r="A371" s="31" t="s">
        <v>20</v>
      </c>
      <c r="B371" s="32"/>
      <c r="C371" s="33" t="s">
        <v>448</v>
      </c>
      <c r="D371" s="33" t="s">
        <v>597</v>
      </c>
      <c r="E371" s="35">
        <v>12</v>
      </c>
      <c r="F371" s="35" t="s">
        <v>45</v>
      </c>
      <c r="G371" s="34"/>
      <c r="H371" s="36"/>
      <c r="I371" s="37">
        <f t="shared" si="5"/>
        <v>365</v>
      </c>
      <c r="J371" s="36"/>
      <c r="K371" s="34"/>
      <c r="L371" s="34"/>
      <c r="M371" s="39" t="s">
        <v>20</v>
      </c>
      <c r="N371" s="40">
        <v>361</v>
      </c>
      <c r="O371" s="41">
        <v>28261</v>
      </c>
      <c r="P371" s="42" t="s">
        <v>486</v>
      </c>
    </row>
    <row r="372" spans="1:16" s="23" customFormat="1" ht="12.95" customHeight="1" x14ac:dyDescent="0.2">
      <c r="A372" s="31" t="s">
        <v>20</v>
      </c>
      <c r="B372" s="32"/>
      <c r="C372" s="33" t="s">
        <v>324</v>
      </c>
      <c r="D372" s="33" t="s">
        <v>598</v>
      </c>
      <c r="E372" s="35">
        <v>7</v>
      </c>
      <c r="F372" s="35" t="s">
        <v>23</v>
      </c>
      <c r="G372" s="34"/>
      <c r="H372" s="36"/>
      <c r="I372" s="37">
        <f t="shared" si="5"/>
        <v>365</v>
      </c>
      <c r="J372" s="36"/>
      <c r="K372" s="34"/>
      <c r="L372" s="34"/>
      <c r="M372" s="39" t="s">
        <v>20</v>
      </c>
      <c r="N372" s="40">
        <v>362</v>
      </c>
      <c r="O372" s="41">
        <v>28262</v>
      </c>
      <c r="P372" s="42" t="s">
        <v>486</v>
      </c>
    </row>
    <row r="373" spans="1:16" s="23" customFormat="1" ht="12.95" customHeight="1" x14ac:dyDescent="0.2">
      <c r="A373" s="31" t="s">
        <v>20</v>
      </c>
      <c r="B373" s="32"/>
      <c r="C373" s="33" t="s">
        <v>83</v>
      </c>
      <c r="D373" s="33" t="s">
        <v>599</v>
      </c>
      <c r="E373" s="35">
        <v>20</v>
      </c>
      <c r="F373" s="35" t="s">
        <v>48</v>
      </c>
      <c r="G373" s="34"/>
      <c r="H373" s="36"/>
      <c r="I373" s="37">
        <f t="shared" si="5"/>
        <v>365</v>
      </c>
      <c r="J373" s="36"/>
      <c r="K373" s="34"/>
      <c r="L373" s="34"/>
      <c r="M373" s="39" t="s">
        <v>20</v>
      </c>
      <c r="N373" s="40">
        <v>363</v>
      </c>
      <c r="O373" s="41">
        <v>28262</v>
      </c>
      <c r="P373" s="42" t="s">
        <v>486</v>
      </c>
    </row>
    <row r="374" spans="1:16" s="23" customFormat="1" ht="12.95" customHeight="1" x14ac:dyDescent="0.2">
      <c r="A374" s="31" t="s">
        <v>20</v>
      </c>
      <c r="B374" s="32"/>
      <c r="C374" s="33" t="s">
        <v>600</v>
      </c>
      <c r="D374" s="33" t="s">
        <v>384</v>
      </c>
      <c r="E374" s="35">
        <v>11</v>
      </c>
      <c r="F374" s="35" t="s">
        <v>45</v>
      </c>
      <c r="G374" s="34"/>
      <c r="H374" s="36"/>
      <c r="I374" s="37">
        <f t="shared" si="5"/>
        <v>365</v>
      </c>
      <c r="J374" s="36"/>
      <c r="K374" s="34"/>
      <c r="L374" s="34"/>
      <c r="M374" s="39" t="s">
        <v>20</v>
      </c>
      <c r="N374" s="40">
        <v>364</v>
      </c>
      <c r="O374" s="41" t="s">
        <v>25</v>
      </c>
      <c r="P374" s="42"/>
    </row>
    <row r="375" spans="1:16" s="23" customFormat="1" ht="12.95" customHeight="1" x14ac:dyDescent="0.2">
      <c r="A375" s="31" t="s">
        <v>20</v>
      </c>
      <c r="B375" s="32"/>
      <c r="C375" s="33" t="s">
        <v>601</v>
      </c>
      <c r="D375" s="33" t="s">
        <v>602</v>
      </c>
      <c r="E375" s="35">
        <v>8</v>
      </c>
      <c r="F375" s="35" t="s">
        <v>36</v>
      </c>
      <c r="G375" s="34"/>
      <c r="H375" s="36"/>
      <c r="I375" s="37">
        <f t="shared" si="5"/>
        <v>365</v>
      </c>
      <c r="J375" s="36"/>
      <c r="K375" s="34"/>
      <c r="L375" s="34"/>
      <c r="M375" s="39" t="s">
        <v>20</v>
      </c>
      <c r="N375" s="40">
        <v>365</v>
      </c>
      <c r="O375" s="41">
        <v>28272</v>
      </c>
      <c r="P375" s="42" t="s">
        <v>486</v>
      </c>
    </row>
    <row r="376" spans="1:16" s="23" customFormat="1" ht="12.95" customHeight="1" x14ac:dyDescent="0.2">
      <c r="A376" s="31" t="s">
        <v>20</v>
      </c>
      <c r="B376" s="32"/>
      <c r="C376" s="33" t="s">
        <v>603</v>
      </c>
      <c r="D376" s="33" t="s">
        <v>604</v>
      </c>
      <c r="E376" s="35">
        <v>5</v>
      </c>
      <c r="F376" s="35" t="s">
        <v>45</v>
      </c>
      <c r="G376" s="34"/>
      <c r="H376" s="36"/>
      <c r="I376" s="37">
        <f t="shared" si="5"/>
        <v>365</v>
      </c>
      <c r="J376" s="36"/>
      <c r="K376" s="34"/>
      <c r="L376" s="34"/>
      <c r="M376" s="39" t="s">
        <v>20</v>
      </c>
      <c r="N376" s="40">
        <v>366</v>
      </c>
      <c r="O376" s="41">
        <v>28283</v>
      </c>
      <c r="P376" s="42" t="s">
        <v>486</v>
      </c>
    </row>
    <row r="377" spans="1:16" s="23" customFormat="1" ht="12.95" customHeight="1" x14ac:dyDescent="0.2">
      <c r="A377" s="31" t="s">
        <v>20</v>
      </c>
      <c r="B377" s="32"/>
      <c r="C377" s="33" t="s">
        <v>136</v>
      </c>
      <c r="D377" s="33" t="s">
        <v>605</v>
      </c>
      <c r="E377" s="35">
        <v>11</v>
      </c>
      <c r="F377" s="35" t="s">
        <v>45</v>
      </c>
      <c r="G377" s="34"/>
      <c r="H377" s="36"/>
      <c r="I377" s="37">
        <f t="shared" si="5"/>
        <v>365</v>
      </c>
      <c r="J377" s="36"/>
      <c r="K377" s="34"/>
      <c r="L377" s="34"/>
      <c r="M377" s="39" t="s">
        <v>20</v>
      </c>
      <c r="N377" s="40">
        <v>367</v>
      </c>
      <c r="O377" s="41">
        <v>28283</v>
      </c>
      <c r="P377" s="42" t="s">
        <v>486</v>
      </c>
    </row>
    <row r="378" spans="1:16" s="23" customFormat="1" ht="12.95" customHeight="1" x14ac:dyDescent="0.2">
      <c r="A378" s="31" t="s">
        <v>20</v>
      </c>
      <c r="B378" s="32"/>
      <c r="C378" s="33" t="s">
        <v>606</v>
      </c>
      <c r="D378" s="33" t="s">
        <v>607</v>
      </c>
      <c r="E378" s="35">
        <v>21</v>
      </c>
      <c r="F378" s="35" t="s">
        <v>48</v>
      </c>
      <c r="G378" s="34"/>
      <c r="H378" s="36"/>
      <c r="I378" s="37">
        <f t="shared" si="5"/>
        <v>365</v>
      </c>
      <c r="J378" s="36"/>
      <c r="K378" s="34"/>
      <c r="L378" s="34"/>
      <c r="M378" s="39" t="s">
        <v>20</v>
      </c>
      <c r="N378" s="40">
        <v>368</v>
      </c>
      <c r="O378" s="41">
        <v>28293</v>
      </c>
      <c r="P378" s="42" t="s">
        <v>486</v>
      </c>
    </row>
    <row r="379" spans="1:16" s="23" customFormat="1" ht="12.95" customHeight="1" x14ac:dyDescent="0.2">
      <c r="A379" s="31" t="s">
        <v>20</v>
      </c>
      <c r="B379" s="32"/>
      <c r="C379" s="33" t="s">
        <v>136</v>
      </c>
      <c r="D379" s="33" t="s">
        <v>297</v>
      </c>
      <c r="E379" s="35">
        <v>11</v>
      </c>
      <c r="F379" s="35" t="s">
        <v>45</v>
      </c>
      <c r="G379" s="34"/>
      <c r="H379" s="36"/>
      <c r="I379" s="37">
        <f t="shared" si="5"/>
        <v>365</v>
      </c>
      <c r="J379" s="36"/>
      <c r="K379" s="34"/>
      <c r="L379" s="34"/>
      <c r="M379" s="39" t="s">
        <v>20</v>
      </c>
      <c r="N379" s="40">
        <v>369</v>
      </c>
      <c r="O379" s="41">
        <v>28482</v>
      </c>
      <c r="P379" s="42" t="s">
        <v>486</v>
      </c>
    </row>
    <row r="380" spans="1:16" s="23" customFormat="1" ht="12.95" customHeight="1" x14ac:dyDescent="0.2">
      <c r="A380" s="31" t="s">
        <v>20</v>
      </c>
      <c r="B380" s="32"/>
      <c r="C380" s="33" t="s">
        <v>608</v>
      </c>
      <c r="D380" s="33" t="s">
        <v>609</v>
      </c>
      <c r="E380" s="35">
        <v>5</v>
      </c>
      <c r="F380" s="35" t="s">
        <v>45</v>
      </c>
      <c r="G380" s="34"/>
      <c r="H380" s="36"/>
      <c r="I380" s="37">
        <f t="shared" si="5"/>
        <v>365</v>
      </c>
      <c r="J380" s="36"/>
      <c r="K380" s="34"/>
      <c r="L380" s="34"/>
      <c r="M380" s="39" t="s">
        <v>20</v>
      </c>
      <c r="N380" s="40">
        <v>370</v>
      </c>
      <c r="O380" s="41">
        <v>28299</v>
      </c>
      <c r="P380" s="42" t="s">
        <v>486</v>
      </c>
    </row>
    <row r="381" spans="1:16" s="23" customFormat="1" ht="12.95" customHeight="1" x14ac:dyDescent="0.2">
      <c r="A381" s="31" t="s">
        <v>20</v>
      </c>
      <c r="B381" s="32"/>
      <c r="C381" s="33" t="s">
        <v>81</v>
      </c>
      <c r="D381" s="33" t="s">
        <v>610</v>
      </c>
      <c r="E381" s="35">
        <v>20</v>
      </c>
      <c r="F381" s="35" t="s">
        <v>48</v>
      </c>
      <c r="G381" s="34"/>
      <c r="H381" s="36"/>
      <c r="I381" s="37">
        <f t="shared" si="5"/>
        <v>365</v>
      </c>
      <c r="J381" s="36"/>
      <c r="K381" s="34"/>
      <c r="L381" s="34"/>
      <c r="M381" s="39" t="s">
        <v>20</v>
      </c>
      <c r="N381" s="40">
        <v>371</v>
      </c>
      <c r="O381" s="41" t="s">
        <v>25</v>
      </c>
      <c r="P381" s="42"/>
    </row>
    <row r="382" spans="1:16" s="23" customFormat="1" ht="12.95" customHeight="1" x14ac:dyDescent="0.2">
      <c r="A382" s="31" t="s">
        <v>20</v>
      </c>
      <c r="B382" s="32"/>
      <c r="C382" s="33" t="s">
        <v>121</v>
      </c>
      <c r="D382" s="33" t="s">
        <v>611</v>
      </c>
      <c r="E382" s="35">
        <v>15</v>
      </c>
      <c r="F382" s="35" t="s">
        <v>28</v>
      </c>
      <c r="G382" s="34"/>
      <c r="H382" s="36"/>
      <c r="I382" s="37">
        <f t="shared" si="5"/>
        <v>365</v>
      </c>
      <c r="J382" s="36"/>
      <c r="K382" s="34"/>
      <c r="L382" s="34"/>
      <c r="M382" s="39" t="s">
        <v>20</v>
      </c>
      <c r="N382" s="40">
        <v>372</v>
      </c>
      <c r="O382" s="41">
        <v>28307</v>
      </c>
      <c r="P382" s="42" t="s">
        <v>486</v>
      </c>
    </row>
    <row r="383" spans="1:16" s="23" customFormat="1" ht="12.95" customHeight="1" x14ac:dyDescent="0.2">
      <c r="A383" s="31" t="s">
        <v>20</v>
      </c>
      <c r="B383" s="32"/>
      <c r="C383" s="33" t="s">
        <v>612</v>
      </c>
      <c r="D383" s="33" t="s">
        <v>110</v>
      </c>
      <c r="E383" s="35">
        <v>7</v>
      </c>
      <c r="F383" s="35" t="s">
        <v>23</v>
      </c>
      <c r="G383" s="34"/>
      <c r="H383" s="36"/>
      <c r="I383" s="37">
        <f t="shared" si="5"/>
        <v>365</v>
      </c>
      <c r="J383" s="36"/>
      <c r="K383" s="34"/>
      <c r="L383" s="34"/>
      <c r="M383" s="39" t="s">
        <v>20</v>
      </c>
      <c r="N383" s="40">
        <v>373</v>
      </c>
      <c r="O383" s="41" t="s">
        <v>25</v>
      </c>
      <c r="P383" s="42"/>
    </row>
    <row r="384" spans="1:16" s="23" customFormat="1" ht="12.95" customHeight="1" x14ac:dyDescent="0.2">
      <c r="A384" s="31" t="s">
        <v>20</v>
      </c>
      <c r="B384" s="32"/>
      <c r="C384" s="33" t="s">
        <v>613</v>
      </c>
      <c r="D384" s="33" t="s">
        <v>614</v>
      </c>
      <c r="E384" s="35">
        <v>3</v>
      </c>
      <c r="F384" s="35" t="s">
        <v>45</v>
      </c>
      <c r="G384" s="34"/>
      <c r="H384" s="36"/>
      <c r="I384" s="37">
        <f t="shared" si="5"/>
        <v>365</v>
      </c>
      <c r="J384" s="36"/>
      <c r="K384" s="34"/>
      <c r="L384" s="34"/>
      <c r="M384" s="39" t="s">
        <v>20</v>
      </c>
      <c r="N384" s="40">
        <v>374</v>
      </c>
      <c r="O384" s="41">
        <v>28314</v>
      </c>
      <c r="P384" s="42" t="s">
        <v>486</v>
      </c>
    </row>
    <row r="385" spans="1:16" s="23" customFormat="1" ht="12.95" customHeight="1" x14ac:dyDescent="0.2">
      <c r="A385" s="31" t="s">
        <v>20</v>
      </c>
      <c r="B385" s="32"/>
      <c r="C385" s="33" t="s">
        <v>615</v>
      </c>
      <c r="D385" s="33" t="s">
        <v>616</v>
      </c>
      <c r="E385" s="35">
        <v>6</v>
      </c>
      <c r="F385" s="35" t="s">
        <v>23</v>
      </c>
      <c r="G385" s="34"/>
      <c r="H385" s="36"/>
      <c r="I385" s="37">
        <f t="shared" si="5"/>
        <v>365</v>
      </c>
      <c r="J385" s="36"/>
      <c r="K385" s="34"/>
      <c r="L385" s="34"/>
      <c r="M385" s="39" t="s">
        <v>20</v>
      </c>
      <c r="N385" s="40">
        <v>375</v>
      </c>
      <c r="O385" s="41">
        <v>28324</v>
      </c>
      <c r="P385" s="42" t="s">
        <v>486</v>
      </c>
    </row>
    <row r="386" spans="1:16" s="23" customFormat="1" ht="12.95" customHeight="1" x14ac:dyDescent="0.2">
      <c r="A386" s="31" t="s">
        <v>20</v>
      </c>
      <c r="B386" s="32"/>
      <c r="C386" s="33" t="s">
        <v>308</v>
      </c>
      <c r="D386" s="33" t="s">
        <v>617</v>
      </c>
      <c r="E386" s="35">
        <v>5</v>
      </c>
      <c r="F386" s="35" t="s">
        <v>45</v>
      </c>
      <c r="G386" s="34"/>
      <c r="H386" s="36"/>
      <c r="I386" s="37">
        <f t="shared" si="5"/>
        <v>365</v>
      </c>
      <c r="J386" s="36"/>
      <c r="K386" s="34"/>
      <c r="L386" s="34"/>
      <c r="M386" s="39" t="s">
        <v>20</v>
      </c>
      <c r="N386" s="40">
        <v>376</v>
      </c>
      <c r="O386" s="41">
        <v>28333</v>
      </c>
      <c r="P386" s="42" t="s">
        <v>486</v>
      </c>
    </row>
    <row r="387" spans="1:16" s="23" customFormat="1" ht="12.95" customHeight="1" x14ac:dyDescent="0.2">
      <c r="A387" s="31" t="s">
        <v>20</v>
      </c>
      <c r="B387" s="32"/>
      <c r="C387" s="33" t="s">
        <v>41</v>
      </c>
      <c r="D387" s="33" t="s">
        <v>618</v>
      </c>
      <c r="E387" s="35">
        <v>15</v>
      </c>
      <c r="F387" s="35" t="s">
        <v>28</v>
      </c>
      <c r="G387" s="34"/>
      <c r="H387" s="36"/>
      <c r="I387" s="37">
        <f t="shared" ref="I387:I450" si="6">IF(AND(H387&gt;1/1/75, J387&gt;0),"n/a",H387+365)</f>
        <v>365</v>
      </c>
      <c r="J387" s="36"/>
      <c r="K387" s="34"/>
      <c r="L387" s="34"/>
      <c r="M387" s="39" t="s">
        <v>20</v>
      </c>
      <c r="N387" s="40">
        <v>377</v>
      </c>
      <c r="O387" s="41">
        <v>28333</v>
      </c>
      <c r="P387" s="42" t="s">
        <v>486</v>
      </c>
    </row>
    <row r="388" spans="1:16" s="23" customFormat="1" ht="12.95" customHeight="1" x14ac:dyDescent="0.2">
      <c r="A388" s="31" t="s">
        <v>20</v>
      </c>
      <c r="B388" s="32"/>
      <c r="C388" s="33" t="s">
        <v>615</v>
      </c>
      <c r="D388" s="33" t="s">
        <v>619</v>
      </c>
      <c r="E388" s="35">
        <v>20</v>
      </c>
      <c r="F388" s="35" t="s">
        <v>48</v>
      </c>
      <c r="G388" s="34"/>
      <c r="H388" s="36"/>
      <c r="I388" s="37">
        <f t="shared" si="6"/>
        <v>365</v>
      </c>
      <c r="J388" s="36"/>
      <c r="K388" s="34"/>
      <c r="L388" s="34"/>
      <c r="M388" s="39" t="s">
        <v>20</v>
      </c>
      <c r="N388" s="40">
        <v>378</v>
      </c>
      <c r="O388" s="41" t="s">
        <v>25</v>
      </c>
      <c r="P388" s="42"/>
    </row>
    <row r="389" spans="1:16" s="23" customFormat="1" ht="12.95" customHeight="1" x14ac:dyDescent="0.2">
      <c r="A389" s="31" t="s">
        <v>20</v>
      </c>
      <c r="B389" s="32"/>
      <c r="C389" s="33" t="s">
        <v>142</v>
      </c>
      <c r="D389" s="33" t="s">
        <v>620</v>
      </c>
      <c r="E389" s="35">
        <v>21</v>
      </c>
      <c r="F389" s="35" t="s">
        <v>48</v>
      </c>
      <c r="G389" s="34"/>
      <c r="H389" s="36"/>
      <c r="I389" s="37">
        <f t="shared" si="6"/>
        <v>365</v>
      </c>
      <c r="J389" s="36"/>
      <c r="K389" s="34"/>
      <c r="L389" s="34"/>
      <c r="M389" s="39" t="s">
        <v>20</v>
      </c>
      <c r="N389" s="40">
        <v>379</v>
      </c>
      <c r="O389" s="41">
        <v>28338</v>
      </c>
      <c r="P389" s="42" t="s">
        <v>486</v>
      </c>
    </row>
    <row r="390" spans="1:16" s="23" customFormat="1" ht="12.95" customHeight="1" x14ac:dyDescent="0.2">
      <c r="A390" s="31" t="s">
        <v>20</v>
      </c>
      <c r="B390" s="32"/>
      <c r="C390" s="33" t="s">
        <v>621</v>
      </c>
      <c r="D390" s="33" t="s">
        <v>622</v>
      </c>
      <c r="E390" s="35">
        <v>19</v>
      </c>
      <c r="F390" s="35" t="s">
        <v>28</v>
      </c>
      <c r="G390" s="34"/>
      <c r="H390" s="36"/>
      <c r="I390" s="37">
        <f t="shared" si="6"/>
        <v>365</v>
      </c>
      <c r="J390" s="36"/>
      <c r="K390" s="34"/>
      <c r="L390" s="34"/>
      <c r="M390" s="39" t="s">
        <v>20</v>
      </c>
      <c r="N390" s="40">
        <v>380</v>
      </c>
      <c r="O390" s="41">
        <v>28338</v>
      </c>
      <c r="P390" s="42" t="s">
        <v>486</v>
      </c>
    </row>
    <row r="391" spans="1:16" s="23" customFormat="1" ht="12.95" customHeight="1" x14ac:dyDescent="0.2">
      <c r="A391" s="31" t="s">
        <v>20</v>
      </c>
      <c r="B391" s="32"/>
      <c r="C391" s="33" t="s">
        <v>197</v>
      </c>
      <c r="D391" s="33" t="s">
        <v>623</v>
      </c>
      <c r="E391" s="35">
        <v>11</v>
      </c>
      <c r="F391" s="35" t="s">
        <v>45</v>
      </c>
      <c r="G391" s="34"/>
      <c r="H391" s="36"/>
      <c r="I391" s="37">
        <f t="shared" si="6"/>
        <v>365</v>
      </c>
      <c r="J391" s="36"/>
      <c r="K391" s="34"/>
      <c r="L391" s="34"/>
      <c r="M391" s="39" t="s">
        <v>20</v>
      </c>
      <c r="N391" s="40">
        <v>381</v>
      </c>
      <c r="O391" s="41" t="s">
        <v>25</v>
      </c>
      <c r="P391" s="42"/>
    </row>
    <row r="392" spans="1:16" s="23" customFormat="1" ht="12.95" customHeight="1" x14ac:dyDescent="0.2">
      <c r="A392" s="31" t="s">
        <v>20</v>
      </c>
      <c r="B392" s="32"/>
      <c r="C392" s="33" t="s">
        <v>41</v>
      </c>
      <c r="D392" s="33" t="s">
        <v>512</v>
      </c>
      <c r="E392" s="35">
        <v>15</v>
      </c>
      <c r="F392" s="35" t="s">
        <v>28</v>
      </c>
      <c r="G392" s="34"/>
      <c r="H392" s="36"/>
      <c r="I392" s="37">
        <f t="shared" si="6"/>
        <v>365</v>
      </c>
      <c r="J392" s="36"/>
      <c r="K392" s="34"/>
      <c r="L392" s="34"/>
      <c r="M392" s="39" t="s">
        <v>20</v>
      </c>
      <c r="N392" s="40">
        <v>382</v>
      </c>
      <c r="O392" s="41">
        <v>28341</v>
      </c>
      <c r="P392" s="42" t="s">
        <v>486</v>
      </c>
    </row>
    <row r="393" spans="1:16" s="23" customFormat="1" ht="12.95" customHeight="1" x14ac:dyDescent="0.2">
      <c r="A393" s="31" t="s">
        <v>20</v>
      </c>
      <c r="B393" s="32"/>
      <c r="C393" s="33" t="s">
        <v>624</v>
      </c>
      <c r="D393" s="33" t="s">
        <v>625</v>
      </c>
      <c r="E393" s="35">
        <v>10</v>
      </c>
      <c r="F393" s="35" t="s">
        <v>23</v>
      </c>
      <c r="G393" s="34"/>
      <c r="H393" s="36"/>
      <c r="I393" s="37">
        <f t="shared" si="6"/>
        <v>365</v>
      </c>
      <c r="J393" s="36"/>
      <c r="K393" s="34"/>
      <c r="L393" s="34"/>
      <c r="M393" s="39" t="s">
        <v>20</v>
      </c>
      <c r="N393" s="40">
        <v>383</v>
      </c>
      <c r="O393" s="41">
        <v>28342</v>
      </c>
      <c r="P393" s="42" t="s">
        <v>486</v>
      </c>
    </row>
    <row r="394" spans="1:16" s="23" customFormat="1" ht="12.95" customHeight="1" x14ac:dyDescent="0.2">
      <c r="A394" s="31" t="s">
        <v>20</v>
      </c>
      <c r="B394" s="32"/>
      <c r="C394" s="33" t="s">
        <v>626</v>
      </c>
      <c r="D394" s="33" t="s">
        <v>627</v>
      </c>
      <c r="E394" s="35">
        <v>15</v>
      </c>
      <c r="F394" s="35" t="s">
        <v>28</v>
      </c>
      <c r="G394" s="34"/>
      <c r="H394" s="36"/>
      <c r="I394" s="37">
        <f t="shared" si="6"/>
        <v>365</v>
      </c>
      <c r="J394" s="36"/>
      <c r="K394" s="34"/>
      <c r="L394" s="34"/>
      <c r="M394" s="39" t="s">
        <v>20</v>
      </c>
      <c r="N394" s="40">
        <v>384</v>
      </c>
      <c r="O394" s="41" t="s">
        <v>25</v>
      </c>
      <c r="P394" s="42"/>
    </row>
    <row r="395" spans="1:16" s="23" customFormat="1" ht="12.95" customHeight="1" x14ac:dyDescent="0.2">
      <c r="A395" s="31" t="s">
        <v>20</v>
      </c>
      <c r="B395" s="32"/>
      <c r="C395" s="33" t="s">
        <v>324</v>
      </c>
      <c r="D395" s="33" t="s">
        <v>628</v>
      </c>
      <c r="E395" s="35">
        <v>7</v>
      </c>
      <c r="F395" s="35" t="s">
        <v>23</v>
      </c>
      <c r="G395" s="34"/>
      <c r="H395" s="36"/>
      <c r="I395" s="37">
        <f t="shared" si="6"/>
        <v>365</v>
      </c>
      <c r="J395" s="36"/>
      <c r="K395" s="34"/>
      <c r="L395" s="34"/>
      <c r="M395" s="39" t="s">
        <v>20</v>
      </c>
      <c r="N395" s="40">
        <v>385</v>
      </c>
      <c r="O395" s="41">
        <v>28349</v>
      </c>
      <c r="P395" s="42" t="s">
        <v>486</v>
      </c>
    </row>
    <row r="396" spans="1:16" s="23" customFormat="1" ht="12.95" customHeight="1" x14ac:dyDescent="0.2">
      <c r="A396" s="31" t="s">
        <v>20</v>
      </c>
      <c r="B396" s="32"/>
      <c r="C396" s="33" t="s">
        <v>629</v>
      </c>
      <c r="D396" s="33" t="s">
        <v>630</v>
      </c>
      <c r="E396" s="35">
        <v>8</v>
      </c>
      <c r="F396" s="35" t="s">
        <v>36</v>
      </c>
      <c r="G396" s="34"/>
      <c r="H396" s="36"/>
      <c r="I396" s="37">
        <f t="shared" si="6"/>
        <v>365</v>
      </c>
      <c r="J396" s="36"/>
      <c r="K396" s="34"/>
      <c r="L396" s="34"/>
      <c r="M396" s="39" t="s">
        <v>20</v>
      </c>
      <c r="N396" s="40">
        <v>386</v>
      </c>
      <c r="O396" s="41">
        <v>28355</v>
      </c>
      <c r="P396" s="42" t="s">
        <v>486</v>
      </c>
    </row>
    <row r="397" spans="1:16" s="23" customFormat="1" ht="12.95" customHeight="1" x14ac:dyDescent="0.2">
      <c r="A397" s="31" t="s">
        <v>20</v>
      </c>
      <c r="B397" s="32"/>
      <c r="C397" s="33" t="s">
        <v>462</v>
      </c>
      <c r="D397" s="33" t="s">
        <v>631</v>
      </c>
      <c r="E397" s="35">
        <v>16</v>
      </c>
      <c r="F397" s="35" t="s">
        <v>23</v>
      </c>
      <c r="G397" s="34"/>
      <c r="H397" s="36"/>
      <c r="I397" s="37">
        <f t="shared" si="6"/>
        <v>365</v>
      </c>
      <c r="J397" s="36"/>
      <c r="K397" s="34"/>
      <c r="L397" s="34"/>
      <c r="M397" s="39" t="s">
        <v>20</v>
      </c>
      <c r="N397" s="40">
        <v>387</v>
      </c>
      <c r="O397" s="41">
        <v>28359</v>
      </c>
      <c r="P397" s="42" t="s">
        <v>486</v>
      </c>
    </row>
    <row r="398" spans="1:16" s="23" customFormat="1" ht="12.95" customHeight="1" x14ac:dyDescent="0.2">
      <c r="A398" s="31" t="s">
        <v>20</v>
      </c>
      <c r="B398" s="32"/>
      <c r="C398" s="33" t="s">
        <v>375</v>
      </c>
      <c r="D398" s="33" t="s">
        <v>632</v>
      </c>
      <c r="E398" s="35">
        <v>21</v>
      </c>
      <c r="F398" s="35" t="s">
        <v>48</v>
      </c>
      <c r="G398" s="34"/>
      <c r="H398" s="36"/>
      <c r="I398" s="37">
        <f t="shared" si="6"/>
        <v>365</v>
      </c>
      <c r="J398" s="36"/>
      <c r="K398" s="34"/>
      <c r="L398" s="34"/>
      <c r="M398" s="39" t="s">
        <v>20</v>
      </c>
      <c r="N398" s="40">
        <v>388</v>
      </c>
      <c r="O398" s="41" t="s">
        <v>25</v>
      </c>
      <c r="P398" s="42"/>
    </row>
    <row r="399" spans="1:16" s="23" customFormat="1" ht="12.95" customHeight="1" x14ac:dyDescent="0.2">
      <c r="A399" s="31" t="s">
        <v>20</v>
      </c>
      <c r="B399" s="32"/>
      <c r="C399" s="33" t="s">
        <v>519</v>
      </c>
      <c r="D399" s="33" t="s">
        <v>633</v>
      </c>
      <c r="E399" s="35">
        <v>10</v>
      </c>
      <c r="F399" s="35" t="s">
        <v>23</v>
      </c>
      <c r="G399" s="34"/>
      <c r="H399" s="36"/>
      <c r="I399" s="37">
        <f t="shared" si="6"/>
        <v>365</v>
      </c>
      <c r="J399" s="36"/>
      <c r="K399" s="34"/>
      <c r="L399" s="34"/>
      <c r="M399" s="39" t="s">
        <v>20</v>
      </c>
      <c r="N399" s="40">
        <v>389</v>
      </c>
      <c r="O399" s="41" t="s">
        <v>25</v>
      </c>
      <c r="P399" s="42"/>
    </row>
    <row r="400" spans="1:16" s="23" customFormat="1" ht="12.95" customHeight="1" x14ac:dyDescent="0.2">
      <c r="A400" s="31" t="s">
        <v>20</v>
      </c>
      <c r="B400" s="32"/>
      <c r="C400" s="33" t="s">
        <v>76</v>
      </c>
      <c r="D400" s="33" t="s">
        <v>634</v>
      </c>
      <c r="E400" s="35">
        <v>20</v>
      </c>
      <c r="F400" s="35" t="s">
        <v>48</v>
      </c>
      <c r="G400" s="34"/>
      <c r="H400" s="36"/>
      <c r="I400" s="37">
        <f t="shared" si="6"/>
        <v>365</v>
      </c>
      <c r="J400" s="36"/>
      <c r="K400" s="34"/>
      <c r="L400" s="34"/>
      <c r="M400" s="39" t="s">
        <v>20</v>
      </c>
      <c r="N400" s="40">
        <v>390</v>
      </c>
      <c r="O400" s="41" t="s">
        <v>25</v>
      </c>
      <c r="P400" s="42"/>
    </row>
    <row r="401" spans="1:16" s="23" customFormat="1" ht="12.95" customHeight="1" x14ac:dyDescent="0.2">
      <c r="A401" s="31" t="s">
        <v>20</v>
      </c>
      <c r="B401" s="32"/>
      <c r="C401" s="33" t="s">
        <v>30</v>
      </c>
      <c r="D401" s="33" t="s">
        <v>635</v>
      </c>
      <c r="E401" s="35">
        <v>15</v>
      </c>
      <c r="F401" s="35" t="s">
        <v>28</v>
      </c>
      <c r="G401" s="34"/>
      <c r="H401" s="36"/>
      <c r="I401" s="37">
        <f t="shared" si="6"/>
        <v>365</v>
      </c>
      <c r="J401" s="36"/>
      <c r="K401" s="34"/>
      <c r="L401" s="34"/>
      <c r="M401" s="39" t="s">
        <v>20</v>
      </c>
      <c r="N401" s="40">
        <v>391</v>
      </c>
      <c r="O401" s="41">
        <v>28374</v>
      </c>
      <c r="P401" s="42" t="s">
        <v>486</v>
      </c>
    </row>
    <row r="402" spans="1:16" s="23" customFormat="1" ht="12.95" customHeight="1" x14ac:dyDescent="0.2">
      <c r="A402" s="31" t="s">
        <v>20</v>
      </c>
      <c r="B402" s="32"/>
      <c r="C402" s="33" t="s">
        <v>300</v>
      </c>
      <c r="D402" s="33" t="s">
        <v>445</v>
      </c>
      <c r="E402" s="35">
        <v>8</v>
      </c>
      <c r="F402" s="35" t="s">
        <v>36</v>
      </c>
      <c r="G402" s="34"/>
      <c r="H402" s="36"/>
      <c r="I402" s="37">
        <f t="shared" si="6"/>
        <v>365</v>
      </c>
      <c r="J402" s="36"/>
      <c r="K402" s="34"/>
      <c r="L402" s="34"/>
      <c r="M402" s="39" t="s">
        <v>20</v>
      </c>
      <c r="N402" s="40">
        <v>392</v>
      </c>
      <c r="O402" s="41">
        <v>28375</v>
      </c>
      <c r="P402" s="42" t="s">
        <v>486</v>
      </c>
    </row>
    <row r="403" spans="1:16" s="23" customFormat="1" ht="12.95" customHeight="1" x14ac:dyDescent="0.2">
      <c r="A403" s="31" t="s">
        <v>20</v>
      </c>
      <c r="B403" s="32"/>
      <c r="C403" s="33" t="s">
        <v>131</v>
      </c>
      <c r="D403" s="33" t="s">
        <v>636</v>
      </c>
      <c r="E403" s="35">
        <v>15</v>
      </c>
      <c r="F403" s="35" t="s">
        <v>28</v>
      </c>
      <c r="G403" s="34"/>
      <c r="H403" s="36"/>
      <c r="I403" s="37">
        <f t="shared" si="6"/>
        <v>365</v>
      </c>
      <c r="J403" s="36"/>
      <c r="K403" s="34"/>
      <c r="L403" s="34"/>
      <c r="M403" s="39" t="s">
        <v>20</v>
      </c>
      <c r="N403" s="40">
        <v>393</v>
      </c>
      <c r="O403" s="41" t="s">
        <v>25</v>
      </c>
      <c r="P403" s="42"/>
    </row>
    <row r="404" spans="1:16" s="23" customFormat="1" ht="12.95" customHeight="1" x14ac:dyDescent="0.2">
      <c r="A404" s="31" t="s">
        <v>20</v>
      </c>
      <c r="B404" s="32"/>
      <c r="C404" s="33" t="s">
        <v>637</v>
      </c>
      <c r="D404" s="33" t="s">
        <v>638</v>
      </c>
      <c r="E404" s="35">
        <v>19</v>
      </c>
      <c r="F404" s="35" t="s">
        <v>28</v>
      </c>
      <c r="G404" s="34"/>
      <c r="H404" s="36"/>
      <c r="I404" s="37">
        <f t="shared" si="6"/>
        <v>365</v>
      </c>
      <c r="J404" s="36"/>
      <c r="K404" s="34"/>
      <c r="L404" s="34"/>
      <c r="M404" s="39" t="s">
        <v>20</v>
      </c>
      <c r="N404" s="40">
        <v>394</v>
      </c>
      <c r="O404" s="41">
        <v>29461</v>
      </c>
      <c r="P404" s="42" t="s">
        <v>486</v>
      </c>
    </row>
    <row r="405" spans="1:16" s="23" customFormat="1" ht="12.95" customHeight="1" x14ac:dyDescent="0.2">
      <c r="A405" s="31" t="s">
        <v>20</v>
      </c>
      <c r="B405" s="32"/>
      <c r="C405" s="33" t="s">
        <v>639</v>
      </c>
      <c r="D405" s="33" t="s">
        <v>640</v>
      </c>
      <c r="E405" s="35">
        <v>19</v>
      </c>
      <c r="F405" s="35" t="s">
        <v>28</v>
      </c>
      <c r="G405" s="34"/>
      <c r="H405" s="36"/>
      <c r="I405" s="37">
        <f t="shared" si="6"/>
        <v>365</v>
      </c>
      <c r="J405" s="36"/>
      <c r="K405" s="34"/>
      <c r="L405" s="34"/>
      <c r="M405" s="39" t="s">
        <v>20</v>
      </c>
      <c r="N405" s="40">
        <v>395</v>
      </c>
      <c r="O405" s="41">
        <v>28387</v>
      </c>
      <c r="P405" s="42" t="s">
        <v>486</v>
      </c>
    </row>
    <row r="406" spans="1:16" s="23" customFormat="1" ht="12.95" customHeight="1" x14ac:dyDescent="0.2">
      <c r="A406" s="31" t="s">
        <v>20</v>
      </c>
      <c r="B406" s="32"/>
      <c r="C406" s="33" t="s">
        <v>641</v>
      </c>
      <c r="D406" s="33" t="s">
        <v>419</v>
      </c>
      <c r="E406" s="35">
        <v>22</v>
      </c>
      <c r="F406" s="35" t="s">
        <v>48</v>
      </c>
      <c r="G406" s="34"/>
      <c r="H406" s="36"/>
      <c r="I406" s="37">
        <f t="shared" si="6"/>
        <v>365</v>
      </c>
      <c r="J406" s="36"/>
      <c r="K406" s="34"/>
      <c r="L406" s="34"/>
      <c r="M406" s="39" t="s">
        <v>20</v>
      </c>
      <c r="N406" s="40">
        <v>396</v>
      </c>
      <c r="O406" s="41">
        <v>29083</v>
      </c>
      <c r="P406" s="42" t="s">
        <v>486</v>
      </c>
    </row>
    <row r="407" spans="1:16" s="23" customFormat="1" ht="12.95" customHeight="1" x14ac:dyDescent="0.2">
      <c r="A407" s="31" t="s">
        <v>20</v>
      </c>
      <c r="B407" s="32"/>
      <c r="C407" s="33" t="s">
        <v>218</v>
      </c>
      <c r="D407" s="33" t="s">
        <v>642</v>
      </c>
      <c r="E407" s="35">
        <v>15</v>
      </c>
      <c r="F407" s="35" t="s">
        <v>28</v>
      </c>
      <c r="G407" s="34"/>
      <c r="H407" s="36"/>
      <c r="I407" s="37">
        <f t="shared" si="6"/>
        <v>365</v>
      </c>
      <c r="J407" s="36"/>
      <c r="K407" s="34"/>
      <c r="L407" s="34"/>
      <c r="M407" s="39" t="s">
        <v>20</v>
      </c>
      <c r="N407" s="40">
        <v>397</v>
      </c>
      <c r="O407" s="41">
        <v>28394</v>
      </c>
      <c r="P407" s="42" t="s">
        <v>486</v>
      </c>
    </row>
    <row r="408" spans="1:16" s="23" customFormat="1" ht="12.95" customHeight="1" x14ac:dyDescent="0.2">
      <c r="A408" s="31" t="s">
        <v>20</v>
      </c>
      <c r="B408" s="32"/>
      <c r="C408" s="33" t="s">
        <v>643</v>
      </c>
      <c r="D408" s="33" t="s">
        <v>644</v>
      </c>
      <c r="E408" s="35">
        <v>11</v>
      </c>
      <c r="F408" s="35" t="s">
        <v>45</v>
      </c>
      <c r="G408" s="34"/>
      <c r="H408" s="36"/>
      <c r="I408" s="37">
        <f t="shared" si="6"/>
        <v>365</v>
      </c>
      <c r="J408" s="36"/>
      <c r="K408" s="34"/>
      <c r="L408" s="34"/>
      <c r="M408" s="39" t="s">
        <v>20</v>
      </c>
      <c r="N408" s="40">
        <v>398</v>
      </c>
      <c r="O408" s="41">
        <v>28412</v>
      </c>
      <c r="P408" s="42" t="s">
        <v>486</v>
      </c>
    </row>
    <row r="409" spans="1:16" s="23" customFormat="1" ht="12.95" customHeight="1" x14ac:dyDescent="0.2">
      <c r="A409" s="31" t="s">
        <v>20</v>
      </c>
      <c r="B409" s="32"/>
      <c r="C409" s="33" t="s">
        <v>645</v>
      </c>
      <c r="D409" s="33" t="s">
        <v>646</v>
      </c>
      <c r="E409" s="35">
        <v>15</v>
      </c>
      <c r="F409" s="35" t="s">
        <v>28</v>
      </c>
      <c r="G409" s="34"/>
      <c r="H409" s="36"/>
      <c r="I409" s="37">
        <f t="shared" si="6"/>
        <v>365</v>
      </c>
      <c r="J409" s="36"/>
      <c r="K409" s="34"/>
      <c r="L409" s="34"/>
      <c r="M409" s="39" t="s">
        <v>20</v>
      </c>
      <c r="N409" s="40">
        <v>399</v>
      </c>
      <c r="O409" s="41">
        <v>28423</v>
      </c>
      <c r="P409" s="42" t="s">
        <v>486</v>
      </c>
    </row>
    <row r="410" spans="1:16" s="23" customFormat="1" ht="12.95" customHeight="1" x14ac:dyDescent="0.2">
      <c r="A410" s="31" t="s">
        <v>20</v>
      </c>
      <c r="B410" s="32"/>
      <c r="C410" s="33" t="s">
        <v>43</v>
      </c>
      <c r="D410" s="33" t="s">
        <v>110</v>
      </c>
      <c r="E410" s="35">
        <v>15</v>
      </c>
      <c r="F410" s="35" t="s">
        <v>28</v>
      </c>
      <c r="G410" s="34"/>
      <c r="H410" s="36"/>
      <c r="I410" s="37">
        <f t="shared" si="6"/>
        <v>365</v>
      </c>
      <c r="J410" s="36"/>
      <c r="K410" s="34"/>
      <c r="L410" s="34"/>
      <c r="M410" s="39" t="s">
        <v>20</v>
      </c>
      <c r="N410" s="40">
        <v>400</v>
      </c>
      <c r="O410" s="41" t="s">
        <v>25</v>
      </c>
      <c r="P410" s="42"/>
    </row>
    <row r="411" spans="1:16" s="23" customFormat="1" ht="12.95" customHeight="1" x14ac:dyDescent="0.2">
      <c r="A411" s="31" t="s">
        <v>20</v>
      </c>
      <c r="B411" s="32"/>
      <c r="C411" s="33" t="s">
        <v>186</v>
      </c>
      <c r="D411" s="33" t="s">
        <v>647</v>
      </c>
      <c r="E411" s="35">
        <v>13</v>
      </c>
      <c r="F411" s="35" t="s">
        <v>28</v>
      </c>
      <c r="G411" s="34"/>
      <c r="H411" s="36"/>
      <c r="I411" s="37">
        <f t="shared" si="6"/>
        <v>365</v>
      </c>
      <c r="J411" s="36"/>
      <c r="K411" s="34"/>
      <c r="L411" s="34"/>
      <c r="M411" s="39" t="s">
        <v>20</v>
      </c>
      <c r="N411" s="40">
        <v>401</v>
      </c>
      <c r="O411" s="41" t="s">
        <v>25</v>
      </c>
      <c r="P411" s="42"/>
    </row>
    <row r="412" spans="1:16" s="23" customFormat="1" ht="12.95" customHeight="1" x14ac:dyDescent="0.2">
      <c r="A412" s="31" t="s">
        <v>20</v>
      </c>
      <c r="B412" s="32"/>
      <c r="C412" s="33" t="s">
        <v>648</v>
      </c>
      <c r="D412" s="33" t="s">
        <v>649</v>
      </c>
      <c r="E412" s="35">
        <v>7</v>
      </c>
      <c r="F412" s="35" t="s">
        <v>23</v>
      </c>
      <c r="G412" s="34"/>
      <c r="H412" s="36"/>
      <c r="I412" s="37">
        <f t="shared" si="6"/>
        <v>365</v>
      </c>
      <c r="J412" s="36"/>
      <c r="K412" s="34"/>
      <c r="L412" s="34"/>
      <c r="M412" s="39" t="s">
        <v>20</v>
      </c>
      <c r="N412" s="40">
        <v>402</v>
      </c>
      <c r="O412" s="41" t="s">
        <v>25</v>
      </c>
      <c r="P412" s="42"/>
    </row>
    <row r="413" spans="1:16" s="23" customFormat="1" ht="12.95" customHeight="1" x14ac:dyDescent="0.2">
      <c r="A413" s="31" t="s">
        <v>20</v>
      </c>
      <c r="B413" s="32"/>
      <c r="C413" s="33" t="s">
        <v>650</v>
      </c>
      <c r="D413" s="33" t="s">
        <v>651</v>
      </c>
      <c r="E413" s="35">
        <v>15</v>
      </c>
      <c r="F413" s="35" t="s">
        <v>28</v>
      </c>
      <c r="G413" s="34"/>
      <c r="H413" s="36"/>
      <c r="I413" s="37">
        <f t="shared" si="6"/>
        <v>365</v>
      </c>
      <c r="J413" s="36"/>
      <c r="K413" s="34"/>
      <c r="L413" s="34"/>
      <c r="M413" s="39" t="s">
        <v>20</v>
      </c>
      <c r="N413" s="40">
        <v>403</v>
      </c>
      <c r="O413" s="41" t="s">
        <v>25</v>
      </c>
      <c r="P413" s="42"/>
    </row>
    <row r="414" spans="1:16" s="23" customFormat="1" ht="12.95" customHeight="1" x14ac:dyDescent="0.2">
      <c r="A414" s="31" t="s">
        <v>20</v>
      </c>
      <c r="B414" s="32"/>
      <c r="C414" s="33" t="s">
        <v>293</v>
      </c>
      <c r="D414" s="33" t="s">
        <v>652</v>
      </c>
      <c r="E414" s="35">
        <v>6</v>
      </c>
      <c r="F414" s="35" t="s">
        <v>23</v>
      </c>
      <c r="G414" s="34"/>
      <c r="H414" s="36"/>
      <c r="I414" s="37">
        <f t="shared" si="6"/>
        <v>365</v>
      </c>
      <c r="J414" s="36"/>
      <c r="K414" s="34"/>
      <c r="L414" s="34"/>
      <c r="M414" s="39" t="s">
        <v>20</v>
      </c>
      <c r="N414" s="40">
        <v>404</v>
      </c>
      <c r="O414" s="41" t="s">
        <v>25</v>
      </c>
      <c r="P414" s="42"/>
    </row>
    <row r="415" spans="1:16" s="23" customFormat="1" ht="12.95" customHeight="1" x14ac:dyDescent="0.2">
      <c r="A415" s="31" t="s">
        <v>20</v>
      </c>
      <c r="B415" s="32"/>
      <c r="C415" s="33" t="s">
        <v>653</v>
      </c>
      <c r="D415" s="33" t="s">
        <v>654</v>
      </c>
      <c r="E415" s="35">
        <v>11</v>
      </c>
      <c r="F415" s="35" t="s">
        <v>45</v>
      </c>
      <c r="G415" s="34"/>
      <c r="H415" s="36"/>
      <c r="I415" s="37">
        <f t="shared" si="6"/>
        <v>365</v>
      </c>
      <c r="J415" s="36"/>
      <c r="K415" s="34"/>
      <c r="L415" s="34"/>
      <c r="M415" s="39" t="s">
        <v>20</v>
      </c>
      <c r="N415" s="40">
        <v>405</v>
      </c>
      <c r="O415" s="41" t="s">
        <v>25</v>
      </c>
      <c r="P415" s="42"/>
    </row>
    <row r="416" spans="1:16" s="23" customFormat="1" ht="12.95" customHeight="1" x14ac:dyDescent="0.2">
      <c r="A416" s="31" t="s">
        <v>20</v>
      </c>
      <c r="B416" s="32"/>
      <c r="C416" s="33" t="s">
        <v>76</v>
      </c>
      <c r="D416" s="33" t="s">
        <v>655</v>
      </c>
      <c r="E416" s="35">
        <v>20</v>
      </c>
      <c r="F416" s="35" t="s">
        <v>48</v>
      </c>
      <c r="G416" s="34"/>
      <c r="H416" s="36"/>
      <c r="I416" s="37">
        <f t="shared" si="6"/>
        <v>365</v>
      </c>
      <c r="J416" s="36"/>
      <c r="K416" s="34"/>
      <c r="L416" s="34"/>
      <c r="M416" s="39" t="s">
        <v>20</v>
      </c>
      <c r="N416" s="40">
        <v>406</v>
      </c>
      <c r="O416" s="41" t="s">
        <v>25</v>
      </c>
      <c r="P416" s="42"/>
    </row>
    <row r="417" spans="1:16" s="23" customFormat="1" ht="12.95" customHeight="1" x14ac:dyDescent="0.2">
      <c r="A417" s="31" t="s">
        <v>20</v>
      </c>
      <c r="B417" s="32"/>
      <c r="C417" s="33" t="s">
        <v>656</v>
      </c>
      <c r="D417" s="33" t="s">
        <v>657</v>
      </c>
      <c r="E417" s="35">
        <v>19</v>
      </c>
      <c r="F417" s="35" t="s">
        <v>28</v>
      </c>
      <c r="G417" s="34"/>
      <c r="H417" s="36"/>
      <c r="I417" s="37">
        <f t="shared" si="6"/>
        <v>365</v>
      </c>
      <c r="J417" s="36"/>
      <c r="K417" s="34"/>
      <c r="L417" s="34"/>
      <c r="M417" s="39" t="s">
        <v>20</v>
      </c>
      <c r="N417" s="40">
        <v>407</v>
      </c>
      <c r="O417" s="41" t="s">
        <v>25</v>
      </c>
      <c r="P417" s="42"/>
    </row>
    <row r="418" spans="1:16" s="23" customFormat="1" ht="12.95" customHeight="1" x14ac:dyDescent="0.2">
      <c r="A418" s="31" t="s">
        <v>20</v>
      </c>
      <c r="B418" s="32"/>
      <c r="C418" s="33" t="s">
        <v>658</v>
      </c>
      <c r="D418" s="33" t="s">
        <v>659</v>
      </c>
      <c r="E418" s="35">
        <v>2</v>
      </c>
      <c r="F418" s="35" t="s">
        <v>45</v>
      </c>
      <c r="G418" s="34"/>
      <c r="H418" s="36"/>
      <c r="I418" s="37">
        <f t="shared" si="6"/>
        <v>365</v>
      </c>
      <c r="J418" s="36"/>
      <c r="K418" s="34"/>
      <c r="L418" s="34"/>
      <c r="M418" s="39" t="s">
        <v>20</v>
      </c>
      <c r="N418" s="40">
        <v>408</v>
      </c>
      <c r="O418" s="41" t="s">
        <v>25</v>
      </c>
      <c r="P418" s="42"/>
    </row>
    <row r="419" spans="1:16" s="23" customFormat="1" ht="12.95" customHeight="1" x14ac:dyDescent="0.2">
      <c r="A419" s="31" t="s">
        <v>20</v>
      </c>
      <c r="B419" s="32"/>
      <c r="C419" s="33" t="s">
        <v>414</v>
      </c>
      <c r="D419" s="33" t="s">
        <v>660</v>
      </c>
      <c r="E419" s="35">
        <v>15</v>
      </c>
      <c r="F419" s="35" t="s">
        <v>28</v>
      </c>
      <c r="G419" s="34"/>
      <c r="H419" s="36"/>
      <c r="I419" s="37">
        <f t="shared" si="6"/>
        <v>365</v>
      </c>
      <c r="J419" s="36"/>
      <c r="K419" s="34"/>
      <c r="L419" s="34"/>
      <c r="M419" s="39" t="s">
        <v>20</v>
      </c>
      <c r="N419" s="40">
        <v>409</v>
      </c>
      <c r="O419" s="41" t="s">
        <v>25</v>
      </c>
      <c r="P419" s="42"/>
    </row>
    <row r="420" spans="1:16" s="23" customFormat="1" ht="12.95" customHeight="1" x14ac:dyDescent="0.2">
      <c r="A420" s="31" t="s">
        <v>20</v>
      </c>
      <c r="B420" s="32"/>
      <c r="C420" s="33" t="s">
        <v>661</v>
      </c>
      <c r="D420" s="33" t="s">
        <v>482</v>
      </c>
      <c r="E420" s="35">
        <v>20</v>
      </c>
      <c r="F420" s="35" t="s">
        <v>48</v>
      </c>
      <c r="G420" s="34"/>
      <c r="H420" s="36"/>
      <c r="I420" s="37">
        <f t="shared" si="6"/>
        <v>365</v>
      </c>
      <c r="J420" s="36"/>
      <c r="K420" s="34"/>
      <c r="L420" s="34"/>
      <c r="M420" s="39" t="s">
        <v>20</v>
      </c>
      <c r="N420" s="40">
        <v>410</v>
      </c>
      <c r="O420" s="41" t="s">
        <v>25</v>
      </c>
      <c r="P420" s="42"/>
    </row>
    <row r="421" spans="1:16" s="23" customFormat="1" ht="12.95" customHeight="1" x14ac:dyDescent="0.2">
      <c r="A421" s="31" t="s">
        <v>20</v>
      </c>
      <c r="B421" s="32"/>
      <c r="C421" s="33" t="s">
        <v>662</v>
      </c>
      <c r="D421" s="33" t="s">
        <v>663</v>
      </c>
      <c r="E421" s="35">
        <v>0</v>
      </c>
      <c r="F421" s="35" t="s">
        <v>25</v>
      </c>
      <c r="G421" s="34"/>
      <c r="H421" s="36"/>
      <c r="I421" s="37">
        <f t="shared" si="6"/>
        <v>365</v>
      </c>
      <c r="J421" s="36"/>
      <c r="K421" s="34"/>
      <c r="L421" s="34"/>
      <c r="M421" s="39" t="s">
        <v>20</v>
      </c>
      <c r="N421" s="40">
        <v>411</v>
      </c>
      <c r="O421" s="41" t="s">
        <v>25</v>
      </c>
      <c r="P421" s="42"/>
    </row>
    <row r="422" spans="1:16" s="23" customFormat="1" ht="12.95" customHeight="1" x14ac:dyDescent="0.2">
      <c r="A422" s="31" t="s">
        <v>20</v>
      </c>
      <c r="B422" s="32"/>
      <c r="C422" s="33" t="s">
        <v>664</v>
      </c>
      <c r="D422" s="33" t="s">
        <v>141</v>
      </c>
      <c r="E422" s="35">
        <v>1</v>
      </c>
      <c r="F422" s="35" t="s">
        <v>45</v>
      </c>
      <c r="G422" s="34"/>
      <c r="H422" s="36"/>
      <c r="I422" s="37">
        <f t="shared" si="6"/>
        <v>365</v>
      </c>
      <c r="J422" s="36"/>
      <c r="K422" s="34"/>
      <c r="L422" s="34"/>
      <c r="M422" s="39" t="s">
        <v>20</v>
      </c>
      <c r="N422" s="40">
        <v>412</v>
      </c>
      <c r="O422" s="41" t="s">
        <v>25</v>
      </c>
      <c r="P422" s="42"/>
    </row>
    <row r="423" spans="1:16" s="23" customFormat="1" ht="12.95" customHeight="1" x14ac:dyDescent="0.2">
      <c r="A423" s="31" t="s">
        <v>20</v>
      </c>
      <c r="B423" s="32"/>
      <c r="C423" s="33" t="s">
        <v>279</v>
      </c>
      <c r="D423" s="33" t="s">
        <v>505</v>
      </c>
      <c r="E423" s="35">
        <v>15</v>
      </c>
      <c r="F423" s="35" t="s">
        <v>28</v>
      </c>
      <c r="G423" s="34"/>
      <c r="H423" s="36"/>
      <c r="I423" s="37">
        <f t="shared" si="6"/>
        <v>365</v>
      </c>
      <c r="J423" s="36"/>
      <c r="K423" s="34"/>
      <c r="L423" s="34"/>
      <c r="M423" s="39" t="s">
        <v>20</v>
      </c>
      <c r="N423" s="40">
        <v>413</v>
      </c>
      <c r="O423" s="41" t="s">
        <v>25</v>
      </c>
      <c r="P423" s="42"/>
    </row>
    <row r="424" spans="1:16" s="23" customFormat="1" ht="12.95" customHeight="1" x14ac:dyDescent="0.2">
      <c r="A424" s="31" t="s">
        <v>20</v>
      </c>
      <c r="B424" s="32"/>
      <c r="C424" s="33" t="s">
        <v>231</v>
      </c>
      <c r="D424" s="33" t="s">
        <v>665</v>
      </c>
      <c r="E424" s="35">
        <v>20</v>
      </c>
      <c r="F424" s="35" t="s">
        <v>48</v>
      </c>
      <c r="G424" s="34"/>
      <c r="H424" s="36"/>
      <c r="I424" s="37">
        <f t="shared" si="6"/>
        <v>365</v>
      </c>
      <c r="J424" s="36"/>
      <c r="K424" s="34"/>
      <c r="L424" s="34"/>
      <c r="M424" s="39" t="s">
        <v>20</v>
      </c>
      <c r="N424" s="40">
        <v>414</v>
      </c>
      <c r="O424" s="41" t="s">
        <v>25</v>
      </c>
      <c r="P424" s="42"/>
    </row>
    <row r="425" spans="1:16" s="23" customFormat="1" ht="12.95" customHeight="1" x14ac:dyDescent="0.2">
      <c r="A425" s="31" t="s">
        <v>20</v>
      </c>
      <c r="B425" s="32"/>
      <c r="C425" s="33" t="s">
        <v>666</v>
      </c>
      <c r="D425" s="33" t="s">
        <v>667</v>
      </c>
      <c r="E425" s="35">
        <v>9</v>
      </c>
      <c r="F425" s="35" t="s">
        <v>23</v>
      </c>
      <c r="G425" s="34"/>
      <c r="H425" s="36"/>
      <c r="I425" s="37">
        <f t="shared" si="6"/>
        <v>365</v>
      </c>
      <c r="J425" s="36"/>
      <c r="K425" s="34"/>
      <c r="L425" s="34"/>
      <c r="M425" s="39" t="s">
        <v>20</v>
      </c>
      <c r="N425" s="40">
        <v>415</v>
      </c>
      <c r="O425" s="41" t="s">
        <v>25</v>
      </c>
      <c r="P425" s="42"/>
    </row>
    <row r="426" spans="1:16" s="23" customFormat="1" ht="12.95" customHeight="1" x14ac:dyDescent="0.2">
      <c r="A426" s="31" t="s">
        <v>20</v>
      </c>
      <c r="B426" s="32"/>
      <c r="C426" s="33" t="s">
        <v>446</v>
      </c>
      <c r="D426" s="33" t="s">
        <v>668</v>
      </c>
      <c r="E426" s="35">
        <v>6</v>
      </c>
      <c r="F426" s="35" t="s">
        <v>23</v>
      </c>
      <c r="G426" s="34"/>
      <c r="H426" s="36"/>
      <c r="I426" s="37">
        <f t="shared" si="6"/>
        <v>365</v>
      </c>
      <c r="J426" s="36"/>
      <c r="K426" s="34"/>
      <c r="L426" s="34"/>
      <c r="M426" s="39" t="s">
        <v>20</v>
      </c>
      <c r="N426" s="40">
        <v>416</v>
      </c>
      <c r="O426" s="41" t="s">
        <v>25</v>
      </c>
      <c r="P426" s="42"/>
    </row>
    <row r="427" spans="1:16" s="23" customFormat="1" ht="12.95" customHeight="1" x14ac:dyDescent="0.2">
      <c r="A427" s="31" t="s">
        <v>20</v>
      </c>
      <c r="B427" s="32"/>
      <c r="C427" s="33" t="s">
        <v>164</v>
      </c>
      <c r="D427" s="33" t="s">
        <v>669</v>
      </c>
      <c r="E427" s="35">
        <v>6</v>
      </c>
      <c r="F427" s="35" t="s">
        <v>23</v>
      </c>
      <c r="G427" s="34"/>
      <c r="H427" s="36"/>
      <c r="I427" s="37">
        <f t="shared" si="6"/>
        <v>365</v>
      </c>
      <c r="J427" s="36"/>
      <c r="K427" s="34"/>
      <c r="L427" s="34"/>
      <c r="M427" s="39" t="s">
        <v>20</v>
      </c>
      <c r="N427" s="40">
        <v>417</v>
      </c>
      <c r="O427" s="41" t="s">
        <v>25</v>
      </c>
      <c r="P427" s="42"/>
    </row>
    <row r="428" spans="1:16" s="23" customFormat="1" ht="12.95" customHeight="1" x14ac:dyDescent="0.2">
      <c r="A428" s="31" t="s">
        <v>20</v>
      </c>
      <c r="B428" s="32"/>
      <c r="C428" s="33" t="s">
        <v>76</v>
      </c>
      <c r="D428" s="33" t="s">
        <v>670</v>
      </c>
      <c r="E428" s="35">
        <v>20</v>
      </c>
      <c r="F428" s="35" t="s">
        <v>48</v>
      </c>
      <c r="G428" s="34" t="s">
        <v>334</v>
      </c>
      <c r="H428" s="36"/>
      <c r="I428" s="37">
        <f t="shared" si="6"/>
        <v>365</v>
      </c>
      <c r="J428" s="36"/>
      <c r="K428" s="34"/>
      <c r="L428" s="34"/>
      <c r="M428" s="39" t="s">
        <v>20</v>
      </c>
      <c r="N428" s="40">
        <v>418</v>
      </c>
      <c r="O428" s="41" t="s">
        <v>25</v>
      </c>
      <c r="P428" s="42"/>
    </row>
    <row r="429" spans="1:16" s="23" customFormat="1" ht="12.95" customHeight="1" x14ac:dyDescent="0.2">
      <c r="A429" s="31" t="s">
        <v>20</v>
      </c>
      <c r="B429" s="32"/>
      <c r="C429" s="33" t="s">
        <v>414</v>
      </c>
      <c r="D429" s="33" t="s">
        <v>671</v>
      </c>
      <c r="E429" s="35">
        <v>15</v>
      </c>
      <c r="F429" s="35" t="s">
        <v>28</v>
      </c>
      <c r="G429" s="34"/>
      <c r="H429" s="36"/>
      <c r="I429" s="37">
        <f t="shared" si="6"/>
        <v>365</v>
      </c>
      <c r="J429" s="36"/>
      <c r="K429" s="34"/>
      <c r="L429" s="34"/>
      <c r="M429" s="39" t="s">
        <v>20</v>
      </c>
      <c r="N429" s="40">
        <v>419</v>
      </c>
      <c r="O429" s="41" t="s">
        <v>25</v>
      </c>
      <c r="P429" s="42"/>
    </row>
    <row r="430" spans="1:16" s="23" customFormat="1" ht="12.95" customHeight="1" x14ac:dyDescent="0.2">
      <c r="A430" s="31" t="s">
        <v>20</v>
      </c>
      <c r="B430" s="32"/>
      <c r="C430" s="33" t="s">
        <v>672</v>
      </c>
      <c r="D430" s="33" t="s">
        <v>673</v>
      </c>
      <c r="E430" s="35">
        <v>21</v>
      </c>
      <c r="F430" s="35" t="s">
        <v>48</v>
      </c>
      <c r="G430" s="34"/>
      <c r="H430" s="36"/>
      <c r="I430" s="37">
        <f t="shared" si="6"/>
        <v>365</v>
      </c>
      <c r="J430" s="36"/>
      <c r="K430" s="34"/>
      <c r="L430" s="34"/>
      <c r="M430" s="39" t="s">
        <v>20</v>
      </c>
      <c r="N430" s="40">
        <v>420</v>
      </c>
      <c r="O430" s="41" t="s">
        <v>25</v>
      </c>
      <c r="P430" s="42"/>
    </row>
    <row r="431" spans="1:16" s="23" customFormat="1" ht="12.95" customHeight="1" x14ac:dyDescent="0.2">
      <c r="A431" s="31" t="s">
        <v>20</v>
      </c>
      <c r="B431" s="32"/>
      <c r="C431" s="33" t="s">
        <v>674</v>
      </c>
      <c r="D431" s="33" t="s">
        <v>675</v>
      </c>
      <c r="E431" s="35">
        <v>10</v>
      </c>
      <c r="F431" s="35" t="s">
        <v>23</v>
      </c>
      <c r="G431" s="34"/>
      <c r="H431" s="36"/>
      <c r="I431" s="37">
        <f t="shared" si="6"/>
        <v>365</v>
      </c>
      <c r="J431" s="36"/>
      <c r="K431" s="34"/>
      <c r="L431" s="34"/>
      <c r="M431" s="39" t="s">
        <v>20</v>
      </c>
      <c r="N431" s="40">
        <v>421</v>
      </c>
      <c r="O431" s="41" t="s">
        <v>25</v>
      </c>
      <c r="P431" s="42"/>
    </row>
    <row r="432" spans="1:16" s="23" customFormat="1" ht="12.95" customHeight="1" x14ac:dyDescent="0.2">
      <c r="A432" s="31" t="s">
        <v>20</v>
      </c>
      <c r="B432" s="32"/>
      <c r="C432" s="33" t="s">
        <v>676</v>
      </c>
      <c r="D432" s="33" t="s">
        <v>677</v>
      </c>
      <c r="E432" s="35">
        <v>5</v>
      </c>
      <c r="F432" s="35" t="s">
        <v>45</v>
      </c>
      <c r="G432" s="34"/>
      <c r="H432" s="36"/>
      <c r="I432" s="37">
        <f t="shared" si="6"/>
        <v>365</v>
      </c>
      <c r="J432" s="36"/>
      <c r="K432" s="34"/>
      <c r="L432" s="34"/>
      <c r="M432" s="39" t="s">
        <v>20</v>
      </c>
      <c r="N432" s="40">
        <v>422</v>
      </c>
      <c r="O432" s="41" t="s">
        <v>25</v>
      </c>
      <c r="P432" s="42"/>
    </row>
    <row r="433" spans="1:16" s="23" customFormat="1" ht="12.95" customHeight="1" x14ac:dyDescent="0.2">
      <c r="A433" s="31" t="s">
        <v>20</v>
      </c>
      <c r="B433" s="32"/>
      <c r="C433" s="33" t="s">
        <v>472</v>
      </c>
      <c r="D433" s="33" t="s">
        <v>678</v>
      </c>
      <c r="E433" s="35">
        <v>20</v>
      </c>
      <c r="F433" s="35" t="s">
        <v>48</v>
      </c>
      <c r="G433" s="34"/>
      <c r="H433" s="36"/>
      <c r="I433" s="37">
        <f t="shared" si="6"/>
        <v>365</v>
      </c>
      <c r="J433" s="36"/>
      <c r="K433" s="34"/>
      <c r="L433" s="34"/>
      <c r="M433" s="39" t="s">
        <v>20</v>
      </c>
      <c r="N433" s="40">
        <v>423</v>
      </c>
      <c r="O433" s="41" t="s">
        <v>25</v>
      </c>
      <c r="P433" s="42"/>
    </row>
    <row r="434" spans="1:16" s="23" customFormat="1" ht="12.95" customHeight="1" x14ac:dyDescent="0.2">
      <c r="A434" s="31" t="s">
        <v>20</v>
      </c>
      <c r="B434" s="32"/>
      <c r="C434" s="33" t="s">
        <v>308</v>
      </c>
      <c r="D434" s="33" t="s">
        <v>679</v>
      </c>
      <c r="E434" s="35">
        <v>5</v>
      </c>
      <c r="F434" s="35" t="s">
        <v>45</v>
      </c>
      <c r="G434" s="34"/>
      <c r="H434" s="36"/>
      <c r="I434" s="37">
        <f t="shared" si="6"/>
        <v>365</v>
      </c>
      <c r="J434" s="36"/>
      <c r="K434" s="34"/>
      <c r="L434" s="34"/>
      <c r="M434" s="39" t="s">
        <v>20</v>
      </c>
      <c r="N434" s="40">
        <v>424</v>
      </c>
      <c r="O434" s="41" t="s">
        <v>25</v>
      </c>
      <c r="P434" s="42"/>
    </row>
    <row r="435" spans="1:16" s="23" customFormat="1" ht="12.95" customHeight="1" x14ac:dyDescent="0.2">
      <c r="A435" s="31" t="s">
        <v>20</v>
      </c>
      <c r="B435" s="32"/>
      <c r="C435" s="33" t="s">
        <v>348</v>
      </c>
      <c r="D435" s="33" t="s">
        <v>680</v>
      </c>
      <c r="E435" s="35">
        <v>15</v>
      </c>
      <c r="F435" s="35" t="s">
        <v>28</v>
      </c>
      <c r="G435" s="34"/>
      <c r="H435" s="36"/>
      <c r="I435" s="37">
        <f t="shared" si="6"/>
        <v>365</v>
      </c>
      <c r="J435" s="36"/>
      <c r="K435" s="34"/>
      <c r="L435" s="34"/>
      <c r="M435" s="39" t="s">
        <v>20</v>
      </c>
      <c r="N435" s="40">
        <v>425</v>
      </c>
      <c r="O435" s="41" t="s">
        <v>25</v>
      </c>
      <c r="P435" s="42"/>
    </row>
    <row r="436" spans="1:16" s="23" customFormat="1" ht="12.95" customHeight="1" x14ac:dyDescent="0.2">
      <c r="A436" s="31" t="s">
        <v>20</v>
      </c>
      <c r="B436" s="32"/>
      <c r="C436" s="33" t="s">
        <v>681</v>
      </c>
      <c r="D436" s="33" t="s">
        <v>682</v>
      </c>
      <c r="E436" s="35">
        <v>20</v>
      </c>
      <c r="F436" s="35" t="s">
        <v>48</v>
      </c>
      <c r="G436" s="34"/>
      <c r="H436" s="36"/>
      <c r="I436" s="37">
        <f t="shared" si="6"/>
        <v>365</v>
      </c>
      <c r="J436" s="36"/>
      <c r="K436" s="34"/>
      <c r="L436" s="34"/>
      <c r="M436" s="39" t="s">
        <v>20</v>
      </c>
      <c r="N436" s="40">
        <v>426</v>
      </c>
      <c r="O436" s="41" t="s">
        <v>25</v>
      </c>
      <c r="P436" s="42"/>
    </row>
    <row r="437" spans="1:16" s="23" customFormat="1" ht="12.95" customHeight="1" x14ac:dyDescent="0.2">
      <c r="A437" s="31" t="s">
        <v>20</v>
      </c>
      <c r="B437" s="32"/>
      <c r="C437" s="33" t="s">
        <v>683</v>
      </c>
      <c r="D437" s="33" t="s">
        <v>684</v>
      </c>
      <c r="E437" s="35">
        <v>20</v>
      </c>
      <c r="F437" s="35" t="s">
        <v>48</v>
      </c>
      <c r="G437" s="34"/>
      <c r="H437" s="36"/>
      <c r="I437" s="37">
        <f t="shared" si="6"/>
        <v>365</v>
      </c>
      <c r="J437" s="36"/>
      <c r="K437" s="34"/>
      <c r="L437" s="34"/>
      <c r="M437" s="39" t="s">
        <v>20</v>
      </c>
      <c r="N437" s="40">
        <v>427</v>
      </c>
      <c r="O437" s="41" t="s">
        <v>25</v>
      </c>
      <c r="P437" s="42"/>
    </row>
    <row r="438" spans="1:16" s="23" customFormat="1" ht="12.95" customHeight="1" x14ac:dyDescent="0.2">
      <c r="A438" s="31" t="s">
        <v>20</v>
      </c>
      <c r="B438" s="32"/>
      <c r="C438" s="33" t="s">
        <v>685</v>
      </c>
      <c r="D438" s="33" t="s">
        <v>686</v>
      </c>
      <c r="E438" s="35">
        <v>16</v>
      </c>
      <c r="F438" s="35" t="s">
        <v>23</v>
      </c>
      <c r="G438" s="34"/>
      <c r="H438" s="36"/>
      <c r="I438" s="37">
        <f t="shared" si="6"/>
        <v>365</v>
      </c>
      <c r="J438" s="36"/>
      <c r="K438" s="34"/>
      <c r="L438" s="34"/>
      <c r="M438" s="39" t="s">
        <v>20</v>
      </c>
      <c r="N438" s="40">
        <v>428</v>
      </c>
      <c r="O438" s="41" t="s">
        <v>25</v>
      </c>
      <c r="P438" s="42"/>
    </row>
    <row r="439" spans="1:16" s="23" customFormat="1" ht="12.95" customHeight="1" x14ac:dyDescent="0.2">
      <c r="A439" s="31" t="s">
        <v>20</v>
      </c>
      <c r="B439" s="32"/>
      <c r="C439" s="33" t="s">
        <v>76</v>
      </c>
      <c r="D439" s="33" t="s">
        <v>687</v>
      </c>
      <c r="E439" s="35">
        <v>20</v>
      </c>
      <c r="F439" s="35" t="s">
        <v>48</v>
      </c>
      <c r="G439" s="34"/>
      <c r="H439" s="36"/>
      <c r="I439" s="37">
        <f t="shared" si="6"/>
        <v>365</v>
      </c>
      <c r="J439" s="36"/>
      <c r="K439" s="34"/>
      <c r="L439" s="34"/>
      <c r="M439" s="39" t="s">
        <v>20</v>
      </c>
      <c r="N439" s="40">
        <v>429</v>
      </c>
      <c r="O439" s="41" t="s">
        <v>25</v>
      </c>
      <c r="P439" s="42"/>
    </row>
    <row r="440" spans="1:16" s="23" customFormat="1" ht="12.95" customHeight="1" x14ac:dyDescent="0.2">
      <c r="A440" s="31" t="s">
        <v>20</v>
      </c>
      <c r="B440" s="32"/>
      <c r="C440" s="33" t="s">
        <v>99</v>
      </c>
      <c r="D440" s="33" t="s">
        <v>688</v>
      </c>
      <c r="E440" s="35">
        <v>19</v>
      </c>
      <c r="F440" s="35" t="s">
        <v>28</v>
      </c>
      <c r="G440" s="34"/>
      <c r="H440" s="36"/>
      <c r="I440" s="37">
        <f t="shared" si="6"/>
        <v>365</v>
      </c>
      <c r="J440" s="36"/>
      <c r="K440" s="34"/>
      <c r="L440" s="34"/>
      <c r="M440" s="39" t="s">
        <v>20</v>
      </c>
      <c r="N440" s="40">
        <v>430</v>
      </c>
      <c r="O440" s="41" t="s">
        <v>25</v>
      </c>
      <c r="P440" s="42"/>
    </row>
    <row r="441" spans="1:16" s="23" customFormat="1" ht="12.95" customHeight="1" x14ac:dyDescent="0.2">
      <c r="A441" s="31" t="s">
        <v>20</v>
      </c>
      <c r="B441" s="32"/>
      <c r="C441" s="33" t="s">
        <v>324</v>
      </c>
      <c r="D441" s="33" t="s">
        <v>689</v>
      </c>
      <c r="E441" s="35">
        <v>7</v>
      </c>
      <c r="F441" s="35" t="s">
        <v>23</v>
      </c>
      <c r="G441" s="34"/>
      <c r="H441" s="36"/>
      <c r="I441" s="37">
        <f t="shared" si="6"/>
        <v>365</v>
      </c>
      <c r="J441" s="36"/>
      <c r="K441" s="34"/>
      <c r="L441" s="34"/>
      <c r="M441" s="39" t="s">
        <v>20</v>
      </c>
      <c r="N441" s="40">
        <v>431</v>
      </c>
      <c r="O441" s="41" t="s">
        <v>25</v>
      </c>
      <c r="P441" s="42"/>
    </row>
    <row r="442" spans="1:16" s="23" customFormat="1" ht="12.95" customHeight="1" x14ac:dyDescent="0.2">
      <c r="A442" s="31" t="s">
        <v>20</v>
      </c>
      <c r="B442" s="32"/>
      <c r="C442" s="33" t="s">
        <v>179</v>
      </c>
      <c r="D442" s="33" t="s">
        <v>690</v>
      </c>
      <c r="E442" s="35">
        <v>10</v>
      </c>
      <c r="F442" s="35" t="s">
        <v>23</v>
      </c>
      <c r="G442" s="34"/>
      <c r="H442" s="36"/>
      <c r="I442" s="37">
        <f t="shared" si="6"/>
        <v>365</v>
      </c>
      <c r="J442" s="36"/>
      <c r="K442" s="34"/>
      <c r="L442" s="34"/>
      <c r="M442" s="39" t="s">
        <v>20</v>
      </c>
      <c r="N442" s="40">
        <v>432</v>
      </c>
      <c r="O442" s="41" t="s">
        <v>25</v>
      </c>
      <c r="P442" s="42"/>
    </row>
    <row r="443" spans="1:16" s="23" customFormat="1" ht="12.95" customHeight="1" x14ac:dyDescent="0.2">
      <c r="A443" s="31" t="s">
        <v>20</v>
      </c>
      <c r="B443" s="32"/>
      <c r="C443" s="33" t="s">
        <v>691</v>
      </c>
      <c r="D443" s="33" t="s">
        <v>692</v>
      </c>
      <c r="E443" s="35">
        <v>15</v>
      </c>
      <c r="F443" s="35" t="s">
        <v>28</v>
      </c>
      <c r="G443" s="34"/>
      <c r="H443" s="36"/>
      <c r="I443" s="37">
        <f t="shared" si="6"/>
        <v>365</v>
      </c>
      <c r="J443" s="36"/>
      <c r="K443" s="34"/>
      <c r="L443" s="34"/>
      <c r="M443" s="39" t="s">
        <v>20</v>
      </c>
      <c r="N443" s="40">
        <v>433</v>
      </c>
      <c r="O443" s="41" t="s">
        <v>25</v>
      </c>
      <c r="P443" s="42"/>
    </row>
    <row r="444" spans="1:16" s="23" customFormat="1" ht="12.95" customHeight="1" x14ac:dyDescent="0.2">
      <c r="A444" s="31" t="s">
        <v>20</v>
      </c>
      <c r="B444" s="32"/>
      <c r="C444" s="33" t="s">
        <v>131</v>
      </c>
      <c r="D444" s="33" t="s">
        <v>693</v>
      </c>
      <c r="E444" s="35">
        <v>15</v>
      </c>
      <c r="F444" s="35" t="s">
        <v>28</v>
      </c>
      <c r="G444" s="34"/>
      <c r="H444" s="36"/>
      <c r="I444" s="37">
        <f t="shared" si="6"/>
        <v>365</v>
      </c>
      <c r="J444" s="36"/>
      <c r="K444" s="34"/>
      <c r="L444" s="34"/>
      <c r="M444" s="39" t="s">
        <v>20</v>
      </c>
      <c r="N444" s="40">
        <v>434</v>
      </c>
      <c r="O444" s="41" t="s">
        <v>25</v>
      </c>
      <c r="P444" s="42"/>
    </row>
    <row r="445" spans="1:16" s="23" customFormat="1" ht="12.95" customHeight="1" x14ac:dyDescent="0.2">
      <c r="A445" s="31" t="s">
        <v>20</v>
      </c>
      <c r="B445" s="32"/>
      <c r="C445" s="33" t="s">
        <v>519</v>
      </c>
      <c r="D445" s="33" t="s">
        <v>694</v>
      </c>
      <c r="E445" s="35">
        <v>10</v>
      </c>
      <c r="F445" s="35" t="s">
        <v>23</v>
      </c>
      <c r="G445" s="34"/>
      <c r="H445" s="36"/>
      <c r="I445" s="37">
        <f t="shared" si="6"/>
        <v>365</v>
      </c>
      <c r="J445" s="36"/>
      <c r="K445" s="34"/>
      <c r="L445" s="34"/>
      <c r="M445" s="39" t="s">
        <v>20</v>
      </c>
      <c r="N445" s="40">
        <v>435</v>
      </c>
      <c r="O445" s="41" t="s">
        <v>25</v>
      </c>
      <c r="P445" s="42"/>
    </row>
    <row r="446" spans="1:16" s="23" customFormat="1" ht="12.95" customHeight="1" x14ac:dyDescent="0.2">
      <c r="A446" s="31" t="s">
        <v>20</v>
      </c>
      <c r="B446" s="32"/>
      <c r="C446" s="33" t="s">
        <v>695</v>
      </c>
      <c r="D446" s="33" t="s">
        <v>696</v>
      </c>
      <c r="E446" s="35">
        <v>20</v>
      </c>
      <c r="F446" s="35" t="s">
        <v>48</v>
      </c>
      <c r="G446" s="34"/>
      <c r="H446" s="36"/>
      <c r="I446" s="37">
        <f t="shared" si="6"/>
        <v>365</v>
      </c>
      <c r="J446" s="36"/>
      <c r="K446" s="34"/>
      <c r="L446" s="34"/>
      <c r="M446" s="39" t="s">
        <v>20</v>
      </c>
      <c r="N446" s="40">
        <v>436</v>
      </c>
      <c r="O446" s="41" t="s">
        <v>25</v>
      </c>
      <c r="P446" s="42"/>
    </row>
    <row r="447" spans="1:16" s="23" customFormat="1" ht="12.95" customHeight="1" x14ac:dyDescent="0.2">
      <c r="A447" s="31" t="s">
        <v>20</v>
      </c>
      <c r="B447" s="32"/>
      <c r="C447" s="33" t="s">
        <v>252</v>
      </c>
      <c r="D447" s="33" t="s">
        <v>697</v>
      </c>
      <c r="E447" s="35">
        <v>4</v>
      </c>
      <c r="F447" s="35" t="s">
        <v>45</v>
      </c>
      <c r="G447" s="34"/>
      <c r="H447" s="36"/>
      <c r="I447" s="37">
        <f t="shared" si="6"/>
        <v>365</v>
      </c>
      <c r="J447" s="36"/>
      <c r="K447" s="34"/>
      <c r="L447" s="34"/>
      <c r="M447" s="39" t="s">
        <v>20</v>
      </c>
      <c r="N447" s="40">
        <v>437</v>
      </c>
      <c r="O447" s="41" t="s">
        <v>25</v>
      </c>
      <c r="P447" s="42"/>
    </row>
    <row r="448" spans="1:16" s="23" customFormat="1" ht="12.95" customHeight="1" x14ac:dyDescent="0.2">
      <c r="A448" s="31" t="s">
        <v>20</v>
      </c>
      <c r="B448" s="32"/>
      <c r="C448" s="33" t="s">
        <v>472</v>
      </c>
      <c r="D448" s="33" t="s">
        <v>698</v>
      </c>
      <c r="E448" s="35">
        <v>20</v>
      </c>
      <c r="F448" s="35" t="s">
        <v>48</v>
      </c>
      <c r="G448" s="34"/>
      <c r="H448" s="36"/>
      <c r="I448" s="37">
        <f t="shared" si="6"/>
        <v>365</v>
      </c>
      <c r="J448" s="36"/>
      <c r="K448" s="34"/>
      <c r="L448" s="34"/>
      <c r="M448" s="39" t="s">
        <v>20</v>
      </c>
      <c r="N448" s="40">
        <v>438</v>
      </c>
      <c r="O448" s="41" t="s">
        <v>25</v>
      </c>
      <c r="P448" s="42"/>
    </row>
    <row r="449" spans="1:16" s="23" customFormat="1" ht="12.95" customHeight="1" x14ac:dyDescent="0.2">
      <c r="A449" s="31" t="s">
        <v>20</v>
      </c>
      <c r="B449" s="32"/>
      <c r="C449" s="33" t="s">
        <v>699</v>
      </c>
      <c r="D449" s="33" t="s">
        <v>700</v>
      </c>
      <c r="E449" s="35">
        <v>4</v>
      </c>
      <c r="F449" s="35" t="s">
        <v>45</v>
      </c>
      <c r="G449" s="34"/>
      <c r="H449" s="36"/>
      <c r="I449" s="37">
        <f t="shared" si="6"/>
        <v>365</v>
      </c>
      <c r="J449" s="36"/>
      <c r="K449" s="34"/>
      <c r="L449" s="34"/>
      <c r="M449" s="39" t="s">
        <v>20</v>
      </c>
      <c r="N449" s="40">
        <v>439</v>
      </c>
      <c r="O449" s="41" t="s">
        <v>25</v>
      </c>
      <c r="P449" s="42"/>
    </row>
    <row r="450" spans="1:16" s="23" customFormat="1" ht="12.95" customHeight="1" x14ac:dyDescent="0.2">
      <c r="A450" s="31" t="s">
        <v>20</v>
      </c>
      <c r="B450" s="32"/>
      <c r="C450" s="33" t="s">
        <v>326</v>
      </c>
      <c r="D450" s="33" t="s">
        <v>701</v>
      </c>
      <c r="E450" s="35">
        <v>7</v>
      </c>
      <c r="F450" s="35" t="s">
        <v>23</v>
      </c>
      <c r="G450" s="34"/>
      <c r="H450" s="36"/>
      <c r="I450" s="37">
        <f t="shared" si="6"/>
        <v>365</v>
      </c>
      <c r="J450" s="36"/>
      <c r="K450" s="34"/>
      <c r="L450" s="34"/>
      <c r="M450" s="39" t="s">
        <v>20</v>
      </c>
      <c r="N450" s="40">
        <v>440</v>
      </c>
      <c r="O450" s="41" t="s">
        <v>25</v>
      </c>
      <c r="P450" s="42"/>
    </row>
    <row r="451" spans="1:16" s="23" customFormat="1" ht="12.95" customHeight="1" x14ac:dyDescent="0.2">
      <c r="A451" s="31" t="s">
        <v>20</v>
      </c>
      <c r="B451" s="32"/>
      <c r="C451" s="33" t="s">
        <v>121</v>
      </c>
      <c r="D451" s="33" t="s">
        <v>702</v>
      </c>
      <c r="E451" s="35">
        <v>15</v>
      </c>
      <c r="F451" s="35" t="s">
        <v>28</v>
      </c>
      <c r="G451" s="34"/>
      <c r="H451" s="36"/>
      <c r="I451" s="37">
        <f t="shared" ref="I451:I514" si="7">IF(AND(H451&gt;1/1/75, J451&gt;0),"n/a",H451+365)</f>
        <v>365</v>
      </c>
      <c r="J451" s="36"/>
      <c r="K451" s="34"/>
      <c r="L451" s="34"/>
      <c r="M451" s="39" t="s">
        <v>20</v>
      </c>
      <c r="N451" s="40">
        <v>441</v>
      </c>
      <c r="O451" s="41" t="s">
        <v>25</v>
      </c>
      <c r="P451" s="42"/>
    </row>
    <row r="452" spans="1:16" s="23" customFormat="1" ht="12.95" customHeight="1" x14ac:dyDescent="0.2">
      <c r="A452" s="31" t="s">
        <v>20</v>
      </c>
      <c r="B452" s="32"/>
      <c r="C452" s="33" t="s">
        <v>121</v>
      </c>
      <c r="D452" s="33" t="s">
        <v>703</v>
      </c>
      <c r="E452" s="35">
        <v>15</v>
      </c>
      <c r="F452" s="35" t="s">
        <v>28</v>
      </c>
      <c r="G452" s="34"/>
      <c r="H452" s="36"/>
      <c r="I452" s="37">
        <f t="shared" si="7"/>
        <v>365</v>
      </c>
      <c r="J452" s="36"/>
      <c r="K452" s="34"/>
      <c r="L452" s="34"/>
      <c r="M452" s="39" t="s">
        <v>20</v>
      </c>
      <c r="N452" s="40">
        <v>442</v>
      </c>
      <c r="O452" s="41" t="s">
        <v>25</v>
      </c>
      <c r="P452" s="42"/>
    </row>
    <row r="453" spans="1:16" s="23" customFormat="1" ht="12.95" customHeight="1" x14ac:dyDescent="0.2">
      <c r="A453" s="31" t="s">
        <v>20</v>
      </c>
      <c r="B453" s="32"/>
      <c r="C453" s="33" t="s">
        <v>519</v>
      </c>
      <c r="D453" s="33" t="s">
        <v>704</v>
      </c>
      <c r="E453" s="35">
        <v>10</v>
      </c>
      <c r="F453" s="35" t="s">
        <v>23</v>
      </c>
      <c r="G453" s="34"/>
      <c r="H453" s="36"/>
      <c r="I453" s="37">
        <f t="shared" si="7"/>
        <v>365</v>
      </c>
      <c r="J453" s="36"/>
      <c r="K453" s="34"/>
      <c r="L453" s="34"/>
      <c r="M453" s="39" t="s">
        <v>20</v>
      </c>
      <c r="N453" s="40">
        <v>443</v>
      </c>
      <c r="O453" s="41" t="s">
        <v>25</v>
      </c>
      <c r="P453" s="42"/>
    </row>
    <row r="454" spans="1:16" s="23" customFormat="1" ht="12.95" customHeight="1" x14ac:dyDescent="0.2">
      <c r="A454" s="31" t="s">
        <v>20</v>
      </c>
      <c r="B454" s="32"/>
      <c r="C454" s="33" t="s">
        <v>705</v>
      </c>
      <c r="D454" s="33" t="s">
        <v>706</v>
      </c>
      <c r="E454" s="35">
        <v>21</v>
      </c>
      <c r="F454" s="35" t="s">
        <v>48</v>
      </c>
      <c r="G454" s="34"/>
      <c r="H454" s="36"/>
      <c r="I454" s="37">
        <f t="shared" si="7"/>
        <v>365</v>
      </c>
      <c r="J454" s="36"/>
      <c r="K454" s="34"/>
      <c r="L454" s="34"/>
      <c r="M454" s="39" t="s">
        <v>20</v>
      </c>
      <c r="N454" s="40">
        <v>444</v>
      </c>
      <c r="O454" s="41" t="s">
        <v>25</v>
      </c>
      <c r="P454" s="42"/>
    </row>
    <row r="455" spans="1:16" s="23" customFormat="1" ht="12.95" customHeight="1" x14ac:dyDescent="0.2">
      <c r="A455" s="31" t="s">
        <v>20</v>
      </c>
      <c r="B455" s="32"/>
      <c r="C455" s="33" t="s">
        <v>707</v>
      </c>
      <c r="D455" s="33" t="s">
        <v>708</v>
      </c>
      <c r="E455" s="35">
        <v>5</v>
      </c>
      <c r="F455" s="35" t="s">
        <v>45</v>
      </c>
      <c r="G455" s="34"/>
      <c r="H455" s="36"/>
      <c r="I455" s="37">
        <f t="shared" si="7"/>
        <v>365</v>
      </c>
      <c r="J455" s="36"/>
      <c r="K455" s="34"/>
      <c r="L455" s="34"/>
      <c r="M455" s="39" t="s">
        <v>20</v>
      </c>
      <c r="N455" s="40">
        <v>445</v>
      </c>
      <c r="O455" s="41" t="s">
        <v>25</v>
      </c>
      <c r="P455" s="42"/>
    </row>
    <row r="456" spans="1:16" s="23" customFormat="1" ht="12.95" customHeight="1" x14ac:dyDescent="0.2">
      <c r="A456" s="31" t="s">
        <v>20</v>
      </c>
      <c r="B456" s="32"/>
      <c r="C456" s="33" t="s">
        <v>131</v>
      </c>
      <c r="D456" s="33" t="s">
        <v>709</v>
      </c>
      <c r="E456" s="35">
        <v>15</v>
      </c>
      <c r="F456" s="35" t="s">
        <v>28</v>
      </c>
      <c r="G456" s="34" t="s">
        <v>334</v>
      </c>
      <c r="H456" s="36"/>
      <c r="I456" s="37">
        <f t="shared" si="7"/>
        <v>365</v>
      </c>
      <c r="J456" s="36"/>
      <c r="K456" s="34"/>
      <c r="L456" s="34"/>
      <c r="M456" s="39" t="s">
        <v>20</v>
      </c>
      <c r="N456" s="40">
        <v>446</v>
      </c>
      <c r="O456" s="41" t="s">
        <v>25</v>
      </c>
      <c r="P456" s="42"/>
    </row>
    <row r="457" spans="1:16" s="23" customFormat="1" ht="12.95" customHeight="1" x14ac:dyDescent="0.2">
      <c r="A457" s="31" t="s">
        <v>20</v>
      </c>
      <c r="B457" s="32"/>
      <c r="C457" s="33" t="s">
        <v>283</v>
      </c>
      <c r="D457" s="33" t="s">
        <v>710</v>
      </c>
      <c r="E457" s="35">
        <v>9</v>
      </c>
      <c r="F457" s="35" t="s">
        <v>23</v>
      </c>
      <c r="G457" s="34"/>
      <c r="H457" s="36"/>
      <c r="I457" s="37">
        <f t="shared" si="7"/>
        <v>365</v>
      </c>
      <c r="J457" s="36"/>
      <c r="K457" s="34"/>
      <c r="L457" s="34"/>
      <c r="M457" s="39" t="s">
        <v>20</v>
      </c>
      <c r="N457" s="40">
        <v>447</v>
      </c>
      <c r="O457" s="41" t="s">
        <v>25</v>
      </c>
      <c r="P457" s="42"/>
    </row>
    <row r="458" spans="1:16" s="23" customFormat="1" ht="12.95" customHeight="1" x14ac:dyDescent="0.2">
      <c r="A458" s="31" t="s">
        <v>20</v>
      </c>
      <c r="B458" s="32"/>
      <c r="C458" s="33" t="s">
        <v>142</v>
      </c>
      <c r="D458" s="33" t="s">
        <v>711</v>
      </c>
      <c r="E458" s="35">
        <v>21</v>
      </c>
      <c r="F458" s="35" t="s">
        <v>48</v>
      </c>
      <c r="G458" s="34"/>
      <c r="H458" s="36"/>
      <c r="I458" s="37">
        <f t="shared" si="7"/>
        <v>365</v>
      </c>
      <c r="J458" s="36"/>
      <c r="K458" s="34"/>
      <c r="L458" s="34"/>
      <c r="M458" s="39" t="s">
        <v>20</v>
      </c>
      <c r="N458" s="40">
        <v>448</v>
      </c>
      <c r="O458" s="41" t="s">
        <v>25</v>
      </c>
      <c r="P458" s="42"/>
    </row>
    <row r="459" spans="1:16" s="23" customFormat="1" ht="12.95" customHeight="1" x14ac:dyDescent="0.2">
      <c r="A459" s="31" t="s">
        <v>20</v>
      </c>
      <c r="B459" s="32"/>
      <c r="C459" s="33" t="s">
        <v>712</v>
      </c>
      <c r="D459" s="33" t="s">
        <v>713</v>
      </c>
      <c r="E459" s="35">
        <v>20</v>
      </c>
      <c r="F459" s="35" t="s">
        <v>48</v>
      </c>
      <c r="G459" s="34"/>
      <c r="H459" s="36"/>
      <c r="I459" s="37">
        <f t="shared" si="7"/>
        <v>365</v>
      </c>
      <c r="J459" s="36"/>
      <c r="K459" s="34"/>
      <c r="L459" s="34"/>
      <c r="M459" s="39" t="s">
        <v>20</v>
      </c>
      <c r="N459" s="40">
        <v>449</v>
      </c>
      <c r="O459" s="41" t="s">
        <v>25</v>
      </c>
      <c r="P459" s="42"/>
    </row>
    <row r="460" spans="1:16" s="23" customFormat="1" ht="12.95" customHeight="1" x14ac:dyDescent="0.2">
      <c r="A460" s="31" t="s">
        <v>20</v>
      </c>
      <c r="B460" s="32"/>
      <c r="C460" s="33" t="s">
        <v>99</v>
      </c>
      <c r="D460" s="33" t="s">
        <v>714</v>
      </c>
      <c r="E460" s="35">
        <v>19</v>
      </c>
      <c r="F460" s="35" t="s">
        <v>28</v>
      </c>
      <c r="G460" s="34"/>
      <c r="H460" s="36"/>
      <c r="I460" s="37">
        <f t="shared" si="7"/>
        <v>365</v>
      </c>
      <c r="J460" s="36"/>
      <c r="K460" s="34"/>
      <c r="L460" s="34"/>
      <c r="M460" s="39" t="s">
        <v>20</v>
      </c>
      <c r="N460" s="40">
        <v>450</v>
      </c>
      <c r="O460" s="41" t="s">
        <v>25</v>
      </c>
      <c r="P460" s="42"/>
    </row>
    <row r="461" spans="1:16" s="23" customFormat="1" ht="12.95" customHeight="1" x14ac:dyDescent="0.2">
      <c r="A461" s="31" t="s">
        <v>20</v>
      </c>
      <c r="B461" s="32"/>
      <c r="C461" s="33" t="s">
        <v>715</v>
      </c>
      <c r="D461" s="33" t="s">
        <v>716</v>
      </c>
      <c r="E461" s="35">
        <v>16</v>
      </c>
      <c r="F461" s="35" t="s">
        <v>23</v>
      </c>
      <c r="G461" s="34"/>
      <c r="H461" s="36"/>
      <c r="I461" s="37">
        <f t="shared" si="7"/>
        <v>365</v>
      </c>
      <c r="J461" s="36"/>
      <c r="K461" s="34"/>
      <c r="L461" s="34"/>
      <c r="M461" s="39" t="s">
        <v>20</v>
      </c>
      <c r="N461" s="40">
        <v>451</v>
      </c>
      <c r="O461" s="41" t="s">
        <v>25</v>
      </c>
      <c r="P461" s="42"/>
    </row>
    <row r="462" spans="1:16" s="23" customFormat="1" ht="12.95" customHeight="1" x14ac:dyDescent="0.2">
      <c r="A462" s="31" t="s">
        <v>20</v>
      </c>
      <c r="B462" s="32"/>
      <c r="C462" s="33" t="s">
        <v>717</v>
      </c>
      <c r="D462" s="33" t="s">
        <v>718</v>
      </c>
      <c r="E462" s="35">
        <v>1</v>
      </c>
      <c r="F462" s="35" t="s">
        <v>45</v>
      </c>
      <c r="G462" s="34"/>
      <c r="H462" s="36"/>
      <c r="I462" s="37">
        <f t="shared" si="7"/>
        <v>365</v>
      </c>
      <c r="J462" s="36"/>
      <c r="K462" s="34"/>
      <c r="L462" s="34"/>
      <c r="M462" s="39" t="s">
        <v>20</v>
      </c>
      <c r="N462" s="40">
        <v>452</v>
      </c>
      <c r="O462" s="41" t="s">
        <v>25</v>
      </c>
      <c r="P462" s="42"/>
    </row>
    <row r="463" spans="1:16" s="23" customFormat="1" ht="12.95" customHeight="1" x14ac:dyDescent="0.2">
      <c r="A463" s="31" t="s">
        <v>20</v>
      </c>
      <c r="B463" s="32"/>
      <c r="C463" s="33" t="s">
        <v>719</v>
      </c>
      <c r="D463" s="33" t="s">
        <v>720</v>
      </c>
      <c r="E463" s="35">
        <v>8</v>
      </c>
      <c r="F463" s="35" t="s">
        <v>36</v>
      </c>
      <c r="G463" s="34"/>
      <c r="H463" s="36"/>
      <c r="I463" s="37">
        <f t="shared" si="7"/>
        <v>365</v>
      </c>
      <c r="J463" s="36"/>
      <c r="K463" s="34"/>
      <c r="L463" s="34"/>
      <c r="M463" s="39" t="s">
        <v>20</v>
      </c>
      <c r="N463" s="40">
        <v>453</v>
      </c>
      <c r="O463" s="41" t="s">
        <v>25</v>
      </c>
      <c r="P463" s="42"/>
    </row>
    <row r="464" spans="1:16" s="23" customFormat="1" ht="12.95" customHeight="1" x14ac:dyDescent="0.2">
      <c r="A464" s="31" t="s">
        <v>20</v>
      </c>
      <c r="B464" s="32"/>
      <c r="C464" s="33" t="s">
        <v>721</v>
      </c>
      <c r="D464" s="33" t="s">
        <v>722</v>
      </c>
      <c r="E464" s="35">
        <v>8</v>
      </c>
      <c r="F464" s="35" t="s">
        <v>36</v>
      </c>
      <c r="G464" s="34"/>
      <c r="H464" s="36"/>
      <c r="I464" s="37">
        <f t="shared" si="7"/>
        <v>365</v>
      </c>
      <c r="J464" s="36"/>
      <c r="K464" s="34"/>
      <c r="L464" s="34"/>
      <c r="M464" s="39" t="s">
        <v>20</v>
      </c>
      <c r="N464" s="40">
        <v>454</v>
      </c>
      <c r="O464" s="41" t="s">
        <v>25</v>
      </c>
      <c r="P464" s="42"/>
    </row>
    <row r="465" spans="1:16" s="23" customFormat="1" ht="12.95" customHeight="1" x14ac:dyDescent="0.2">
      <c r="A465" s="31" t="s">
        <v>20</v>
      </c>
      <c r="B465" s="32"/>
      <c r="C465" s="33" t="s">
        <v>279</v>
      </c>
      <c r="D465" s="33" t="s">
        <v>723</v>
      </c>
      <c r="E465" s="35">
        <v>15</v>
      </c>
      <c r="F465" s="35" t="s">
        <v>28</v>
      </c>
      <c r="G465" s="34"/>
      <c r="H465" s="36"/>
      <c r="I465" s="37">
        <f t="shared" si="7"/>
        <v>365</v>
      </c>
      <c r="J465" s="36"/>
      <c r="K465" s="34"/>
      <c r="L465" s="34"/>
      <c r="M465" s="39" t="s">
        <v>20</v>
      </c>
      <c r="N465" s="40">
        <v>455</v>
      </c>
      <c r="O465" s="41" t="s">
        <v>25</v>
      </c>
      <c r="P465" s="42"/>
    </row>
    <row r="466" spans="1:16" s="23" customFormat="1" ht="12.95" customHeight="1" x14ac:dyDescent="0.2">
      <c r="A466" s="31" t="s">
        <v>20</v>
      </c>
      <c r="B466" s="32"/>
      <c r="C466" s="33" t="s">
        <v>724</v>
      </c>
      <c r="D466" s="33" t="s">
        <v>725</v>
      </c>
      <c r="E466" s="35">
        <v>2</v>
      </c>
      <c r="F466" s="35" t="s">
        <v>45</v>
      </c>
      <c r="G466" s="34"/>
      <c r="H466" s="36"/>
      <c r="I466" s="37">
        <f t="shared" si="7"/>
        <v>365</v>
      </c>
      <c r="J466" s="36"/>
      <c r="K466" s="34"/>
      <c r="L466" s="34"/>
      <c r="M466" s="39" t="s">
        <v>20</v>
      </c>
      <c r="N466" s="40">
        <v>456</v>
      </c>
      <c r="O466" s="41" t="s">
        <v>25</v>
      </c>
      <c r="P466" s="42"/>
    </row>
    <row r="467" spans="1:16" s="23" customFormat="1" ht="12.95" customHeight="1" x14ac:dyDescent="0.2">
      <c r="A467" s="31" t="s">
        <v>20</v>
      </c>
      <c r="B467" s="32"/>
      <c r="C467" s="33" t="s">
        <v>298</v>
      </c>
      <c r="D467" s="33" t="s">
        <v>726</v>
      </c>
      <c r="E467" s="35">
        <v>12</v>
      </c>
      <c r="F467" s="35" t="s">
        <v>45</v>
      </c>
      <c r="G467" s="34"/>
      <c r="H467" s="36"/>
      <c r="I467" s="37">
        <f t="shared" si="7"/>
        <v>365</v>
      </c>
      <c r="J467" s="36"/>
      <c r="K467" s="34"/>
      <c r="L467" s="34"/>
      <c r="M467" s="39" t="s">
        <v>20</v>
      </c>
      <c r="N467" s="40">
        <v>457</v>
      </c>
      <c r="O467" s="41" t="s">
        <v>25</v>
      </c>
      <c r="P467" s="42"/>
    </row>
    <row r="468" spans="1:16" s="23" customFormat="1" ht="12.95" customHeight="1" x14ac:dyDescent="0.2">
      <c r="A468" s="31" t="s">
        <v>20</v>
      </c>
      <c r="B468" s="32"/>
      <c r="C468" s="33" t="s">
        <v>293</v>
      </c>
      <c r="D468" s="33" t="s">
        <v>727</v>
      </c>
      <c r="E468" s="35">
        <v>6</v>
      </c>
      <c r="F468" s="35" t="s">
        <v>23</v>
      </c>
      <c r="G468" s="34"/>
      <c r="H468" s="36"/>
      <c r="I468" s="37">
        <f t="shared" si="7"/>
        <v>365</v>
      </c>
      <c r="J468" s="36"/>
      <c r="K468" s="34"/>
      <c r="L468" s="34"/>
      <c r="M468" s="39" t="s">
        <v>20</v>
      </c>
      <c r="N468" s="40">
        <v>458</v>
      </c>
      <c r="O468" s="41" t="s">
        <v>25</v>
      </c>
      <c r="P468" s="42"/>
    </row>
    <row r="469" spans="1:16" s="23" customFormat="1" ht="12.95" customHeight="1" x14ac:dyDescent="0.2">
      <c r="A469" s="31" t="s">
        <v>20</v>
      </c>
      <c r="B469" s="32"/>
      <c r="C469" s="33" t="s">
        <v>728</v>
      </c>
      <c r="D469" s="33" t="s">
        <v>729</v>
      </c>
      <c r="E469" s="35">
        <v>15</v>
      </c>
      <c r="F469" s="35" t="s">
        <v>28</v>
      </c>
      <c r="G469" s="34"/>
      <c r="H469" s="36"/>
      <c r="I469" s="37">
        <f t="shared" si="7"/>
        <v>365</v>
      </c>
      <c r="J469" s="36"/>
      <c r="K469" s="34"/>
      <c r="L469" s="34"/>
      <c r="M469" s="39" t="s">
        <v>20</v>
      </c>
      <c r="N469" s="40">
        <v>459</v>
      </c>
      <c r="O469" s="41" t="s">
        <v>25</v>
      </c>
      <c r="P469" s="42"/>
    </row>
    <row r="470" spans="1:16" s="23" customFormat="1" ht="12.95" customHeight="1" x14ac:dyDescent="0.2">
      <c r="A470" s="31" t="s">
        <v>20</v>
      </c>
      <c r="B470" s="32"/>
      <c r="C470" s="33" t="s">
        <v>589</v>
      </c>
      <c r="D470" s="33" t="s">
        <v>730</v>
      </c>
      <c r="E470" s="35">
        <v>15</v>
      </c>
      <c r="F470" s="35" t="s">
        <v>28</v>
      </c>
      <c r="G470" s="34"/>
      <c r="H470" s="36"/>
      <c r="I470" s="37">
        <f t="shared" si="7"/>
        <v>365</v>
      </c>
      <c r="J470" s="36"/>
      <c r="K470" s="34"/>
      <c r="L470" s="34"/>
      <c r="M470" s="39" t="s">
        <v>20</v>
      </c>
      <c r="N470" s="40">
        <v>460</v>
      </c>
      <c r="O470" s="41" t="s">
        <v>25</v>
      </c>
      <c r="P470" s="42"/>
    </row>
    <row r="471" spans="1:16" s="23" customFormat="1" ht="12.95" customHeight="1" x14ac:dyDescent="0.2">
      <c r="A471" s="31" t="s">
        <v>20</v>
      </c>
      <c r="B471" s="32"/>
      <c r="C471" s="33" t="s">
        <v>731</v>
      </c>
      <c r="D471" s="33" t="s">
        <v>568</v>
      </c>
      <c r="E471" s="35">
        <v>12</v>
      </c>
      <c r="F471" s="35" t="s">
        <v>45</v>
      </c>
      <c r="G471" s="34"/>
      <c r="H471" s="36"/>
      <c r="I471" s="37">
        <f t="shared" si="7"/>
        <v>365</v>
      </c>
      <c r="J471" s="36"/>
      <c r="K471" s="34"/>
      <c r="L471" s="34"/>
      <c r="M471" s="39" t="s">
        <v>20</v>
      </c>
      <c r="N471" s="40">
        <v>461</v>
      </c>
      <c r="O471" s="41" t="s">
        <v>25</v>
      </c>
      <c r="P471" s="42"/>
    </row>
    <row r="472" spans="1:16" s="23" customFormat="1" ht="12.95" customHeight="1" x14ac:dyDescent="0.2">
      <c r="A472" s="31" t="s">
        <v>20</v>
      </c>
      <c r="B472" s="32"/>
      <c r="C472" s="33" t="s">
        <v>252</v>
      </c>
      <c r="D472" s="33" t="s">
        <v>732</v>
      </c>
      <c r="E472" s="35">
        <v>4</v>
      </c>
      <c r="F472" s="35" t="s">
        <v>45</v>
      </c>
      <c r="G472" s="34"/>
      <c r="H472" s="36"/>
      <c r="I472" s="37">
        <f t="shared" si="7"/>
        <v>365</v>
      </c>
      <c r="J472" s="36"/>
      <c r="K472" s="34"/>
      <c r="L472" s="34"/>
      <c r="M472" s="39" t="s">
        <v>20</v>
      </c>
      <c r="N472" s="40">
        <v>462</v>
      </c>
      <c r="O472" s="41" t="s">
        <v>25</v>
      </c>
      <c r="P472" s="42"/>
    </row>
    <row r="473" spans="1:16" s="23" customFormat="1" ht="12.95" customHeight="1" x14ac:dyDescent="0.2">
      <c r="A473" s="31" t="s">
        <v>20</v>
      </c>
      <c r="B473" s="32"/>
      <c r="C473" s="33" t="s">
        <v>41</v>
      </c>
      <c r="D473" s="33" t="s">
        <v>692</v>
      </c>
      <c r="E473" s="35">
        <v>15</v>
      </c>
      <c r="F473" s="35" t="s">
        <v>28</v>
      </c>
      <c r="G473" s="34"/>
      <c r="H473" s="36"/>
      <c r="I473" s="37">
        <f t="shared" si="7"/>
        <v>365</v>
      </c>
      <c r="J473" s="36"/>
      <c r="K473" s="34"/>
      <c r="L473" s="34"/>
      <c r="M473" s="39" t="s">
        <v>20</v>
      </c>
      <c r="N473" s="40">
        <v>463</v>
      </c>
      <c r="O473" s="41" t="s">
        <v>25</v>
      </c>
      <c r="P473" s="42"/>
    </row>
    <row r="474" spans="1:16" s="23" customFormat="1" ht="12.95" customHeight="1" x14ac:dyDescent="0.2">
      <c r="A474" s="31" t="s">
        <v>20</v>
      </c>
      <c r="B474" s="32"/>
      <c r="C474" s="33" t="s">
        <v>30</v>
      </c>
      <c r="D474" s="33" t="s">
        <v>733</v>
      </c>
      <c r="E474" s="35">
        <v>15</v>
      </c>
      <c r="F474" s="35" t="s">
        <v>28</v>
      </c>
      <c r="G474" s="34"/>
      <c r="H474" s="36"/>
      <c r="I474" s="37">
        <f t="shared" si="7"/>
        <v>365</v>
      </c>
      <c r="J474" s="36"/>
      <c r="K474" s="34"/>
      <c r="L474" s="34"/>
      <c r="M474" s="39" t="s">
        <v>20</v>
      </c>
      <c r="N474" s="40">
        <v>464</v>
      </c>
      <c r="O474" s="41" t="s">
        <v>25</v>
      </c>
      <c r="P474" s="42"/>
    </row>
    <row r="475" spans="1:16" s="23" customFormat="1" ht="12.95" customHeight="1" x14ac:dyDescent="0.2">
      <c r="A475" s="31" t="s">
        <v>20</v>
      </c>
      <c r="B475" s="32"/>
      <c r="C475" s="33" t="s">
        <v>734</v>
      </c>
      <c r="D475" s="33" t="s">
        <v>735</v>
      </c>
      <c r="E475" s="35">
        <v>20</v>
      </c>
      <c r="F475" s="35" t="s">
        <v>48</v>
      </c>
      <c r="G475" s="34"/>
      <c r="H475" s="36"/>
      <c r="I475" s="37">
        <f t="shared" si="7"/>
        <v>365</v>
      </c>
      <c r="J475" s="36"/>
      <c r="K475" s="34"/>
      <c r="L475" s="34"/>
      <c r="M475" s="39" t="s">
        <v>20</v>
      </c>
      <c r="N475" s="40">
        <v>465</v>
      </c>
      <c r="O475" s="41" t="s">
        <v>25</v>
      </c>
      <c r="P475" s="42"/>
    </row>
    <row r="476" spans="1:16" s="23" customFormat="1" ht="12.95" customHeight="1" x14ac:dyDescent="0.2">
      <c r="A476" s="31" t="s">
        <v>20</v>
      </c>
      <c r="B476" s="32"/>
      <c r="C476" s="33" t="s">
        <v>448</v>
      </c>
      <c r="D476" s="33" t="s">
        <v>736</v>
      </c>
      <c r="E476" s="35">
        <v>12</v>
      </c>
      <c r="F476" s="35" t="s">
        <v>45</v>
      </c>
      <c r="G476" s="34"/>
      <c r="H476" s="36"/>
      <c r="I476" s="37">
        <f t="shared" si="7"/>
        <v>365</v>
      </c>
      <c r="J476" s="36"/>
      <c r="K476" s="34"/>
      <c r="L476" s="34"/>
      <c r="M476" s="39" t="s">
        <v>20</v>
      </c>
      <c r="N476" s="40">
        <v>466</v>
      </c>
      <c r="O476" s="41" t="s">
        <v>25</v>
      </c>
      <c r="P476" s="42"/>
    </row>
    <row r="477" spans="1:16" s="23" customFormat="1" ht="12.95" customHeight="1" x14ac:dyDescent="0.2">
      <c r="A477" s="31" t="s">
        <v>20</v>
      </c>
      <c r="B477" s="32"/>
      <c r="C477" s="33" t="s">
        <v>737</v>
      </c>
      <c r="D477" s="33" t="s">
        <v>580</v>
      </c>
      <c r="E477" s="35">
        <v>6</v>
      </c>
      <c r="F477" s="35" t="s">
        <v>23</v>
      </c>
      <c r="G477" s="34"/>
      <c r="H477" s="36"/>
      <c r="I477" s="37">
        <f t="shared" si="7"/>
        <v>365</v>
      </c>
      <c r="J477" s="36"/>
      <c r="K477" s="34"/>
      <c r="L477" s="34"/>
      <c r="M477" s="39" t="s">
        <v>20</v>
      </c>
      <c r="N477" s="40">
        <v>467</v>
      </c>
      <c r="O477" s="41" t="s">
        <v>25</v>
      </c>
      <c r="P477" s="42"/>
    </row>
    <row r="478" spans="1:16" s="23" customFormat="1" ht="12.95" customHeight="1" x14ac:dyDescent="0.2">
      <c r="A478" s="31" t="s">
        <v>20</v>
      </c>
      <c r="B478" s="32"/>
      <c r="C478" s="33" t="s">
        <v>643</v>
      </c>
      <c r="D478" s="33" t="s">
        <v>738</v>
      </c>
      <c r="E478" s="35">
        <v>11</v>
      </c>
      <c r="F478" s="35" t="s">
        <v>45</v>
      </c>
      <c r="G478" s="34"/>
      <c r="H478" s="36"/>
      <c r="I478" s="37">
        <f t="shared" si="7"/>
        <v>365</v>
      </c>
      <c r="J478" s="36"/>
      <c r="K478" s="34"/>
      <c r="L478" s="34"/>
      <c r="M478" s="39" t="s">
        <v>20</v>
      </c>
      <c r="N478" s="40">
        <v>468</v>
      </c>
      <c r="O478" s="41" t="s">
        <v>25</v>
      </c>
      <c r="P478" s="42"/>
    </row>
    <row r="479" spans="1:16" s="23" customFormat="1" ht="12.95" customHeight="1" x14ac:dyDescent="0.2">
      <c r="A479" s="31" t="s">
        <v>20</v>
      </c>
      <c r="B479" s="32"/>
      <c r="C479" s="33" t="s">
        <v>739</v>
      </c>
      <c r="D479" s="33" t="s">
        <v>272</v>
      </c>
      <c r="E479" s="35">
        <v>15</v>
      </c>
      <c r="F479" s="35" t="s">
        <v>28</v>
      </c>
      <c r="G479" s="34"/>
      <c r="H479" s="36"/>
      <c r="I479" s="37">
        <f t="shared" si="7"/>
        <v>365</v>
      </c>
      <c r="J479" s="36"/>
      <c r="K479" s="34"/>
      <c r="L479" s="34"/>
      <c r="M479" s="39" t="s">
        <v>20</v>
      </c>
      <c r="N479" s="40">
        <v>469</v>
      </c>
      <c r="O479" s="41" t="s">
        <v>25</v>
      </c>
      <c r="P479" s="42"/>
    </row>
    <row r="480" spans="1:16" s="23" customFormat="1" ht="12.95" customHeight="1" x14ac:dyDescent="0.2">
      <c r="A480" s="31" t="s">
        <v>20</v>
      </c>
      <c r="B480" s="32"/>
      <c r="C480" s="33" t="s">
        <v>131</v>
      </c>
      <c r="D480" s="33" t="s">
        <v>740</v>
      </c>
      <c r="E480" s="35">
        <v>15</v>
      </c>
      <c r="F480" s="35" t="s">
        <v>28</v>
      </c>
      <c r="G480" s="34"/>
      <c r="H480" s="36"/>
      <c r="I480" s="37">
        <f t="shared" si="7"/>
        <v>365</v>
      </c>
      <c r="J480" s="36"/>
      <c r="K480" s="34"/>
      <c r="L480" s="34"/>
      <c r="M480" s="39" t="s">
        <v>20</v>
      </c>
      <c r="N480" s="40">
        <v>470</v>
      </c>
      <c r="O480" s="41" t="s">
        <v>25</v>
      </c>
      <c r="P480" s="42"/>
    </row>
    <row r="481" spans="1:16" s="23" customFormat="1" ht="12.95" customHeight="1" x14ac:dyDescent="0.2">
      <c r="A481" s="31" t="s">
        <v>20</v>
      </c>
      <c r="B481" s="32"/>
      <c r="C481" s="33" t="s">
        <v>197</v>
      </c>
      <c r="D481" s="33" t="s">
        <v>741</v>
      </c>
      <c r="E481" s="35">
        <v>11</v>
      </c>
      <c r="F481" s="35" t="s">
        <v>45</v>
      </c>
      <c r="G481" s="34"/>
      <c r="H481" s="36"/>
      <c r="I481" s="37">
        <f t="shared" si="7"/>
        <v>365</v>
      </c>
      <c r="J481" s="36"/>
      <c r="K481" s="34"/>
      <c r="L481" s="34"/>
      <c r="M481" s="39" t="s">
        <v>20</v>
      </c>
      <c r="N481" s="40">
        <v>471</v>
      </c>
      <c r="O481" s="41" t="s">
        <v>25</v>
      </c>
      <c r="P481" s="42"/>
    </row>
    <row r="482" spans="1:16" s="23" customFormat="1" ht="12.95" customHeight="1" x14ac:dyDescent="0.2">
      <c r="A482" s="31" t="s">
        <v>20</v>
      </c>
      <c r="B482" s="32"/>
      <c r="C482" s="33" t="s">
        <v>742</v>
      </c>
      <c r="D482" s="33" t="s">
        <v>330</v>
      </c>
      <c r="E482" s="35">
        <v>8</v>
      </c>
      <c r="F482" s="35" t="s">
        <v>36</v>
      </c>
      <c r="G482" s="34"/>
      <c r="H482" s="36"/>
      <c r="I482" s="37">
        <f t="shared" si="7"/>
        <v>365</v>
      </c>
      <c r="J482" s="36"/>
      <c r="K482" s="34"/>
      <c r="L482" s="34"/>
      <c r="M482" s="39" t="s">
        <v>20</v>
      </c>
      <c r="N482" s="40">
        <v>472</v>
      </c>
      <c r="O482" s="41" t="s">
        <v>25</v>
      </c>
      <c r="P482" s="42"/>
    </row>
    <row r="483" spans="1:16" s="23" customFormat="1" ht="12.95" customHeight="1" x14ac:dyDescent="0.2">
      <c r="A483" s="31" t="s">
        <v>20</v>
      </c>
      <c r="B483" s="32"/>
      <c r="C483" s="33" t="s">
        <v>743</v>
      </c>
      <c r="D483" s="33" t="s">
        <v>692</v>
      </c>
      <c r="E483" s="35">
        <v>9</v>
      </c>
      <c r="F483" s="35" t="s">
        <v>23</v>
      </c>
      <c r="G483" s="34"/>
      <c r="H483" s="36"/>
      <c r="I483" s="37">
        <f t="shared" si="7"/>
        <v>365</v>
      </c>
      <c r="J483" s="36"/>
      <c r="K483" s="34"/>
      <c r="L483" s="34"/>
      <c r="M483" s="39" t="s">
        <v>20</v>
      </c>
      <c r="N483" s="40">
        <v>473</v>
      </c>
      <c r="O483" s="41" t="s">
        <v>25</v>
      </c>
      <c r="P483" s="42"/>
    </row>
    <row r="484" spans="1:16" s="23" customFormat="1" ht="12.95" customHeight="1" x14ac:dyDescent="0.2">
      <c r="A484" s="31" t="s">
        <v>20</v>
      </c>
      <c r="B484" s="32"/>
      <c r="C484" s="33" t="s">
        <v>308</v>
      </c>
      <c r="D484" s="33" t="s">
        <v>744</v>
      </c>
      <c r="E484" s="35">
        <v>5</v>
      </c>
      <c r="F484" s="35" t="s">
        <v>45</v>
      </c>
      <c r="G484" s="34"/>
      <c r="H484" s="36"/>
      <c r="I484" s="37">
        <f t="shared" si="7"/>
        <v>365</v>
      </c>
      <c r="J484" s="36"/>
      <c r="K484" s="34"/>
      <c r="L484" s="34"/>
      <c r="M484" s="39" t="s">
        <v>20</v>
      </c>
      <c r="N484" s="40">
        <v>474</v>
      </c>
      <c r="O484" s="41" t="s">
        <v>25</v>
      </c>
      <c r="P484" s="42"/>
    </row>
    <row r="485" spans="1:16" s="23" customFormat="1" ht="12.95" customHeight="1" x14ac:dyDescent="0.2">
      <c r="A485" s="31" t="s">
        <v>20</v>
      </c>
      <c r="B485" s="32"/>
      <c r="C485" s="33" t="s">
        <v>745</v>
      </c>
      <c r="D485" s="33" t="s">
        <v>746</v>
      </c>
      <c r="E485" s="35">
        <v>8</v>
      </c>
      <c r="F485" s="35" t="s">
        <v>36</v>
      </c>
      <c r="G485" s="34"/>
      <c r="H485" s="36"/>
      <c r="I485" s="37">
        <f t="shared" si="7"/>
        <v>365</v>
      </c>
      <c r="J485" s="36"/>
      <c r="K485" s="34"/>
      <c r="L485" s="34"/>
      <c r="M485" s="39" t="s">
        <v>20</v>
      </c>
      <c r="N485" s="40">
        <v>475</v>
      </c>
      <c r="O485" s="41" t="s">
        <v>25</v>
      </c>
      <c r="P485" s="42"/>
    </row>
    <row r="486" spans="1:16" s="23" customFormat="1" ht="12.95" customHeight="1" x14ac:dyDescent="0.2">
      <c r="A486" s="31" t="s">
        <v>20</v>
      </c>
      <c r="B486" s="32"/>
      <c r="C486" s="33" t="s">
        <v>648</v>
      </c>
      <c r="D486" s="33" t="s">
        <v>110</v>
      </c>
      <c r="E486" s="35">
        <v>7</v>
      </c>
      <c r="F486" s="35" t="s">
        <v>23</v>
      </c>
      <c r="G486" s="34"/>
      <c r="H486" s="36"/>
      <c r="I486" s="37">
        <f t="shared" si="7"/>
        <v>365</v>
      </c>
      <c r="J486" s="36"/>
      <c r="K486" s="34"/>
      <c r="L486" s="34"/>
      <c r="M486" s="39" t="s">
        <v>20</v>
      </c>
      <c r="N486" s="40">
        <v>476</v>
      </c>
      <c r="O486" s="41" t="s">
        <v>25</v>
      </c>
      <c r="P486" s="42"/>
    </row>
    <row r="487" spans="1:16" s="23" customFormat="1" ht="12.95" customHeight="1" x14ac:dyDescent="0.2">
      <c r="A487" s="31" t="s">
        <v>20</v>
      </c>
      <c r="B487" s="32"/>
      <c r="C487" s="33" t="s">
        <v>747</v>
      </c>
      <c r="D487" s="33" t="s">
        <v>748</v>
      </c>
      <c r="E487" s="35">
        <v>0</v>
      </c>
      <c r="F487" s="35" t="s">
        <v>25</v>
      </c>
      <c r="G487" s="34"/>
      <c r="H487" s="36"/>
      <c r="I487" s="37">
        <f t="shared" si="7"/>
        <v>365</v>
      </c>
      <c r="J487" s="36"/>
      <c r="K487" s="34"/>
      <c r="L487" s="34"/>
      <c r="M487" s="39" t="s">
        <v>20</v>
      </c>
      <c r="N487" s="40">
        <v>477</v>
      </c>
      <c r="O487" s="41" t="s">
        <v>25</v>
      </c>
      <c r="P487" s="42"/>
    </row>
    <row r="488" spans="1:16" s="23" customFormat="1" ht="12.95" customHeight="1" x14ac:dyDescent="0.2">
      <c r="A488" s="31" t="s">
        <v>20</v>
      </c>
      <c r="B488" s="32"/>
      <c r="C488" s="33" t="s">
        <v>737</v>
      </c>
      <c r="D488" s="33" t="s">
        <v>749</v>
      </c>
      <c r="E488" s="35">
        <v>6</v>
      </c>
      <c r="F488" s="35" t="s">
        <v>23</v>
      </c>
      <c r="G488" s="34"/>
      <c r="H488" s="36"/>
      <c r="I488" s="37">
        <f t="shared" si="7"/>
        <v>365</v>
      </c>
      <c r="J488" s="36"/>
      <c r="K488" s="34"/>
      <c r="L488" s="34"/>
      <c r="M488" s="39" t="s">
        <v>20</v>
      </c>
      <c r="N488" s="40">
        <v>478</v>
      </c>
      <c r="O488" s="41" t="s">
        <v>25</v>
      </c>
      <c r="P488" s="42"/>
    </row>
    <row r="489" spans="1:16" s="23" customFormat="1" ht="12.95" customHeight="1" x14ac:dyDescent="0.2">
      <c r="A489" s="31" t="s">
        <v>20</v>
      </c>
      <c r="B489" s="32"/>
      <c r="C489" s="33" t="s">
        <v>750</v>
      </c>
      <c r="D489" s="33" t="s">
        <v>751</v>
      </c>
      <c r="E489" s="35">
        <v>19</v>
      </c>
      <c r="F489" s="35" t="s">
        <v>28</v>
      </c>
      <c r="G489" s="34"/>
      <c r="H489" s="36"/>
      <c r="I489" s="37">
        <f t="shared" si="7"/>
        <v>365</v>
      </c>
      <c r="J489" s="36"/>
      <c r="K489" s="34"/>
      <c r="L489" s="34"/>
      <c r="M489" s="39" t="s">
        <v>20</v>
      </c>
      <c r="N489" s="40">
        <v>479</v>
      </c>
      <c r="O489" s="41" t="s">
        <v>25</v>
      </c>
      <c r="P489" s="42"/>
    </row>
    <row r="490" spans="1:16" s="23" customFormat="1" ht="12.95" customHeight="1" x14ac:dyDescent="0.2">
      <c r="A490" s="31" t="s">
        <v>20</v>
      </c>
      <c r="B490" s="32"/>
      <c r="C490" s="33" t="s">
        <v>30</v>
      </c>
      <c r="D490" s="33" t="s">
        <v>752</v>
      </c>
      <c r="E490" s="35">
        <v>15</v>
      </c>
      <c r="F490" s="35" t="s">
        <v>28</v>
      </c>
      <c r="G490" s="34"/>
      <c r="H490" s="36"/>
      <c r="I490" s="37">
        <f t="shared" si="7"/>
        <v>365</v>
      </c>
      <c r="J490" s="36"/>
      <c r="K490" s="34"/>
      <c r="L490" s="34"/>
      <c r="M490" s="39" t="s">
        <v>20</v>
      </c>
      <c r="N490" s="40">
        <v>481</v>
      </c>
      <c r="O490" s="41" t="s">
        <v>25</v>
      </c>
      <c r="P490" s="42"/>
    </row>
    <row r="491" spans="1:16" s="23" customFormat="1" ht="12.95" customHeight="1" x14ac:dyDescent="0.2">
      <c r="A491" s="31" t="s">
        <v>20</v>
      </c>
      <c r="B491" s="32"/>
      <c r="C491" s="33" t="s">
        <v>753</v>
      </c>
      <c r="D491" s="33" t="s">
        <v>754</v>
      </c>
      <c r="E491" s="35">
        <v>8</v>
      </c>
      <c r="F491" s="35" t="s">
        <v>36</v>
      </c>
      <c r="G491" s="34"/>
      <c r="H491" s="36"/>
      <c r="I491" s="37">
        <f t="shared" si="7"/>
        <v>365</v>
      </c>
      <c r="J491" s="36"/>
      <c r="K491" s="34"/>
      <c r="L491" s="34"/>
      <c r="M491" s="39" t="s">
        <v>20</v>
      </c>
      <c r="N491" s="40">
        <v>482</v>
      </c>
      <c r="O491" s="41" t="s">
        <v>25</v>
      </c>
      <c r="P491" s="42"/>
    </row>
    <row r="492" spans="1:16" s="23" customFormat="1" ht="12.95" customHeight="1" x14ac:dyDescent="0.2">
      <c r="A492" s="31" t="s">
        <v>20</v>
      </c>
      <c r="B492" s="32"/>
      <c r="C492" s="33" t="s">
        <v>448</v>
      </c>
      <c r="D492" s="33" t="s">
        <v>755</v>
      </c>
      <c r="E492" s="35">
        <v>12</v>
      </c>
      <c r="F492" s="35" t="s">
        <v>45</v>
      </c>
      <c r="G492" s="34"/>
      <c r="H492" s="36"/>
      <c r="I492" s="37">
        <f t="shared" si="7"/>
        <v>365</v>
      </c>
      <c r="J492" s="36"/>
      <c r="K492" s="34"/>
      <c r="L492" s="34"/>
      <c r="M492" s="39" t="s">
        <v>20</v>
      </c>
      <c r="N492" s="40">
        <v>483</v>
      </c>
      <c r="O492" s="41" t="s">
        <v>25</v>
      </c>
      <c r="P492" s="42"/>
    </row>
    <row r="493" spans="1:16" s="23" customFormat="1" ht="12.95" customHeight="1" x14ac:dyDescent="0.2">
      <c r="A493" s="31" t="s">
        <v>20</v>
      </c>
      <c r="B493" s="32"/>
      <c r="C493" s="33" t="s">
        <v>41</v>
      </c>
      <c r="D493" s="33" t="s">
        <v>756</v>
      </c>
      <c r="E493" s="35">
        <v>15</v>
      </c>
      <c r="F493" s="35" t="s">
        <v>28</v>
      </c>
      <c r="G493" s="34"/>
      <c r="H493" s="36"/>
      <c r="I493" s="37">
        <f t="shared" si="7"/>
        <v>365</v>
      </c>
      <c r="J493" s="36"/>
      <c r="K493" s="34"/>
      <c r="L493" s="34"/>
      <c r="M493" s="39" t="s">
        <v>20</v>
      </c>
      <c r="N493" s="40">
        <v>484</v>
      </c>
      <c r="O493" s="41" t="s">
        <v>25</v>
      </c>
      <c r="P493" s="42"/>
    </row>
    <row r="494" spans="1:16" s="23" customFormat="1" ht="12.95" customHeight="1" x14ac:dyDescent="0.2">
      <c r="A494" s="31" t="s">
        <v>20</v>
      </c>
      <c r="B494" s="32"/>
      <c r="C494" s="33" t="s">
        <v>192</v>
      </c>
      <c r="D494" s="33" t="s">
        <v>757</v>
      </c>
      <c r="E494" s="35">
        <v>6</v>
      </c>
      <c r="F494" s="35" t="s">
        <v>23</v>
      </c>
      <c r="G494" s="34"/>
      <c r="H494" s="36"/>
      <c r="I494" s="37">
        <f t="shared" si="7"/>
        <v>365</v>
      </c>
      <c r="J494" s="36"/>
      <c r="K494" s="34"/>
      <c r="L494" s="34"/>
      <c r="M494" s="39" t="s">
        <v>20</v>
      </c>
      <c r="N494" s="40">
        <v>485</v>
      </c>
      <c r="O494" s="41" t="s">
        <v>25</v>
      </c>
      <c r="P494" s="42"/>
    </row>
    <row r="495" spans="1:16" s="23" customFormat="1" ht="12.95" customHeight="1" x14ac:dyDescent="0.2">
      <c r="A495" s="31" t="s">
        <v>20</v>
      </c>
      <c r="B495" s="32"/>
      <c r="C495" s="33" t="s">
        <v>564</v>
      </c>
      <c r="D495" s="33" t="s">
        <v>758</v>
      </c>
      <c r="E495" s="35">
        <v>8</v>
      </c>
      <c r="F495" s="35" t="s">
        <v>36</v>
      </c>
      <c r="G495" s="34"/>
      <c r="H495" s="36"/>
      <c r="I495" s="37">
        <f t="shared" si="7"/>
        <v>365</v>
      </c>
      <c r="J495" s="36"/>
      <c r="K495" s="34"/>
      <c r="L495" s="34"/>
      <c r="M495" s="39" t="s">
        <v>20</v>
      </c>
      <c r="N495" s="40">
        <v>486</v>
      </c>
      <c r="O495" s="41" t="s">
        <v>25</v>
      </c>
      <c r="P495" s="42"/>
    </row>
    <row r="496" spans="1:16" s="23" customFormat="1" ht="12.95" customHeight="1" x14ac:dyDescent="0.2">
      <c r="A496" s="31" t="s">
        <v>20</v>
      </c>
      <c r="B496" s="32"/>
      <c r="C496" s="33" t="s">
        <v>759</v>
      </c>
      <c r="D496" s="33" t="s">
        <v>760</v>
      </c>
      <c r="E496" s="35">
        <v>10</v>
      </c>
      <c r="F496" s="35" t="s">
        <v>23</v>
      </c>
      <c r="G496" s="34"/>
      <c r="H496" s="36"/>
      <c r="I496" s="37">
        <f t="shared" si="7"/>
        <v>365</v>
      </c>
      <c r="J496" s="36"/>
      <c r="K496" s="34"/>
      <c r="L496" s="34"/>
      <c r="M496" s="39" t="s">
        <v>20</v>
      </c>
      <c r="N496" s="40">
        <v>487</v>
      </c>
      <c r="O496" s="41" t="s">
        <v>25</v>
      </c>
      <c r="P496" s="42"/>
    </row>
    <row r="497" spans="1:16" s="23" customFormat="1" ht="12.95" customHeight="1" x14ac:dyDescent="0.2">
      <c r="A497" s="31" t="s">
        <v>20</v>
      </c>
      <c r="B497" s="32"/>
      <c r="C497" s="33" t="s">
        <v>761</v>
      </c>
      <c r="D497" s="33" t="s">
        <v>762</v>
      </c>
      <c r="E497" s="35">
        <v>15</v>
      </c>
      <c r="F497" s="35" t="s">
        <v>28</v>
      </c>
      <c r="G497" s="34"/>
      <c r="H497" s="36"/>
      <c r="I497" s="37">
        <f t="shared" si="7"/>
        <v>365</v>
      </c>
      <c r="J497" s="36"/>
      <c r="K497" s="34"/>
      <c r="L497" s="34"/>
      <c r="M497" s="39" t="s">
        <v>20</v>
      </c>
      <c r="N497" s="40">
        <v>488</v>
      </c>
      <c r="O497" s="41" t="s">
        <v>25</v>
      </c>
      <c r="P497" s="42"/>
    </row>
    <row r="498" spans="1:16" s="23" customFormat="1" ht="12.95" customHeight="1" x14ac:dyDescent="0.2">
      <c r="A498" s="31" t="s">
        <v>20</v>
      </c>
      <c r="B498" s="32"/>
      <c r="C498" s="33" t="s">
        <v>763</v>
      </c>
      <c r="D498" s="33" t="s">
        <v>764</v>
      </c>
      <c r="E498" s="35">
        <v>1</v>
      </c>
      <c r="F498" s="35" t="s">
        <v>45</v>
      </c>
      <c r="G498" s="34"/>
      <c r="H498" s="36"/>
      <c r="I498" s="37">
        <f t="shared" si="7"/>
        <v>365</v>
      </c>
      <c r="J498" s="36"/>
      <c r="K498" s="34"/>
      <c r="L498" s="34"/>
      <c r="M498" s="39" t="s">
        <v>20</v>
      </c>
      <c r="N498" s="40">
        <v>489</v>
      </c>
      <c r="O498" s="41" t="s">
        <v>25</v>
      </c>
      <c r="P498" s="42"/>
    </row>
    <row r="499" spans="1:16" s="23" customFormat="1" ht="12.95" customHeight="1" x14ac:dyDescent="0.2">
      <c r="A499" s="31" t="s">
        <v>20</v>
      </c>
      <c r="B499" s="32"/>
      <c r="C499" s="33" t="s">
        <v>765</v>
      </c>
      <c r="D499" s="33" t="s">
        <v>221</v>
      </c>
      <c r="E499" s="35">
        <v>6</v>
      </c>
      <c r="F499" s="35" t="s">
        <v>23</v>
      </c>
      <c r="G499" s="34"/>
      <c r="H499" s="36"/>
      <c r="I499" s="37">
        <f t="shared" si="7"/>
        <v>365</v>
      </c>
      <c r="J499" s="36"/>
      <c r="K499" s="34"/>
      <c r="L499" s="34"/>
      <c r="M499" s="39" t="s">
        <v>20</v>
      </c>
      <c r="N499" s="40">
        <v>490</v>
      </c>
      <c r="O499" s="41" t="s">
        <v>25</v>
      </c>
      <c r="P499" s="42"/>
    </row>
    <row r="500" spans="1:16" s="23" customFormat="1" ht="12.95" customHeight="1" x14ac:dyDescent="0.2">
      <c r="A500" s="31" t="s">
        <v>20</v>
      </c>
      <c r="B500" s="32"/>
      <c r="C500" s="33" t="s">
        <v>766</v>
      </c>
      <c r="D500" s="33" t="s">
        <v>767</v>
      </c>
      <c r="E500" s="35">
        <v>15</v>
      </c>
      <c r="F500" s="35" t="s">
        <v>28</v>
      </c>
      <c r="G500" s="34"/>
      <c r="H500" s="36"/>
      <c r="I500" s="37">
        <f t="shared" si="7"/>
        <v>365</v>
      </c>
      <c r="J500" s="36"/>
      <c r="K500" s="34"/>
      <c r="L500" s="34"/>
      <c r="M500" s="39" t="s">
        <v>20</v>
      </c>
      <c r="N500" s="40">
        <v>491</v>
      </c>
      <c r="O500" s="41" t="s">
        <v>25</v>
      </c>
      <c r="P500" s="42"/>
    </row>
    <row r="501" spans="1:16" s="23" customFormat="1" ht="12.95" customHeight="1" x14ac:dyDescent="0.2">
      <c r="A501" s="31" t="s">
        <v>20</v>
      </c>
      <c r="B501" s="32"/>
      <c r="C501" s="33" t="s">
        <v>768</v>
      </c>
      <c r="D501" s="33" t="s">
        <v>422</v>
      </c>
      <c r="E501" s="35">
        <v>20</v>
      </c>
      <c r="F501" s="35" t="s">
        <v>48</v>
      </c>
      <c r="G501" s="34"/>
      <c r="H501" s="36"/>
      <c r="I501" s="37">
        <f t="shared" si="7"/>
        <v>365</v>
      </c>
      <c r="J501" s="36"/>
      <c r="K501" s="34"/>
      <c r="L501" s="34"/>
      <c r="M501" s="39" t="s">
        <v>20</v>
      </c>
      <c r="N501" s="40">
        <v>492</v>
      </c>
      <c r="O501" s="41" t="s">
        <v>25</v>
      </c>
      <c r="P501" s="42"/>
    </row>
    <row r="502" spans="1:16" s="23" customFormat="1" ht="12.95" customHeight="1" x14ac:dyDescent="0.2">
      <c r="A502" s="31" t="s">
        <v>20</v>
      </c>
      <c r="B502" s="32"/>
      <c r="C502" s="33" t="s">
        <v>308</v>
      </c>
      <c r="D502" s="33" t="s">
        <v>769</v>
      </c>
      <c r="E502" s="35">
        <v>5</v>
      </c>
      <c r="F502" s="35" t="s">
        <v>45</v>
      </c>
      <c r="G502" s="34"/>
      <c r="H502" s="36"/>
      <c r="I502" s="37">
        <f t="shared" si="7"/>
        <v>365</v>
      </c>
      <c r="J502" s="36"/>
      <c r="K502" s="34"/>
      <c r="L502" s="34"/>
      <c r="M502" s="39" t="s">
        <v>20</v>
      </c>
      <c r="N502" s="40">
        <v>494</v>
      </c>
      <c r="O502" s="41" t="s">
        <v>25</v>
      </c>
      <c r="P502" s="42"/>
    </row>
    <row r="503" spans="1:16" s="23" customFormat="1" ht="12.95" customHeight="1" x14ac:dyDescent="0.2">
      <c r="A503" s="31" t="s">
        <v>20</v>
      </c>
      <c r="B503" s="32"/>
      <c r="C503" s="33" t="s">
        <v>770</v>
      </c>
      <c r="D503" s="33" t="s">
        <v>771</v>
      </c>
      <c r="E503" s="35">
        <v>12</v>
      </c>
      <c r="F503" s="35" t="s">
        <v>45</v>
      </c>
      <c r="G503" s="34"/>
      <c r="H503" s="36"/>
      <c r="I503" s="37">
        <f t="shared" si="7"/>
        <v>365</v>
      </c>
      <c r="J503" s="36"/>
      <c r="K503" s="34"/>
      <c r="L503" s="34"/>
      <c r="M503" s="39" t="s">
        <v>20</v>
      </c>
      <c r="N503" s="40">
        <v>495</v>
      </c>
      <c r="O503" s="41" t="s">
        <v>25</v>
      </c>
      <c r="P503" s="42"/>
    </row>
    <row r="504" spans="1:16" s="23" customFormat="1" ht="12.95" customHeight="1" x14ac:dyDescent="0.2">
      <c r="A504" s="31" t="s">
        <v>20</v>
      </c>
      <c r="B504" s="32"/>
      <c r="C504" s="33" t="s">
        <v>533</v>
      </c>
      <c r="D504" s="33" t="s">
        <v>772</v>
      </c>
      <c r="E504" s="35">
        <v>21</v>
      </c>
      <c r="F504" s="35" t="s">
        <v>48</v>
      </c>
      <c r="G504" s="34"/>
      <c r="H504" s="36"/>
      <c r="I504" s="37">
        <f t="shared" si="7"/>
        <v>365</v>
      </c>
      <c r="J504" s="36"/>
      <c r="K504" s="34"/>
      <c r="L504" s="34"/>
      <c r="M504" s="39" t="s">
        <v>20</v>
      </c>
      <c r="N504" s="40">
        <v>496</v>
      </c>
      <c r="O504" s="41" t="s">
        <v>25</v>
      </c>
      <c r="P504" s="42"/>
    </row>
    <row r="505" spans="1:16" s="23" customFormat="1" ht="12.95" customHeight="1" x14ac:dyDescent="0.2">
      <c r="A505" s="31" t="s">
        <v>20</v>
      </c>
      <c r="B505" s="32"/>
      <c r="C505" s="33" t="s">
        <v>773</v>
      </c>
      <c r="D505" s="33" t="s">
        <v>774</v>
      </c>
      <c r="E505" s="35">
        <v>15</v>
      </c>
      <c r="F505" s="35" t="s">
        <v>28</v>
      </c>
      <c r="G505" s="34"/>
      <c r="H505" s="36"/>
      <c r="I505" s="37">
        <f t="shared" si="7"/>
        <v>365</v>
      </c>
      <c r="J505" s="36"/>
      <c r="K505" s="34"/>
      <c r="L505" s="34"/>
      <c r="M505" s="39" t="s">
        <v>20</v>
      </c>
      <c r="N505" s="40">
        <v>497</v>
      </c>
      <c r="O505" s="41" t="s">
        <v>25</v>
      </c>
      <c r="P505" s="42"/>
    </row>
    <row r="506" spans="1:16" s="23" customFormat="1" ht="12.95" customHeight="1" x14ac:dyDescent="0.2">
      <c r="A506" s="31" t="s">
        <v>20</v>
      </c>
      <c r="B506" s="32"/>
      <c r="C506" s="33" t="s">
        <v>775</v>
      </c>
      <c r="D506" s="33" t="s">
        <v>776</v>
      </c>
      <c r="E506" s="35">
        <v>17</v>
      </c>
      <c r="F506" s="35" t="s">
        <v>48</v>
      </c>
      <c r="G506" s="34"/>
      <c r="H506" s="36"/>
      <c r="I506" s="37">
        <f t="shared" si="7"/>
        <v>365</v>
      </c>
      <c r="J506" s="36"/>
      <c r="K506" s="34"/>
      <c r="L506" s="34"/>
      <c r="M506" s="39" t="s">
        <v>20</v>
      </c>
      <c r="N506" s="40">
        <v>498</v>
      </c>
      <c r="O506" s="41" t="s">
        <v>25</v>
      </c>
      <c r="P506" s="42"/>
    </row>
    <row r="507" spans="1:16" s="23" customFormat="1" ht="12.95" customHeight="1" x14ac:dyDescent="0.2">
      <c r="A507" s="31" t="s">
        <v>20</v>
      </c>
      <c r="B507" s="32"/>
      <c r="C507" s="33" t="s">
        <v>750</v>
      </c>
      <c r="D507" s="33" t="s">
        <v>777</v>
      </c>
      <c r="E507" s="35">
        <v>19</v>
      </c>
      <c r="F507" s="35" t="s">
        <v>28</v>
      </c>
      <c r="G507" s="34"/>
      <c r="H507" s="36"/>
      <c r="I507" s="37">
        <f t="shared" si="7"/>
        <v>365</v>
      </c>
      <c r="J507" s="36"/>
      <c r="K507" s="34"/>
      <c r="L507" s="34"/>
      <c r="M507" s="39" t="s">
        <v>20</v>
      </c>
      <c r="N507" s="40">
        <v>499</v>
      </c>
      <c r="O507" s="41" t="s">
        <v>25</v>
      </c>
      <c r="P507" s="42"/>
    </row>
    <row r="508" spans="1:16" s="23" customFormat="1" ht="12.95" customHeight="1" x14ac:dyDescent="0.2">
      <c r="A508" s="31" t="s">
        <v>20</v>
      </c>
      <c r="B508" s="32"/>
      <c r="C508" s="33" t="s">
        <v>420</v>
      </c>
      <c r="D508" s="33" t="s">
        <v>778</v>
      </c>
      <c r="E508" s="35">
        <v>8</v>
      </c>
      <c r="F508" s="35" t="s">
        <v>36</v>
      </c>
      <c r="G508" s="34"/>
      <c r="H508" s="36"/>
      <c r="I508" s="37">
        <f t="shared" si="7"/>
        <v>365</v>
      </c>
      <c r="J508" s="36"/>
      <c r="K508" s="34"/>
      <c r="L508" s="34"/>
      <c r="M508" s="39" t="s">
        <v>20</v>
      </c>
      <c r="N508" s="40">
        <v>500</v>
      </c>
      <c r="O508" s="41" t="s">
        <v>25</v>
      </c>
      <c r="P508" s="42"/>
    </row>
    <row r="509" spans="1:16" s="23" customFormat="1" ht="12.95" customHeight="1" x14ac:dyDescent="0.2">
      <c r="A509" s="31" t="s">
        <v>20</v>
      </c>
      <c r="B509" s="32"/>
      <c r="C509" s="33" t="s">
        <v>420</v>
      </c>
      <c r="D509" s="33" t="s">
        <v>779</v>
      </c>
      <c r="E509" s="35">
        <v>8</v>
      </c>
      <c r="F509" s="35" t="s">
        <v>36</v>
      </c>
      <c r="G509" s="34"/>
      <c r="H509" s="36"/>
      <c r="I509" s="37">
        <f t="shared" si="7"/>
        <v>365</v>
      </c>
      <c r="J509" s="36"/>
      <c r="K509" s="34"/>
      <c r="L509" s="34"/>
      <c r="M509" s="39" t="s">
        <v>20</v>
      </c>
      <c r="N509" s="40">
        <v>501</v>
      </c>
      <c r="O509" s="41" t="s">
        <v>25</v>
      </c>
      <c r="P509" s="42"/>
    </row>
    <row r="510" spans="1:16" s="23" customFormat="1" ht="12.95" customHeight="1" x14ac:dyDescent="0.2">
      <c r="A510" s="31" t="s">
        <v>20</v>
      </c>
      <c r="B510" s="32"/>
      <c r="C510" s="33" t="s">
        <v>780</v>
      </c>
      <c r="D510" s="33" t="s">
        <v>781</v>
      </c>
      <c r="E510" s="35">
        <v>8</v>
      </c>
      <c r="F510" s="35" t="s">
        <v>36</v>
      </c>
      <c r="G510" s="34"/>
      <c r="H510" s="36"/>
      <c r="I510" s="37">
        <f t="shared" si="7"/>
        <v>365</v>
      </c>
      <c r="J510" s="36"/>
      <c r="K510" s="34"/>
      <c r="L510" s="34"/>
      <c r="M510" s="39" t="s">
        <v>20</v>
      </c>
      <c r="N510" s="40">
        <v>502</v>
      </c>
      <c r="O510" s="41" t="s">
        <v>25</v>
      </c>
      <c r="P510" s="42"/>
    </row>
    <row r="511" spans="1:16" s="23" customFormat="1" ht="12.95" customHeight="1" x14ac:dyDescent="0.2">
      <c r="A511" s="31" t="s">
        <v>20</v>
      </c>
      <c r="B511" s="32"/>
      <c r="C511" s="33" t="s">
        <v>782</v>
      </c>
      <c r="D511" s="33" t="s">
        <v>783</v>
      </c>
      <c r="E511" s="35">
        <v>1</v>
      </c>
      <c r="F511" s="35" t="s">
        <v>45</v>
      </c>
      <c r="G511" s="34"/>
      <c r="H511" s="36"/>
      <c r="I511" s="37">
        <f t="shared" si="7"/>
        <v>365</v>
      </c>
      <c r="J511" s="36"/>
      <c r="K511" s="34"/>
      <c r="L511" s="34"/>
      <c r="M511" s="39" t="s">
        <v>20</v>
      </c>
      <c r="N511" s="40">
        <v>503</v>
      </c>
      <c r="O511" s="41" t="s">
        <v>25</v>
      </c>
      <c r="P511" s="42"/>
    </row>
    <row r="512" spans="1:16" s="23" customFormat="1" ht="12.95" customHeight="1" x14ac:dyDescent="0.2">
      <c r="A512" s="31" t="s">
        <v>20</v>
      </c>
      <c r="B512" s="32"/>
      <c r="C512" s="33" t="s">
        <v>784</v>
      </c>
      <c r="D512" s="33" t="s">
        <v>785</v>
      </c>
      <c r="E512" s="35">
        <v>5</v>
      </c>
      <c r="F512" s="35" t="s">
        <v>45</v>
      </c>
      <c r="G512" s="34"/>
      <c r="H512" s="36"/>
      <c r="I512" s="37">
        <f t="shared" si="7"/>
        <v>365</v>
      </c>
      <c r="J512" s="36"/>
      <c r="K512" s="34"/>
      <c r="L512" s="34"/>
      <c r="M512" s="39" t="s">
        <v>20</v>
      </c>
      <c r="N512" s="40">
        <v>504</v>
      </c>
      <c r="O512" s="41" t="s">
        <v>25</v>
      </c>
      <c r="P512" s="42"/>
    </row>
    <row r="513" spans="1:16" s="23" customFormat="1" ht="12.95" customHeight="1" x14ac:dyDescent="0.2">
      <c r="A513" s="31" t="s">
        <v>20</v>
      </c>
      <c r="B513" s="32"/>
      <c r="C513" s="33" t="s">
        <v>528</v>
      </c>
      <c r="D513" s="33" t="s">
        <v>786</v>
      </c>
      <c r="E513" s="35">
        <v>3</v>
      </c>
      <c r="F513" s="35" t="s">
        <v>45</v>
      </c>
      <c r="G513" s="34"/>
      <c r="H513" s="36"/>
      <c r="I513" s="37">
        <f t="shared" si="7"/>
        <v>365</v>
      </c>
      <c r="J513" s="36"/>
      <c r="K513" s="34"/>
      <c r="L513" s="34"/>
      <c r="M513" s="39" t="s">
        <v>20</v>
      </c>
      <c r="N513" s="40">
        <v>505</v>
      </c>
      <c r="O513" s="41" t="s">
        <v>25</v>
      </c>
      <c r="P513" s="42"/>
    </row>
    <row r="514" spans="1:16" s="23" customFormat="1" ht="12.95" customHeight="1" x14ac:dyDescent="0.2">
      <c r="A514" s="31" t="s">
        <v>20</v>
      </c>
      <c r="B514" s="32"/>
      <c r="C514" s="33" t="s">
        <v>787</v>
      </c>
      <c r="D514" s="33" t="s">
        <v>788</v>
      </c>
      <c r="E514" s="35">
        <v>5</v>
      </c>
      <c r="F514" s="35" t="s">
        <v>45</v>
      </c>
      <c r="G514" s="34"/>
      <c r="H514" s="36"/>
      <c r="I514" s="37">
        <f t="shared" si="7"/>
        <v>365</v>
      </c>
      <c r="J514" s="36"/>
      <c r="K514" s="34"/>
      <c r="L514" s="34"/>
      <c r="M514" s="39" t="s">
        <v>20</v>
      </c>
      <c r="N514" s="40">
        <v>506</v>
      </c>
      <c r="O514" s="41" t="s">
        <v>25</v>
      </c>
      <c r="P514" s="42"/>
    </row>
    <row r="515" spans="1:16" s="23" customFormat="1" ht="12.95" customHeight="1" x14ac:dyDescent="0.2">
      <c r="A515" s="31" t="s">
        <v>20</v>
      </c>
      <c r="B515" s="32"/>
      <c r="C515" s="33" t="s">
        <v>528</v>
      </c>
      <c r="D515" s="33" t="s">
        <v>789</v>
      </c>
      <c r="E515" s="35">
        <v>3</v>
      </c>
      <c r="F515" s="35" t="s">
        <v>45</v>
      </c>
      <c r="G515" s="34"/>
      <c r="H515" s="36"/>
      <c r="I515" s="37">
        <f t="shared" ref="I515:I578" si="8">IF(AND(H515&gt;1/1/75, J515&gt;0),"n/a",H515+365)</f>
        <v>365</v>
      </c>
      <c r="J515" s="36"/>
      <c r="K515" s="34"/>
      <c r="L515" s="34"/>
      <c r="M515" s="39" t="s">
        <v>20</v>
      </c>
      <c r="N515" s="40">
        <v>507</v>
      </c>
      <c r="O515" s="41" t="s">
        <v>25</v>
      </c>
      <c r="P515" s="42"/>
    </row>
    <row r="516" spans="1:16" s="23" customFormat="1" ht="12.95" customHeight="1" x14ac:dyDescent="0.2">
      <c r="A516" s="31" t="s">
        <v>20</v>
      </c>
      <c r="B516" s="32"/>
      <c r="C516" s="33" t="s">
        <v>427</v>
      </c>
      <c r="D516" s="33" t="s">
        <v>790</v>
      </c>
      <c r="E516" s="35">
        <v>5</v>
      </c>
      <c r="F516" s="35" t="s">
        <v>45</v>
      </c>
      <c r="G516" s="34"/>
      <c r="H516" s="36"/>
      <c r="I516" s="37">
        <f t="shared" si="8"/>
        <v>365</v>
      </c>
      <c r="J516" s="36"/>
      <c r="K516" s="34"/>
      <c r="L516" s="34"/>
      <c r="M516" s="39" t="s">
        <v>20</v>
      </c>
      <c r="N516" s="40">
        <v>508</v>
      </c>
      <c r="O516" s="41" t="s">
        <v>25</v>
      </c>
      <c r="P516" s="42"/>
    </row>
    <row r="517" spans="1:16" s="23" customFormat="1" ht="12.95" customHeight="1" x14ac:dyDescent="0.2">
      <c r="A517" s="31" t="s">
        <v>20</v>
      </c>
      <c r="B517" s="32"/>
      <c r="C517" s="33" t="s">
        <v>791</v>
      </c>
      <c r="D517" s="33" t="s">
        <v>792</v>
      </c>
      <c r="E517" s="35">
        <v>6</v>
      </c>
      <c r="F517" s="35" t="s">
        <v>23</v>
      </c>
      <c r="G517" s="34"/>
      <c r="H517" s="36"/>
      <c r="I517" s="37">
        <f t="shared" si="8"/>
        <v>365</v>
      </c>
      <c r="J517" s="36"/>
      <c r="K517" s="34"/>
      <c r="L517" s="34"/>
      <c r="M517" s="39" t="s">
        <v>20</v>
      </c>
      <c r="N517" s="40">
        <v>509</v>
      </c>
      <c r="O517" s="41" t="s">
        <v>25</v>
      </c>
      <c r="P517" s="42"/>
    </row>
    <row r="518" spans="1:16" s="23" customFormat="1" ht="12.95" customHeight="1" x14ac:dyDescent="0.2">
      <c r="A518" s="31" t="s">
        <v>20</v>
      </c>
      <c r="B518" s="32"/>
      <c r="C518" s="33" t="s">
        <v>793</v>
      </c>
      <c r="D518" s="33" t="s">
        <v>794</v>
      </c>
      <c r="E518" s="35">
        <v>9</v>
      </c>
      <c r="F518" s="35" t="s">
        <v>23</v>
      </c>
      <c r="G518" s="34"/>
      <c r="H518" s="36"/>
      <c r="I518" s="37">
        <f t="shared" si="8"/>
        <v>365</v>
      </c>
      <c r="J518" s="36"/>
      <c r="K518" s="34"/>
      <c r="L518" s="34"/>
      <c r="M518" s="39" t="s">
        <v>20</v>
      </c>
      <c r="N518" s="40">
        <v>510</v>
      </c>
      <c r="O518" s="41" t="s">
        <v>25</v>
      </c>
      <c r="P518" s="42"/>
    </row>
    <row r="519" spans="1:16" s="23" customFormat="1" ht="12.95" customHeight="1" x14ac:dyDescent="0.2">
      <c r="A519" s="31" t="s">
        <v>20</v>
      </c>
      <c r="B519" s="32"/>
      <c r="C519" s="33" t="s">
        <v>375</v>
      </c>
      <c r="D519" s="33" t="s">
        <v>795</v>
      </c>
      <c r="E519" s="35">
        <v>21</v>
      </c>
      <c r="F519" s="35" t="s">
        <v>48</v>
      </c>
      <c r="G519" s="34"/>
      <c r="H519" s="36"/>
      <c r="I519" s="37">
        <f t="shared" si="8"/>
        <v>365</v>
      </c>
      <c r="J519" s="36"/>
      <c r="K519" s="34"/>
      <c r="L519" s="34"/>
      <c r="M519" s="39" t="s">
        <v>20</v>
      </c>
      <c r="N519" s="40">
        <v>511</v>
      </c>
      <c r="O519" s="41" t="s">
        <v>25</v>
      </c>
      <c r="P519" s="42"/>
    </row>
    <row r="520" spans="1:16" s="23" customFormat="1" ht="12.95" customHeight="1" x14ac:dyDescent="0.2">
      <c r="A520" s="31" t="s">
        <v>20</v>
      </c>
      <c r="B520" s="32"/>
      <c r="C520" s="33" t="s">
        <v>231</v>
      </c>
      <c r="D520" s="33" t="s">
        <v>796</v>
      </c>
      <c r="E520" s="35">
        <v>20</v>
      </c>
      <c r="F520" s="35" t="s">
        <v>48</v>
      </c>
      <c r="G520" s="34"/>
      <c r="H520" s="36"/>
      <c r="I520" s="37">
        <f t="shared" si="8"/>
        <v>365</v>
      </c>
      <c r="J520" s="36"/>
      <c r="K520" s="34"/>
      <c r="L520" s="34"/>
      <c r="M520" s="39" t="s">
        <v>20</v>
      </c>
      <c r="N520" s="40">
        <v>512</v>
      </c>
      <c r="O520" s="41" t="s">
        <v>25</v>
      </c>
      <c r="P520" s="42"/>
    </row>
    <row r="521" spans="1:16" s="23" customFormat="1" ht="12.95" customHeight="1" x14ac:dyDescent="0.2">
      <c r="A521" s="31" t="s">
        <v>20</v>
      </c>
      <c r="B521" s="32"/>
      <c r="C521" s="33" t="s">
        <v>41</v>
      </c>
      <c r="D521" s="33" t="s">
        <v>797</v>
      </c>
      <c r="E521" s="35">
        <v>15</v>
      </c>
      <c r="F521" s="35" t="s">
        <v>28</v>
      </c>
      <c r="G521" s="34"/>
      <c r="H521" s="36"/>
      <c r="I521" s="37">
        <f t="shared" si="8"/>
        <v>365</v>
      </c>
      <c r="J521" s="36"/>
      <c r="K521" s="34"/>
      <c r="L521" s="34"/>
      <c r="M521" s="39" t="s">
        <v>20</v>
      </c>
      <c r="N521" s="40">
        <v>513</v>
      </c>
      <c r="O521" s="41" t="s">
        <v>25</v>
      </c>
      <c r="P521" s="42"/>
    </row>
    <row r="522" spans="1:16" s="23" customFormat="1" ht="12.95" customHeight="1" x14ac:dyDescent="0.2">
      <c r="A522" s="31" t="s">
        <v>20</v>
      </c>
      <c r="B522" s="32"/>
      <c r="C522" s="33" t="s">
        <v>798</v>
      </c>
      <c r="D522" s="33" t="s">
        <v>799</v>
      </c>
      <c r="E522" s="35">
        <v>15</v>
      </c>
      <c r="F522" s="35" t="s">
        <v>28</v>
      </c>
      <c r="G522" s="34"/>
      <c r="H522" s="36"/>
      <c r="I522" s="37">
        <f t="shared" si="8"/>
        <v>365</v>
      </c>
      <c r="J522" s="36"/>
      <c r="K522" s="34"/>
      <c r="L522" s="34"/>
      <c r="M522" s="39" t="s">
        <v>20</v>
      </c>
      <c r="N522" s="40">
        <v>514</v>
      </c>
      <c r="O522" s="41" t="s">
        <v>25</v>
      </c>
      <c r="P522" s="42"/>
    </row>
    <row r="523" spans="1:16" s="23" customFormat="1" ht="12.95" customHeight="1" x14ac:dyDescent="0.2">
      <c r="A523" s="31" t="s">
        <v>20</v>
      </c>
      <c r="B523" s="32"/>
      <c r="C523" s="33" t="s">
        <v>800</v>
      </c>
      <c r="D523" s="33" t="s">
        <v>799</v>
      </c>
      <c r="E523" s="35">
        <v>15</v>
      </c>
      <c r="F523" s="35" t="s">
        <v>28</v>
      </c>
      <c r="G523" s="34"/>
      <c r="H523" s="36"/>
      <c r="I523" s="37">
        <f t="shared" si="8"/>
        <v>365</v>
      </c>
      <c r="J523" s="36"/>
      <c r="K523" s="34"/>
      <c r="L523" s="34"/>
      <c r="M523" s="39" t="s">
        <v>20</v>
      </c>
      <c r="N523" s="40">
        <v>515</v>
      </c>
      <c r="O523" s="41" t="s">
        <v>25</v>
      </c>
      <c r="P523" s="42"/>
    </row>
    <row r="524" spans="1:16" s="23" customFormat="1" ht="12.95" customHeight="1" x14ac:dyDescent="0.2">
      <c r="A524" s="31" t="s">
        <v>20</v>
      </c>
      <c r="B524" s="32"/>
      <c r="C524" s="33" t="s">
        <v>801</v>
      </c>
      <c r="D524" s="33" t="s">
        <v>802</v>
      </c>
      <c r="E524" s="35">
        <v>15</v>
      </c>
      <c r="F524" s="35" t="s">
        <v>28</v>
      </c>
      <c r="G524" s="34"/>
      <c r="H524" s="36"/>
      <c r="I524" s="37">
        <f t="shared" si="8"/>
        <v>365</v>
      </c>
      <c r="J524" s="36"/>
      <c r="K524" s="34"/>
      <c r="L524" s="34"/>
      <c r="M524" s="39" t="s">
        <v>20</v>
      </c>
      <c r="N524" s="40">
        <v>516</v>
      </c>
      <c r="O524" s="41" t="s">
        <v>25</v>
      </c>
      <c r="P524" s="42"/>
    </row>
    <row r="525" spans="1:16" s="23" customFormat="1" ht="12.95" customHeight="1" x14ac:dyDescent="0.2">
      <c r="A525" s="31" t="s">
        <v>20</v>
      </c>
      <c r="B525" s="32"/>
      <c r="C525" s="33" t="s">
        <v>803</v>
      </c>
      <c r="D525" s="33" t="s">
        <v>804</v>
      </c>
      <c r="E525" s="35">
        <v>15</v>
      </c>
      <c r="F525" s="35" t="s">
        <v>28</v>
      </c>
      <c r="G525" s="34"/>
      <c r="H525" s="36"/>
      <c r="I525" s="37">
        <f t="shared" si="8"/>
        <v>365</v>
      </c>
      <c r="J525" s="36"/>
      <c r="K525" s="34"/>
      <c r="L525" s="34"/>
      <c r="M525" s="39" t="s">
        <v>20</v>
      </c>
      <c r="N525" s="40">
        <v>517</v>
      </c>
      <c r="O525" s="41" t="s">
        <v>25</v>
      </c>
      <c r="P525" s="42"/>
    </row>
    <row r="526" spans="1:16" s="23" customFormat="1" ht="12.95" customHeight="1" x14ac:dyDescent="0.2">
      <c r="A526" s="31" t="s">
        <v>20</v>
      </c>
      <c r="B526" s="32"/>
      <c r="C526" s="33" t="s">
        <v>555</v>
      </c>
      <c r="D526" s="33" t="s">
        <v>788</v>
      </c>
      <c r="E526" s="35">
        <v>18</v>
      </c>
      <c r="F526" s="35" t="s">
        <v>48</v>
      </c>
      <c r="G526" s="34"/>
      <c r="H526" s="36"/>
      <c r="I526" s="37">
        <f t="shared" si="8"/>
        <v>365</v>
      </c>
      <c r="J526" s="36"/>
      <c r="K526" s="34"/>
      <c r="L526" s="34"/>
      <c r="M526" s="39" t="s">
        <v>20</v>
      </c>
      <c r="N526" s="40">
        <v>518</v>
      </c>
      <c r="O526" s="41" t="s">
        <v>25</v>
      </c>
      <c r="P526" s="42" t="s">
        <v>805</v>
      </c>
    </row>
    <row r="527" spans="1:16" s="23" customFormat="1" ht="12.95" customHeight="1" x14ac:dyDescent="0.2">
      <c r="A527" s="31" t="s">
        <v>20</v>
      </c>
      <c r="B527" s="32"/>
      <c r="C527" s="33" t="s">
        <v>375</v>
      </c>
      <c r="D527" s="33" t="s">
        <v>806</v>
      </c>
      <c r="E527" s="35">
        <v>21</v>
      </c>
      <c r="F527" s="35" t="s">
        <v>48</v>
      </c>
      <c r="G527" s="34"/>
      <c r="H527" s="36"/>
      <c r="I527" s="37">
        <f t="shared" si="8"/>
        <v>365</v>
      </c>
      <c r="J527" s="36"/>
      <c r="K527" s="34"/>
      <c r="L527" s="34"/>
      <c r="M527" s="39" t="s">
        <v>20</v>
      </c>
      <c r="N527" s="40">
        <v>520</v>
      </c>
      <c r="O527" s="41" t="s">
        <v>25</v>
      </c>
      <c r="P527" s="42"/>
    </row>
    <row r="528" spans="1:16" s="23" customFormat="1" ht="12.95" customHeight="1" x14ac:dyDescent="0.2">
      <c r="A528" s="31" t="s">
        <v>20</v>
      </c>
      <c r="B528" s="32"/>
      <c r="C528" s="33" t="s">
        <v>761</v>
      </c>
      <c r="D528" s="33" t="s">
        <v>152</v>
      </c>
      <c r="E528" s="35">
        <v>15</v>
      </c>
      <c r="F528" s="35" t="s">
        <v>28</v>
      </c>
      <c r="G528" s="34"/>
      <c r="H528" s="36"/>
      <c r="I528" s="37">
        <f t="shared" si="8"/>
        <v>365</v>
      </c>
      <c r="J528" s="36"/>
      <c r="K528" s="34"/>
      <c r="L528" s="34"/>
      <c r="M528" s="39" t="s">
        <v>20</v>
      </c>
      <c r="N528" s="40">
        <v>521</v>
      </c>
      <c r="O528" s="41" t="s">
        <v>25</v>
      </c>
      <c r="P528" s="42"/>
    </row>
    <row r="529" spans="1:16" s="23" customFormat="1" ht="12.95" customHeight="1" x14ac:dyDescent="0.2">
      <c r="A529" s="31" t="s">
        <v>20</v>
      </c>
      <c r="B529" s="32"/>
      <c r="C529" s="33" t="s">
        <v>807</v>
      </c>
      <c r="D529" s="33" t="s">
        <v>789</v>
      </c>
      <c r="E529" s="35">
        <v>4</v>
      </c>
      <c r="F529" s="35" t="s">
        <v>45</v>
      </c>
      <c r="G529" s="34"/>
      <c r="H529" s="36"/>
      <c r="I529" s="37">
        <f t="shared" si="8"/>
        <v>365</v>
      </c>
      <c r="J529" s="36"/>
      <c r="K529" s="34"/>
      <c r="L529" s="34"/>
      <c r="M529" s="39" t="s">
        <v>20</v>
      </c>
      <c r="N529" s="40">
        <v>522</v>
      </c>
      <c r="O529" s="41" t="s">
        <v>25</v>
      </c>
      <c r="P529" s="42"/>
    </row>
    <row r="530" spans="1:16" s="23" customFormat="1" ht="12.95" customHeight="1" x14ac:dyDescent="0.2">
      <c r="A530" s="31" t="s">
        <v>20</v>
      </c>
      <c r="B530" s="32"/>
      <c r="C530" s="33" t="s">
        <v>39</v>
      </c>
      <c r="D530" s="33" t="s">
        <v>808</v>
      </c>
      <c r="E530" s="35">
        <v>15</v>
      </c>
      <c r="F530" s="35" t="s">
        <v>28</v>
      </c>
      <c r="G530" s="34"/>
      <c r="H530" s="36"/>
      <c r="I530" s="37">
        <f t="shared" si="8"/>
        <v>365</v>
      </c>
      <c r="J530" s="36"/>
      <c r="K530" s="34"/>
      <c r="L530" s="34"/>
      <c r="M530" s="39" t="s">
        <v>20</v>
      </c>
      <c r="N530" s="40">
        <v>523</v>
      </c>
      <c r="O530" s="41" t="s">
        <v>25</v>
      </c>
      <c r="P530" s="42"/>
    </row>
    <row r="531" spans="1:16" s="23" customFormat="1" ht="12.95" customHeight="1" x14ac:dyDescent="0.2">
      <c r="A531" s="31" t="s">
        <v>20</v>
      </c>
      <c r="B531" s="32"/>
      <c r="C531" s="33" t="s">
        <v>809</v>
      </c>
      <c r="D531" s="33" t="s">
        <v>810</v>
      </c>
      <c r="E531" s="35">
        <v>20</v>
      </c>
      <c r="F531" s="35" t="s">
        <v>48</v>
      </c>
      <c r="G531" s="34"/>
      <c r="H531" s="36"/>
      <c r="I531" s="37">
        <f t="shared" si="8"/>
        <v>365</v>
      </c>
      <c r="J531" s="36"/>
      <c r="K531" s="34"/>
      <c r="L531" s="34"/>
      <c r="M531" s="39" t="s">
        <v>20</v>
      </c>
      <c r="N531" s="40">
        <v>524</v>
      </c>
      <c r="O531" s="41" t="s">
        <v>25</v>
      </c>
      <c r="P531" s="42"/>
    </row>
    <row r="532" spans="1:16" s="23" customFormat="1" ht="12.95" customHeight="1" x14ac:dyDescent="0.2">
      <c r="A532" s="31" t="s">
        <v>20</v>
      </c>
      <c r="B532" s="32"/>
      <c r="C532" s="33" t="s">
        <v>526</v>
      </c>
      <c r="D532" s="33" t="s">
        <v>811</v>
      </c>
      <c r="E532" s="35">
        <v>8</v>
      </c>
      <c r="F532" s="35" t="s">
        <v>36</v>
      </c>
      <c r="G532" s="34"/>
      <c r="H532" s="36"/>
      <c r="I532" s="37">
        <f t="shared" si="8"/>
        <v>365</v>
      </c>
      <c r="J532" s="36"/>
      <c r="K532" s="34"/>
      <c r="L532" s="34"/>
      <c r="M532" s="39" t="s">
        <v>20</v>
      </c>
      <c r="N532" s="40">
        <v>525</v>
      </c>
      <c r="O532" s="41" t="s">
        <v>25</v>
      </c>
      <c r="P532" s="42"/>
    </row>
    <row r="533" spans="1:16" s="23" customFormat="1" ht="12.95" customHeight="1" x14ac:dyDescent="0.2">
      <c r="A533" s="31" t="s">
        <v>20</v>
      </c>
      <c r="B533" s="32"/>
      <c r="C533" s="33" t="s">
        <v>576</v>
      </c>
      <c r="D533" s="33" t="s">
        <v>68</v>
      </c>
      <c r="E533" s="35">
        <v>5</v>
      </c>
      <c r="F533" s="35" t="s">
        <v>45</v>
      </c>
      <c r="G533" s="34"/>
      <c r="H533" s="36"/>
      <c r="I533" s="37">
        <f t="shared" si="8"/>
        <v>365</v>
      </c>
      <c r="J533" s="36"/>
      <c r="K533" s="34"/>
      <c r="L533" s="34"/>
      <c r="M533" s="39" t="s">
        <v>20</v>
      </c>
      <c r="N533" s="40">
        <v>526</v>
      </c>
      <c r="O533" s="41" t="s">
        <v>25</v>
      </c>
      <c r="P533" s="42"/>
    </row>
    <row r="534" spans="1:16" s="23" customFormat="1" ht="12.95" customHeight="1" x14ac:dyDescent="0.2">
      <c r="A534" s="31" t="s">
        <v>20</v>
      </c>
      <c r="B534" s="32"/>
      <c r="C534" s="33" t="s">
        <v>812</v>
      </c>
      <c r="D534" s="33" t="s">
        <v>813</v>
      </c>
      <c r="E534" s="35">
        <v>19</v>
      </c>
      <c r="F534" s="35" t="s">
        <v>28</v>
      </c>
      <c r="G534" s="34"/>
      <c r="H534" s="36"/>
      <c r="I534" s="37">
        <f t="shared" si="8"/>
        <v>365</v>
      </c>
      <c r="J534" s="36"/>
      <c r="K534" s="34"/>
      <c r="L534" s="34"/>
      <c r="M534" s="39" t="s">
        <v>20</v>
      </c>
      <c r="N534" s="40">
        <v>527</v>
      </c>
      <c r="O534" s="41" t="s">
        <v>25</v>
      </c>
      <c r="P534" s="42"/>
    </row>
    <row r="535" spans="1:16" s="23" customFormat="1" ht="12.95" customHeight="1" x14ac:dyDescent="0.2">
      <c r="A535" s="31" t="s">
        <v>20</v>
      </c>
      <c r="B535" s="32"/>
      <c r="C535" s="33" t="s">
        <v>814</v>
      </c>
      <c r="D535" s="33" t="s">
        <v>815</v>
      </c>
      <c r="E535" s="35">
        <v>8</v>
      </c>
      <c r="F535" s="35" t="s">
        <v>36</v>
      </c>
      <c r="G535" s="34"/>
      <c r="H535" s="36"/>
      <c r="I535" s="37">
        <f t="shared" si="8"/>
        <v>365</v>
      </c>
      <c r="J535" s="36"/>
      <c r="K535" s="34"/>
      <c r="L535" s="34"/>
      <c r="M535" s="39" t="s">
        <v>20</v>
      </c>
      <c r="N535" s="40">
        <v>528</v>
      </c>
      <c r="O535" s="41" t="s">
        <v>25</v>
      </c>
      <c r="P535" s="42"/>
    </row>
    <row r="536" spans="1:16" s="23" customFormat="1" ht="12.95" customHeight="1" x14ac:dyDescent="0.2">
      <c r="A536" s="31" t="s">
        <v>20</v>
      </c>
      <c r="B536" s="32"/>
      <c r="C536" s="33" t="s">
        <v>816</v>
      </c>
      <c r="D536" s="33" t="s">
        <v>817</v>
      </c>
      <c r="E536" s="35">
        <v>22</v>
      </c>
      <c r="F536" s="35" t="s">
        <v>48</v>
      </c>
      <c r="G536" s="34"/>
      <c r="H536" s="36"/>
      <c r="I536" s="37">
        <f t="shared" si="8"/>
        <v>365</v>
      </c>
      <c r="J536" s="36"/>
      <c r="K536" s="34"/>
      <c r="L536" s="34"/>
      <c r="M536" s="39" t="s">
        <v>20</v>
      </c>
      <c r="N536" s="40">
        <v>529</v>
      </c>
      <c r="O536" s="41" t="s">
        <v>25</v>
      </c>
      <c r="P536" s="42"/>
    </row>
    <row r="537" spans="1:16" s="23" customFormat="1" ht="12.95" customHeight="1" x14ac:dyDescent="0.2">
      <c r="A537" s="31" t="s">
        <v>20</v>
      </c>
      <c r="B537" s="32"/>
      <c r="C537" s="33" t="s">
        <v>30</v>
      </c>
      <c r="D537" s="33" t="s">
        <v>818</v>
      </c>
      <c r="E537" s="35">
        <v>1</v>
      </c>
      <c r="F537" s="35" t="s">
        <v>45</v>
      </c>
      <c r="G537" s="34"/>
      <c r="H537" s="36"/>
      <c r="I537" s="37">
        <f t="shared" si="8"/>
        <v>365</v>
      </c>
      <c r="J537" s="36"/>
      <c r="K537" s="34"/>
      <c r="L537" s="34"/>
      <c r="M537" s="39" t="s">
        <v>20</v>
      </c>
      <c r="N537" s="40">
        <v>530</v>
      </c>
      <c r="O537" s="41" t="s">
        <v>25</v>
      </c>
      <c r="P537" s="42"/>
    </row>
    <row r="538" spans="1:16" s="23" customFormat="1" ht="12.95" customHeight="1" x14ac:dyDescent="0.2">
      <c r="A538" s="31" t="s">
        <v>20</v>
      </c>
      <c r="B538" s="32"/>
      <c r="C538" s="33" t="s">
        <v>87</v>
      </c>
      <c r="D538" s="33" t="s">
        <v>583</v>
      </c>
      <c r="E538" s="35">
        <v>1</v>
      </c>
      <c r="F538" s="35" t="s">
        <v>45</v>
      </c>
      <c r="G538" s="34"/>
      <c r="H538" s="36"/>
      <c r="I538" s="37">
        <f t="shared" si="8"/>
        <v>365</v>
      </c>
      <c r="J538" s="36"/>
      <c r="K538" s="34"/>
      <c r="L538" s="34"/>
      <c r="M538" s="39" t="s">
        <v>20</v>
      </c>
      <c r="N538" s="40">
        <v>531</v>
      </c>
      <c r="O538" s="41" t="s">
        <v>25</v>
      </c>
      <c r="P538" s="42"/>
    </row>
    <row r="539" spans="1:16" s="23" customFormat="1" ht="12.95" customHeight="1" x14ac:dyDescent="0.2">
      <c r="A539" s="31" t="s">
        <v>20</v>
      </c>
      <c r="B539" s="32"/>
      <c r="C539" s="33" t="s">
        <v>819</v>
      </c>
      <c r="D539" s="33" t="s">
        <v>820</v>
      </c>
      <c r="E539" s="35">
        <v>5</v>
      </c>
      <c r="F539" s="35" t="s">
        <v>45</v>
      </c>
      <c r="G539" s="34"/>
      <c r="H539" s="36"/>
      <c r="I539" s="37">
        <f t="shared" si="8"/>
        <v>365</v>
      </c>
      <c r="J539" s="36"/>
      <c r="K539" s="34"/>
      <c r="L539" s="34"/>
      <c r="M539" s="39" t="s">
        <v>20</v>
      </c>
      <c r="N539" s="40">
        <v>532</v>
      </c>
      <c r="O539" s="41" t="s">
        <v>25</v>
      </c>
      <c r="P539" s="42"/>
    </row>
    <row r="540" spans="1:16" s="23" customFormat="1" ht="12.95" customHeight="1" x14ac:dyDescent="0.2">
      <c r="A540" s="31" t="s">
        <v>20</v>
      </c>
      <c r="B540" s="32"/>
      <c r="C540" s="33" t="s">
        <v>564</v>
      </c>
      <c r="D540" s="33" t="s">
        <v>253</v>
      </c>
      <c r="E540" s="35">
        <v>8</v>
      </c>
      <c r="F540" s="35" t="s">
        <v>36</v>
      </c>
      <c r="G540" s="34"/>
      <c r="H540" s="36"/>
      <c r="I540" s="37">
        <f t="shared" si="8"/>
        <v>365</v>
      </c>
      <c r="J540" s="36"/>
      <c r="K540" s="34"/>
      <c r="L540" s="34"/>
      <c r="M540" s="39" t="s">
        <v>20</v>
      </c>
      <c r="N540" s="40">
        <v>533</v>
      </c>
      <c r="O540" s="41" t="s">
        <v>25</v>
      </c>
      <c r="P540" s="42"/>
    </row>
    <row r="541" spans="1:16" s="23" customFormat="1" ht="12.95" customHeight="1" x14ac:dyDescent="0.2">
      <c r="A541" s="31" t="s">
        <v>20</v>
      </c>
      <c r="B541" s="32"/>
      <c r="C541" s="33" t="s">
        <v>821</v>
      </c>
      <c r="D541" s="33" t="s">
        <v>822</v>
      </c>
      <c r="E541" s="35">
        <v>20</v>
      </c>
      <c r="F541" s="35" t="s">
        <v>48</v>
      </c>
      <c r="G541" s="34"/>
      <c r="H541" s="36"/>
      <c r="I541" s="37">
        <f t="shared" si="8"/>
        <v>365</v>
      </c>
      <c r="J541" s="36"/>
      <c r="K541" s="34"/>
      <c r="L541" s="34"/>
      <c r="M541" s="39" t="s">
        <v>20</v>
      </c>
      <c r="N541" s="40">
        <v>534</v>
      </c>
      <c r="O541" s="41" t="s">
        <v>25</v>
      </c>
      <c r="P541" s="42"/>
    </row>
    <row r="542" spans="1:16" s="23" customFormat="1" ht="12.95" customHeight="1" x14ac:dyDescent="0.2">
      <c r="A542" s="31" t="s">
        <v>20</v>
      </c>
      <c r="B542" s="32"/>
      <c r="C542" s="33" t="s">
        <v>750</v>
      </c>
      <c r="D542" s="33" t="s">
        <v>31</v>
      </c>
      <c r="E542" s="35">
        <v>19</v>
      </c>
      <c r="F542" s="35" t="s">
        <v>28</v>
      </c>
      <c r="G542" s="34"/>
      <c r="H542" s="36"/>
      <c r="I542" s="37">
        <f t="shared" si="8"/>
        <v>365</v>
      </c>
      <c r="J542" s="36"/>
      <c r="K542" s="34"/>
      <c r="L542" s="34"/>
      <c r="M542" s="39" t="s">
        <v>20</v>
      </c>
      <c r="N542" s="40">
        <v>535</v>
      </c>
      <c r="O542" s="41" t="s">
        <v>25</v>
      </c>
      <c r="P542" s="42"/>
    </row>
    <row r="543" spans="1:16" s="23" customFormat="1" ht="12.95" customHeight="1" x14ac:dyDescent="0.2">
      <c r="A543" s="31" t="s">
        <v>20</v>
      </c>
      <c r="B543" s="32"/>
      <c r="C543" s="33" t="s">
        <v>823</v>
      </c>
      <c r="D543" s="33" t="s">
        <v>824</v>
      </c>
      <c r="E543" s="35">
        <v>19</v>
      </c>
      <c r="F543" s="35" t="s">
        <v>28</v>
      </c>
      <c r="G543" s="34"/>
      <c r="H543" s="36"/>
      <c r="I543" s="37">
        <f t="shared" si="8"/>
        <v>365</v>
      </c>
      <c r="J543" s="36"/>
      <c r="K543" s="34"/>
      <c r="L543" s="34"/>
      <c r="M543" s="39" t="s">
        <v>20</v>
      </c>
      <c r="N543" s="40">
        <v>536</v>
      </c>
      <c r="O543" s="41" t="s">
        <v>25</v>
      </c>
      <c r="P543" s="42"/>
    </row>
    <row r="544" spans="1:16" s="23" customFormat="1" ht="12.95" customHeight="1" x14ac:dyDescent="0.2">
      <c r="A544" s="31" t="s">
        <v>20</v>
      </c>
      <c r="B544" s="32"/>
      <c r="C544" s="33" t="s">
        <v>825</v>
      </c>
      <c r="D544" s="33" t="s">
        <v>826</v>
      </c>
      <c r="E544" s="35">
        <v>15</v>
      </c>
      <c r="F544" s="35" t="s">
        <v>28</v>
      </c>
      <c r="G544" s="34"/>
      <c r="H544" s="36"/>
      <c r="I544" s="37">
        <f t="shared" si="8"/>
        <v>365</v>
      </c>
      <c r="J544" s="36"/>
      <c r="K544" s="34"/>
      <c r="L544" s="34"/>
      <c r="M544" s="39" t="s">
        <v>20</v>
      </c>
      <c r="N544" s="40">
        <v>537</v>
      </c>
      <c r="O544" s="41" t="s">
        <v>25</v>
      </c>
      <c r="P544" s="42"/>
    </row>
    <row r="545" spans="1:16" s="23" customFormat="1" ht="12.95" customHeight="1" x14ac:dyDescent="0.2">
      <c r="A545" s="31" t="s">
        <v>20</v>
      </c>
      <c r="B545" s="32"/>
      <c r="C545" s="33" t="s">
        <v>30</v>
      </c>
      <c r="D545" s="33" t="s">
        <v>827</v>
      </c>
      <c r="E545" s="35">
        <v>15</v>
      </c>
      <c r="F545" s="35" t="s">
        <v>28</v>
      </c>
      <c r="G545" s="34"/>
      <c r="H545" s="36"/>
      <c r="I545" s="37">
        <f t="shared" si="8"/>
        <v>365</v>
      </c>
      <c r="J545" s="36"/>
      <c r="K545" s="34"/>
      <c r="L545" s="34"/>
      <c r="M545" s="39" t="s">
        <v>20</v>
      </c>
      <c r="N545" s="40">
        <v>538</v>
      </c>
      <c r="O545" s="41" t="s">
        <v>25</v>
      </c>
      <c r="P545" s="42"/>
    </row>
    <row r="546" spans="1:16" s="23" customFormat="1" ht="12.95" customHeight="1" x14ac:dyDescent="0.2">
      <c r="A546" s="31" t="s">
        <v>20</v>
      </c>
      <c r="B546" s="32"/>
      <c r="C546" s="33" t="s">
        <v>76</v>
      </c>
      <c r="D546" s="33" t="s">
        <v>828</v>
      </c>
      <c r="E546" s="35">
        <v>20</v>
      </c>
      <c r="F546" s="35" t="s">
        <v>48</v>
      </c>
      <c r="G546" s="34"/>
      <c r="H546" s="36"/>
      <c r="I546" s="37">
        <f t="shared" si="8"/>
        <v>365</v>
      </c>
      <c r="J546" s="36"/>
      <c r="K546" s="34"/>
      <c r="L546" s="34"/>
      <c r="M546" s="39" t="s">
        <v>20</v>
      </c>
      <c r="N546" s="40">
        <v>539</v>
      </c>
      <c r="O546" s="41" t="s">
        <v>25</v>
      </c>
      <c r="P546" s="42"/>
    </row>
    <row r="547" spans="1:16" s="23" customFormat="1" ht="12.95" customHeight="1" x14ac:dyDescent="0.2">
      <c r="A547" s="31" t="s">
        <v>20</v>
      </c>
      <c r="B547" s="32"/>
      <c r="C547" s="33" t="s">
        <v>99</v>
      </c>
      <c r="D547" s="33" t="s">
        <v>829</v>
      </c>
      <c r="E547" s="35">
        <v>19</v>
      </c>
      <c r="F547" s="35" t="s">
        <v>28</v>
      </c>
      <c r="G547" s="34"/>
      <c r="H547" s="36"/>
      <c r="I547" s="37">
        <f t="shared" si="8"/>
        <v>365</v>
      </c>
      <c r="J547" s="36"/>
      <c r="K547" s="34"/>
      <c r="L547" s="34"/>
      <c r="M547" s="39" t="s">
        <v>20</v>
      </c>
      <c r="N547" s="40">
        <v>540</v>
      </c>
      <c r="O547" s="41" t="s">
        <v>25</v>
      </c>
      <c r="P547" s="42"/>
    </row>
    <row r="548" spans="1:16" s="23" customFormat="1" ht="12.95" customHeight="1" x14ac:dyDescent="0.2">
      <c r="A548" s="31" t="s">
        <v>20</v>
      </c>
      <c r="B548" s="32"/>
      <c r="C548" s="33" t="s">
        <v>324</v>
      </c>
      <c r="D548" s="33" t="s">
        <v>830</v>
      </c>
      <c r="E548" s="35">
        <v>7</v>
      </c>
      <c r="F548" s="35" t="s">
        <v>23</v>
      </c>
      <c r="G548" s="34"/>
      <c r="H548" s="36"/>
      <c r="I548" s="37">
        <f t="shared" si="8"/>
        <v>365</v>
      </c>
      <c r="J548" s="36"/>
      <c r="K548" s="34"/>
      <c r="L548" s="34"/>
      <c r="M548" s="39" t="s">
        <v>20</v>
      </c>
      <c r="N548" s="40">
        <v>541</v>
      </c>
      <c r="O548" s="41" t="s">
        <v>25</v>
      </c>
      <c r="P548" s="42"/>
    </row>
    <row r="549" spans="1:16" s="23" customFormat="1" ht="12.95" customHeight="1" x14ac:dyDescent="0.2">
      <c r="A549" s="31" t="s">
        <v>20</v>
      </c>
      <c r="B549" s="32"/>
      <c r="C549" s="33" t="s">
        <v>406</v>
      </c>
      <c r="D549" s="33" t="s">
        <v>831</v>
      </c>
      <c r="E549" s="35">
        <v>7</v>
      </c>
      <c r="F549" s="35" t="s">
        <v>23</v>
      </c>
      <c r="G549" s="34"/>
      <c r="H549" s="36"/>
      <c r="I549" s="37">
        <f t="shared" si="8"/>
        <v>365</v>
      </c>
      <c r="J549" s="36"/>
      <c r="K549" s="34"/>
      <c r="L549" s="34"/>
      <c r="M549" s="39" t="s">
        <v>20</v>
      </c>
      <c r="N549" s="40">
        <v>542</v>
      </c>
      <c r="O549" s="41" t="s">
        <v>25</v>
      </c>
      <c r="P549" s="42"/>
    </row>
    <row r="550" spans="1:16" s="23" customFormat="1" ht="12.95" customHeight="1" x14ac:dyDescent="0.2">
      <c r="A550" s="31" t="s">
        <v>20</v>
      </c>
      <c r="B550" s="32"/>
      <c r="C550" s="33" t="s">
        <v>832</v>
      </c>
      <c r="D550" s="33" t="s">
        <v>833</v>
      </c>
      <c r="E550" s="35">
        <v>15</v>
      </c>
      <c r="F550" s="35" t="s">
        <v>28</v>
      </c>
      <c r="G550" s="34"/>
      <c r="H550" s="36"/>
      <c r="I550" s="37">
        <f t="shared" si="8"/>
        <v>365</v>
      </c>
      <c r="J550" s="36"/>
      <c r="K550" s="34"/>
      <c r="L550" s="34"/>
      <c r="M550" s="39" t="s">
        <v>20</v>
      </c>
      <c r="N550" s="40">
        <v>543</v>
      </c>
      <c r="O550" s="41">
        <v>28846</v>
      </c>
      <c r="P550" s="42" t="s">
        <v>486</v>
      </c>
    </row>
    <row r="551" spans="1:16" s="23" customFormat="1" ht="12.95" customHeight="1" x14ac:dyDescent="0.2">
      <c r="A551" s="31" t="s">
        <v>20</v>
      </c>
      <c r="B551" s="32"/>
      <c r="C551" s="33" t="s">
        <v>834</v>
      </c>
      <c r="D551" s="33" t="s">
        <v>835</v>
      </c>
      <c r="E551" s="35">
        <v>20</v>
      </c>
      <c r="F551" s="35" t="s">
        <v>48</v>
      </c>
      <c r="G551" s="34"/>
      <c r="H551" s="36"/>
      <c r="I551" s="37">
        <f t="shared" si="8"/>
        <v>365</v>
      </c>
      <c r="J551" s="36"/>
      <c r="K551" s="34"/>
      <c r="L551" s="34"/>
      <c r="M551" s="39" t="s">
        <v>20</v>
      </c>
      <c r="N551" s="40">
        <v>544</v>
      </c>
      <c r="O551" s="41" t="s">
        <v>25</v>
      </c>
      <c r="P551" s="42"/>
    </row>
    <row r="552" spans="1:16" s="23" customFormat="1" ht="12.95" customHeight="1" x14ac:dyDescent="0.2">
      <c r="A552" s="31" t="s">
        <v>20</v>
      </c>
      <c r="B552" s="32"/>
      <c r="C552" s="33" t="s">
        <v>836</v>
      </c>
      <c r="D552" s="33" t="s">
        <v>837</v>
      </c>
      <c r="E552" s="35">
        <v>20</v>
      </c>
      <c r="F552" s="35" t="s">
        <v>48</v>
      </c>
      <c r="G552" s="34"/>
      <c r="H552" s="36"/>
      <c r="I552" s="37">
        <f t="shared" si="8"/>
        <v>365</v>
      </c>
      <c r="J552" s="36"/>
      <c r="K552" s="34"/>
      <c r="L552" s="34"/>
      <c r="M552" s="39" t="s">
        <v>20</v>
      </c>
      <c r="N552" s="40">
        <v>545</v>
      </c>
      <c r="O552" s="41" t="s">
        <v>25</v>
      </c>
      <c r="P552" s="42"/>
    </row>
    <row r="553" spans="1:16" s="23" customFormat="1" ht="12.95" customHeight="1" x14ac:dyDescent="0.2">
      <c r="A553" s="31" t="s">
        <v>20</v>
      </c>
      <c r="B553" s="32"/>
      <c r="C553" s="33" t="s">
        <v>838</v>
      </c>
      <c r="D553" s="33" t="s">
        <v>839</v>
      </c>
      <c r="E553" s="35">
        <v>6</v>
      </c>
      <c r="F553" s="35" t="s">
        <v>23</v>
      </c>
      <c r="G553" s="34"/>
      <c r="H553" s="36"/>
      <c r="I553" s="37">
        <f t="shared" si="8"/>
        <v>365</v>
      </c>
      <c r="J553" s="36"/>
      <c r="K553" s="34"/>
      <c r="L553" s="34"/>
      <c r="M553" s="39" t="s">
        <v>20</v>
      </c>
      <c r="N553" s="40">
        <v>546</v>
      </c>
      <c r="O553" s="41" t="s">
        <v>25</v>
      </c>
      <c r="P553" s="42"/>
    </row>
    <row r="554" spans="1:16" s="23" customFormat="1" ht="12.95" customHeight="1" x14ac:dyDescent="0.2">
      <c r="A554" s="31" t="s">
        <v>20</v>
      </c>
      <c r="B554" s="32"/>
      <c r="C554" s="33" t="s">
        <v>840</v>
      </c>
      <c r="D554" s="33" t="s">
        <v>841</v>
      </c>
      <c r="E554" s="35">
        <v>10</v>
      </c>
      <c r="F554" s="35" t="s">
        <v>23</v>
      </c>
      <c r="G554" s="34"/>
      <c r="H554" s="36"/>
      <c r="I554" s="37">
        <f t="shared" si="8"/>
        <v>365</v>
      </c>
      <c r="J554" s="36"/>
      <c r="K554" s="34"/>
      <c r="L554" s="34"/>
      <c r="M554" s="39" t="s">
        <v>20</v>
      </c>
      <c r="N554" s="40">
        <v>547</v>
      </c>
      <c r="O554" s="41" t="s">
        <v>25</v>
      </c>
      <c r="P554" s="42"/>
    </row>
    <row r="555" spans="1:16" s="23" customFormat="1" ht="12.95" customHeight="1" x14ac:dyDescent="0.2">
      <c r="A555" s="31" t="s">
        <v>20</v>
      </c>
      <c r="B555" s="32"/>
      <c r="C555" s="33" t="s">
        <v>462</v>
      </c>
      <c r="D555" s="33" t="s">
        <v>152</v>
      </c>
      <c r="E555" s="35">
        <v>16</v>
      </c>
      <c r="F555" s="35" t="s">
        <v>23</v>
      </c>
      <c r="G555" s="34"/>
      <c r="H555" s="36"/>
      <c r="I555" s="37">
        <f t="shared" si="8"/>
        <v>365</v>
      </c>
      <c r="J555" s="36"/>
      <c r="K555" s="34"/>
      <c r="L555" s="34"/>
      <c r="M555" s="39" t="s">
        <v>20</v>
      </c>
      <c r="N555" s="40">
        <v>548</v>
      </c>
      <c r="O555" s="41" t="s">
        <v>25</v>
      </c>
      <c r="P555" s="42"/>
    </row>
    <row r="556" spans="1:16" s="23" customFormat="1" ht="12.95" customHeight="1" x14ac:dyDescent="0.2">
      <c r="A556" s="31" t="s">
        <v>20</v>
      </c>
      <c r="B556" s="32"/>
      <c r="C556" s="33" t="s">
        <v>427</v>
      </c>
      <c r="D556" s="33" t="s">
        <v>842</v>
      </c>
      <c r="E556" s="35">
        <v>5</v>
      </c>
      <c r="F556" s="35" t="s">
        <v>45</v>
      </c>
      <c r="G556" s="34"/>
      <c r="H556" s="36"/>
      <c r="I556" s="37">
        <f t="shared" si="8"/>
        <v>365</v>
      </c>
      <c r="J556" s="36"/>
      <c r="K556" s="34"/>
      <c r="L556" s="34"/>
      <c r="M556" s="39" t="s">
        <v>20</v>
      </c>
      <c r="N556" s="40">
        <v>549</v>
      </c>
      <c r="O556" s="41" t="s">
        <v>25</v>
      </c>
      <c r="P556" s="42"/>
    </row>
    <row r="557" spans="1:16" s="23" customFormat="1" ht="12.95" customHeight="1" x14ac:dyDescent="0.2">
      <c r="A557" s="31" t="s">
        <v>20</v>
      </c>
      <c r="B557" s="32"/>
      <c r="C557" s="33" t="s">
        <v>843</v>
      </c>
      <c r="D557" s="33" t="s">
        <v>844</v>
      </c>
      <c r="E557" s="35">
        <v>4</v>
      </c>
      <c r="F557" s="35" t="s">
        <v>45</v>
      </c>
      <c r="G557" s="34"/>
      <c r="H557" s="36"/>
      <c r="I557" s="37">
        <f t="shared" si="8"/>
        <v>365</v>
      </c>
      <c r="J557" s="36"/>
      <c r="K557" s="34"/>
      <c r="L557" s="34"/>
      <c r="M557" s="39" t="s">
        <v>20</v>
      </c>
      <c r="N557" s="40">
        <v>550</v>
      </c>
      <c r="O557" s="41" t="s">
        <v>25</v>
      </c>
      <c r="P557" s="42"/>
    </row>
    <row r="558" spans="1:16" s="23" customFormat="1" ht="12.95" customHeight="1" x14ac:dyDescent="0.2">
      <c r="A558" s="31" t="s">
        <v>20</v>
      </c>
      <c r="B558" s="32"/>
      <c r="C558" s="33" t="s">
        <v>845</v>
      </c>
      <c r="D558" s="33" t="s">
        <v>846</v>
      </c>
      <c r="E558" s="35">
        <v>20</v>
      </c>
      <c r="F558" s="35" t="s">
        <v>48</v>
      </c>
      <c r="G558" s="34"/>
      <c r="H558" s="36"/>
      <c r="I558" s="37">
        <f t="shared" si="8"/>
        <v>365</v>
      </c>
      <c r="J558" s="36"/>
      <c r="K558" s="34"/>
      <c r="L558" s="34"/>
      <c r="M558" s="39" t="s">
        <v>20</v>
      </c>
      <c r="N558" s="40">
        <v>551</v>
      </c>
      <c r="O558" s="41" t="s">
        <v>25</v>
      </c>
      <c r="P558" s="42"/>
    </row>
    <row r="559" spans="1:16" s="23" customFormat="1" ht="12.95" customHeight="1" x14ac:dyDescent="0.2">
      <c r="A559" s="31" t="s">
        <v>20</v>
      </c>
      <c r="B559" s="32"/>
      <c r="C559" s="33" t="s">
        <v>300</v>
      </c>
      <c r="D559" s="33" t="s">
        <v>847</v>
      </c>
      <c r="E559" s="35">
        <v>8</v>
      </c>
      <c r="F559" s="35" t="s">
        <v>36</v>
      </c>
      <c r="G559" s="34"/>
      <c r="H559" s="36"/>
      <c r="I559" s="37">
        <f t="shared" si="8"/>
        <v>365</v>
      </c>
      <c r="J559" s="36"/>
      <c r="K559" s="34"/>
      <c r="L559" s="34"/>
      <c r="M559" s="39" t="s">
        <v>20</v>
      </c>
      <c r="N559" s="40">
        <v>552</v>
      </c>
      <c r="O559" s="41" t="s">
        <v>25</v>
      </c>
      <c r="P559" s="42"/>
    </row>
    <row r="560" spans="1:16" s="23" customFormat="1" ht="12.95" customHeight="1" x14ac:dyDescent="0.2">
      <c r="A560" s="31" t="s">
        <v>20</v>
      </c>
      <c r="B560" s="32"/>
      <c r="C560" s="33" t="s">
        <v>848</v>
      </c>
      <c r="D560" s="33" t="s">
        <v>849</v>
      </c>
      <c r="E560" s="35">
        <v>17</v>
      </c>
      <c r="F560" s="35" t="s">
        <v>48</v>
      </c>
      <c r="G560" s="34"/>
      <c r="H560" s="36"/>
      <c r="I560" s="37">
        <f t="shared" si="8"/>
        <v>365</v>
      </c>
      <c r="J560" s="36"/>
      <c r="K560" s="34"/>
      <c r="L560" s="34"/>
      <c r="M560" s="39" t="s">
        <v>20</v>
      </c>
      <c r="N560" s="40">
        <v>553</v>
      </c>
      <c r="O560" s="41" t="s">
        <v>25</v>
      </c>
      <c r="P560" s="42"/>
    </row>
    <row r="561" spans="1:16" s="23" customFormat="1" ht="12.95" customHeight="1" x14ac:dyDescent="0.2">
      <c r="A561" s="31" t="s">
        <v>20</v>
      </c>
      <c r="B561" s="32"/>
      <c r="C561" s="33" t="s">
        <v>850</v>
      </c>
      <c r="D561" s="33" t="s">
        <v>851</v>
      </c>
      <c r="E561" s="35">
        <v>21</v>
      </c>
      <c r="F561" s="35" t="s">
        <v>48</v>
      </c>
      <c r="G561" s="34"/>
      <c r="H561" s="36"/>
      <c r="I561" s="37">
        <f t="shared" si="8"/>
        <v>365</v>
      </c>
      <c r="J561" s="36"/>
      <c r="K561" s="34"/>
      <c r="L561" s="34"/>
      <c r="M561" s="39" t="s">
        <v>20</v>
      </c>
      <c r="N561" s="40">
        <v>554</v>
      </c>
      <c r="O561" s="41" t="s">
        <v>25</v>
      </c>
      <c r="P561" s="42"/>
    </row>
    <row r="562" spans="1:16" s="23" customFormat="1" ht="12.95" customHeight="1" x14ac:dyDescent="0.2">
      <c r="A562" s="31" t="s">
        <v>20</v>
      </c>
      <c r="B562" s="32"/>
      <c r="C562" s="33" t="s">
        <v>852</v>
      </c>
      <c r="D562" s="33" t="s">
        <v>853</v>
      </c>
      <c r="E562" s="35">
        <v>20</v>
      </c>
      <c r="F562" s="35" t="s">
        <v>48</v>
      </c>
      <c r="G562" s="34"/>
      <c r="H562" s="36"/>
      <c r="I562" s="37">
        <f t="shared" si="8"/>
        <v>365</v>
      </c>
      <c r="J562" s="36"/>
      <c r="K562" s="34"/>
      <c r="L562" s="34"/>
      <c r="M562" s="39" t="s">
        <v>20</v>
      </c>
      <c r="N562" s="40">
        <v>555</v>
      </c>
      <c r="O562" s="41" t="s">
        <v>25</v>
      </c>
      <c r="P562" s="42"/>
    </row>
    <row r="563" spans="1:16" s="23" customFormat="1" ht="12.95" customHeight="1" x14ac:dyDescent="0.2">
      <c r="A563" s="31" t="s">
        <v>20</v>
      </c>
      <c r="B563" s="32"/>
      <c r="C563" s="33" t="s">
        <v>503</v>
      </c>
      <c r="D563" s="33" t="s">
        <v>854</v>
      </c>
      <c r="E563" s="35">
        <v>15</v>
      </c>
      <c r="F563" s="35" t="s">
        <v>28</v>
      </c>
      <c r="G563" s="34"/>
      <c r="H563" s="36"/>
      <c r="I563" s="37">
        <f t="shared" si="8"/>
        <v>365</v>
      </c>
      <c r="J563" s="36"/>
      <c r="K563" s="34"/>
      <c r="L563" s="34"/>
      <c r="M563" s="39" t="s">
        <v>20</v>
      </c>
      <c r="N563" s="40">
        <v>556</v>
      </c>
      <c r="O563" s="41" t="s">
        <v>25</v>
      </c>
      <c r="P563" s="42"/>
    </row>
    <row r="564" spans="1:16" s="23" customFormat="1" ht="12.95" customHeight="1" x14ac:dyDescent="0.2">
      <c r="A564" s="31" t="s">
        <v>20</v>
      </c>
      <c r="B564" s="32"/>
      <c r="C564" s="33" t="s">
        <v>387</v>
      </c>
      <c r="D564" s="33" t="s">
        <v>92</v>
      </c>
      <c r="E564" s="35">
        <v>15</v>
      </c>
      <c r="F564" s="35" t="s">
        <v>28</v>
      </c>
      <c r="G564" s="34"/>
      <c r="H564" s="36"/>
      <c r="I564" s="37">
        <f t="shared" si="8"/>
        <v>365</v>
      </c>
      <c r="J564" s="36"/>
      <c r="K564" s="34"/>
      <c r="L564" s="34"/>
      <c r="M564" s="39" t="s">
        <v>20</v>
      </c>
      <c r="N564" s="40">
        <v>557</v>
      </c>
      <c r="O564" s="41" t="s">
        <v>25</v>
      </c>
      <c r="P564" s="42"/>
    </row>
    <row r="565" spans="1:16" s="23" customFormat="1" ht="12.95" customHeight="1" x14ac:dyDescent="0.2">
      <c r="A565" s="31" t="s">
        <v>20</v>
      </c>
      <c r="B565" s="32"/>
      <c r="C565" s="33" t="s">
        <v>855</v>
      </c>
      <c r="D565" s="33" t="s">
        <v>419</v>
      </c>
      <c r="E565" s="35">
        <v>3</v>
      </c>
      <c r="F565" s="35" t="s">
        <v>45</v>
      </c>
      <c r="G565" s="34"/>
      <c r="H565" s="36"/>
      <c r="I565" s="37">
        <f t="shared" si="8"/>
        <v>365</v>
      </c>
      <c r="J565" s="36"/>
      <c r="K565" s="34"/>
      <c r="L565" s="34"/>
      <c r="M565" s="39" t="s">
        <v>20</v>
      </c>
      <c r="N565" s="40">
        <v>558</v>
      </c>
      <c r="O565" s="41" t="s">
        <v>25</v>
      </c>
      <c r="P565" s="42"/>
    </row>
    <row r="566" spans="1:16" s="23" customFormat="1" ht="12.95" customHeight="1" x14ac:dyDescent="0.2">
      <c r="A566" s="31" t="s">
        <v>20</v>
      </c>
      <c r="B566" s="32"/>
      <c r="C566" s="33" t="s">
        <v>856</v>
      </c>
      <c r="D566" s="33" t="s">
        <v>857</v>
      </c>
      <c r="E566" s="35">
        <v>6</v>
      </c>
      <c r="F566" s="35" t="s">
        <v>23</v>
      </c>
      <c r="G566" s="34"/>
      <c r="H566" s="36"/>
      <c r="I566" s="37">
        <f t="shared" si="8"/>
        <v>365</v>
      </c>
      <c r="J566" s="36"/>
      <c r="K566" s="34"/>
      <c r="L566" s="34"/>
      <c r="M566" s="39" t="s">
        <v>20</v>
      </c>
      <c r="N566" s="40">
        <v>559</v>
      </c>
      <c r="O566" s="41" t="s">
        <v>25</v>
      </c>
      <c r="P566" s="42"/>
    </row>
    <row r="567" spans="1:16" s="23" customFormat="1" ht="12.95" customHeight="1" x14ac:dyDescent="0.2">
      <c r="A567" s="31" t="s">
        <v>20</v>
      </c>
      <c r="B567" s="32"/>
      <c r="C567" s="33" t="s">
        <v>513</v>
      </c>
      <c r="D567" s="33" t="s">
        <v>858</v>
      </c>
      <c r="E567" s="35">
        <v>18</v>
      </c>
      <c r="F567" s="35" t="s">
        <v>48</v>
      </c>
      <c r="G567" s="34"/>
      <c r="H567" s="36"/>
      <c r="I567" s="37">
        <f t="shared" si="8"/>
        <v>365</v>
      </c>
      <c r="J567" s="36"/>
      <c r="K567" s="34"/>
      <c r="L567" s="34"/>
      <c r="M567" s="39" t="s">
        <v>20</v>
      </c>
      <c r="N567" s="40">
        <v>560</v>
      </c>
      <c r="O567" s="41" t="s">
        <v>25</v>
      </c>
      <c r="P567" s="42"/>
    </row>
    <row r="568" spans="1:16" s="23" customFormat="1" ht="12.95" customHeight="1" x14ac:dyDescent="0.2">
      <c r="A568" s="31" t="s">
        <v>20</v>
      </c>
      <c r="B568" s="32"/>
      <c r="C568" s="33" t="s">
        <v>76</v>
      </c>
      <c r="D568" s="33" t="s">
        <v>859</v>
      </c>
      <c r="E568" s="35">
        <v>20</v>
      </c>
      <c r="F568" s="35" t="s">
        <v>48</v>
      </c>
      <c r="G568" s="34"/>
      <c r="H568" s="36"/>
      <c r="I568" s="37">
        <f t="shared" si="8"/>
        <v>365</v>
      </c>
      <c r="J568" s="36"/>
      <c r="K568" s="34"/>
      <c r="L568" s="34"/>
      <c r="M568" s="39" t="s">
        <v>20</v>
      </c>
      <c r="N568" s="40">
        <v>561</v>
      </c>
      <c r="O568" s="41" t="s">
        <v>25</v>
      </c>
      <c r="P568" s="42"/>
    </row>
    <row r="569" spans="1:16" s="23" customFormat="1" ht="12.95" customHeight="1" x14ac:dyDescent="0.2">
      <c r="A569" s="31" t="s">
        <v>20</v>
      </c>
      <c r="B569" s="32"/>
      <c r="C569" s="33" t="s">
        <v>192</v>
      </c>
      <c r="D569" s="33" t="s">
        <v>860</v>
      </c>
      <c r="E569" s="35">
        <v>6</v>
      </c>
      <c r="F569" s="35" t="s">
        <v>23</v>
      </c>
      <c r="G569" s="34"/>
      <c r="H569" s="36"/>
      <c r="I569" s="37">
        <f t="shared" si="8"/>
        <v>365</v>
      </c>
      <c r="J569" s="36"/>
      <c r="K569" s="34"/>
      <c r="L569" s="34"/>
      <c r="M569" s="39" t="s">
        <v>20</v>
      </c>
      <c r="N569" s="40">
        <v>562</v>
      </c>
      <c r="O569" s="41" t="s">
        <v>25</v>
      </c>
      <c r="P569" s="42"/>
    </row>
    <row r="570" spans="1:16" s="23" customFormat="1" ht="12.95" customHeight="1" x14ac:dyDescent="0.2">
      <c r="A570" s="31" t="s">
        <v>20</v>
      </c>
      <c r="B570" s="32"/>
      <c r="C570" s="33" t="s">
        <v>861</v>
      </c>
      <c r="D570" s="33" t="s">
        <v>862</v>
      </c>
      <c r="E570" s="35">
        <v>15</v>
      </c>
      <c r="F570" s="35" t="s">
        <v>28</v>
      </c>
      <c r="G570" s="34"/>
      <c r="H570" s="36"/>
      <c r="I570" s="37">
        <f t="shared" si="8"/>
        <v>365</v>
      </c>
      <c r="J570" s="36"/>
      <c r="K570" s="34"/>
      <c r="L570" s="34"/>
      <c r="M570" s="39" t="s">
        <v>20</v>
      </c>
      <c r="N570" s="40">
        <v>563</v>
      </c>
      <c r="O570" s="41" t="s">
        <v>25</v>
      </c>
      <c r="P570" s="42"/>
    </row>
    <row r="571" spans="1:16" s="23" customFormat="1" ht="12.95" customHeight="1" x14ac:dyDescent="0.2">
      <c r="A571" s="31" t="s">
        <v>20</v>
      </c>
      <c r="B571" s="32"/>
      <c r="C571" s="33" t="s">
        <v>863</v>
      </c>
      <c r="D571" s="33" t="s">
        <v>864</v>
      </c>
      <c r="E571" s="35">
        <v>8</v>
      </c>
      <c r="F571" s="35" t="s">
        <v>36</v>
      </c>
      <c r="G571" s="34"/>
      <c r="H571" s="36"/>
      <c r="I571" s="37">
        <f t="shared" si="8"/>
        <v>365</v>
      </c>
      <c r="J571" s="36"/>
      <c r="K571" s="34"/>
      <c r="L571" s="34"/>
      <c r="M571" s="39" t="s">
        <v>20</v>
      </c>
      <c r="N571" s="40">
        <v>564</v>
      </c>
      <c r="O571" s="41" t="s">
        <v>25</v>
      </c>
      <c r="P571" s="42"/>
    </row>
    <row r="572" spans="1:16" s="23" customFormat="1" ht="12.95" customHeight="1" x14ac:dyDescent="0.2">
      <c r="A572" s="31" t="s">
        <v>20</v>
      </c>
      <c r="B572" s="32"/>
      <c r="C572" s="33" t="s">
        <v>308</v>
      </c>
      <c r="D572" s="33" t="s">
        <v>865</v>
      </c>
      <c r="E572" s="35">
        <v>5</v>
      </c>
      <c r="F572" s="35" t="s">
        <v>45</v>
      </c>
      <c r="G572" s="34"/>
      <c r="H572" s="36"/>
      <c r="I572" s="37">
        <f t="shared" si="8"/>
        <v>365</v>
      </c>
      <c r="J572" s="36"/>
      <c r="K572" s="34"/>
      <c r="L572" s="34"/>
      <c r="M572" s="39" t="s">
        <v>20</v>
      </c>
      <c r="N572" s="40">
        <v>565</v>
      </c>
      <c r="O572" s="41" t="s">
        <v>25</v>
      </c>
      <c r="P572" s="42"/>
    </row>
    <row r="573" spans="1:16" s="23" customFormat="1" ht="12.95" customHeight="1" x14ac:dyDescent="0.2">
      <c r="A573" s="31" t="s">
        <v>20</v>
      </c>
      <c r="B573" s="32"/>
      <c r="C573" s="33" t="s">
        <v>866</v>
      </c>
      <c r="D573" s="33" t="s">
        <v>867</v>
      </c>
      <c r="E573" s="35">
        <v>13</v>
      </c>
      <c r="F573" s="35" t="s">
        <v>28</v>
      </c>
      <c r="G573" s="34"/>
      <c r="H573" s="36"/>
      <c r="I573" s="37">
        <f t="shared" si="8"/>
        <v>365</v>
      </c>
      <c r="J573" s="36"/>
      <c r="K573" s="34"/>
      <c r="L573" s="34"/>
      <c r="M573" s="39" t="s">
        <v>20</v>
      </c>
      <c r="N573" s="40">
        <v>566</v>
      </c>
      <c r="O573" s="41" t="s">
        <v>25</v>
      </c>
      <c r="P573" s="42"/>
    </row>
    <row r="574" spans="1:16" s="23" customFormat="1" ht="12.95" customHeight="1" x14ac:dyDescent="0.2">
      <c r="A574" s="31" t="s">
        <v>20</v>
      </c>
      <c r="B574" s="32"/>
      <c r="C574" s="33" t="s">
        <v>866</v>
      </c>
      <c r="D574" s="33" t="s">
        <v>868</v>
      </c>
      <c r="E574" s="35">
        <v>13</v>
      </c>
      <c r="F574" s="35" t="s">
        <v>28</v>
      </c>
      <c r="G574" s="34"/>
      <c r="H574" s="36"/>
      <c r="I574" s="37">
        <f t="shared" si="8"/>
        <v>365</v>
      </c>
      <c r="J574" s="36"/>
      <c r="K574" s="34"/>
      <c r="L574" s="34"/>
      <c r="M574" s="39" t="s">
        <v>20</v>
      </c>
      <c r="N574" s="40">
        <v>567</v>
      </c>
      <c r="O574" s="41" t="s">
        <v>25</v>
      </c>
      <c r="P574" s="42"/>
    </row>
    <row r="575" spans="1:16" s="23" customFormat="1" ht="12.95" customHeight="1" x14ac:dyDescent="0.2">
      <c r="A575" s="31" t="s">
        <v>20</v>
      </c>
      <c r="B575" s="32"/>
      <c r="C575" s="33" t="s">
        <v>869</v>
      </c>
      <c r="D575" s="33" t="s">
        <v>870</v>
      </c>
      <c r="E575" s="35">
        <v>13</v>
      </c>
      <c r="F575" s="35" t="s">
        <v>28</v>
      </c>
      <c r="G575" s="34"/>
      <c r="H575" s="36"/>
      <c r="I575" s="37">
        <f t="shared" si="8"/>
        <v>365</v>
      </c>
      <c r="J575" s="36"/>
      <c r="K575" s="34"/>
      <c r="L575" s="34"/>
      <c r="M575" s="39" t="s">
        <v>20</v>
      </c>
      <c r="N575" s="40">
        <v>568</v>
      </c>
      <c r="O575" s="41" t="s">
        <v>25</v>
      </c>
      <c r="P575" s="42"/>
    </row>
    <row r="576" spans="1:16" s="23" customFormat="1" ht="12.95" customHeight="1" x14ac:dyDescent="0.2">
      <c r="A576" s="31" t="s">
        <v>20</v>
      </c>
      <c r="B576" s="32"/>
      <c r="C576" s="33" t="s">
        <v>750</v>
      </c>
      <c r="D576" s="33" t="s">
        <v>871</v>
      </c>
      <c r="E576" s="35">
        <v>19</v>
      </c>
      <c r="F576" s="35" t="s">
        <v>28</v>
      </c>
      <c r="G576" s="34"/>
      <c r="H576" s="36"/>
      <c r="I576" s="37">
        <f t="shared" si="8"/>
        <v>365</v>
      </c>
      <c r="J576" s="36"/>
      <c r="K576" s="34"/>
      <c r="L576" s="34"/>
      <c r="M576" s="39" t="s">
        <v>20</v>
      </c>
      <c r="N576" s="40">
        <v>569</v>
      </c>
      <c r="O576" s="41" t="s">
        <v>25</v>
      </c>
      <c r="P576" s="42"/>
    </row>
    <row r="577" spans="1:16" s="23" customFormat="1" ht="12.95" customHeight="1" x14ac:dyDescent="0.2">
      <c r="A577" s="31" t="s">
        <v>20</v>
      </c>
      <c r="B577" s="32"/>
      <c r="C577" s="33" t="s">
        <v>43</v>
      </c>
      <c r="D577" s="33" t="s">
        <v>419</v>
      </c>
      <c r="E577" s="35">
        <v>9</v>
      </c>
      <c r="F577" s="35" t="s">
        <v>23</v>
      </c>
      <c r="G577" s="34"/>
      <c r="H577" s="36"/>
      <c r="I577" s="37">
        <f t="shared" si="8"/>
        <v>365</v>
      </c>
      <c r="J577" s="36"/>
      <c r="K577" s="34"/>
      <c r="L577" s="34"/>
      <c r="M577" s="39" t="s">
        <v>20</v>
      </c>
      <c r="N577" s="40">
        <v>570</v>
      </c>
      <c r="O577" s="41" t="s">
        <v>25</v>
      </c>
      <c r="P577" s="42"/>
    </row>
    <row r="578" spans="1:16" s="23" customFormat="1" ht="12.95" customHeight="1" x14ac:dyDescent="0.2">
      <c r="A578" s="31" t="s">
        <v>20</v>
      </c>
      <c r="B578" s="32"/>
      <c r="C578" s="33" t="s">
        <v>872</v>
      </c>
      <c r="D578" s="33" t="s">
        <v>207</v>
      </c>
      <c r="E578" s="35">
        <v>9</v>
      </c>
      <c r="F578" s="35" t="s">
        <v>23</v>
      </c>
      <c r="G578" s="34"/>
      <c r="H578" s="36"/>
      <c r="I578" s="37">
        <f t="shared" si="8"/>
        <v>365</v>
      </c>
      <c r="J578" s="36"/>
      <c r="K578" s="34"/>
      <c r="L578" s="34"/>
      <c r="M578" s="39" t="s">
        <v>20</v>
      </c>
      <c r="N578" s="40">
        <v>571</v>
      </c>
      <c r="O578" s="41" t="s">
        <v>25</v>
      </c>
      <c r="P578" s="42"/>
    </row>
    <row r="579" spans="1:16" s="23" customFormat="1" ht="12.95" customHeight="1" x14ac:dyDescent="0.2">
      <c r="A579" s="31" t="s">
        <v>20</v>
      </c>
      <c r="B579" s="32"/>
      <c r="C579" s="33" t="s">
        <v>856</v>
      </c>
      <c r="D579" s="33" t="s">
        <v>873</v>
      </c>
      <c r="E579" s="35">
        <v>6</v>
      </c>
      <c r="F579" s="35" t="s">
        <v>23</v>
      </c>
      <c r="G579" s="34"/>
      <c r="H579" s="36"/>
      <c r="I579" s="37">
        <f t="shared" ref="I579:I642" si="9">IF(AND(H579&gt;1/1/75, J579&gt;0),"n/a",H579+365)</f>
        <v>365</v>
      </c>
      <c r="J579" s="36"/>
      <c r="K579" s="34"/>
      <c r="L579" s="34"/>
      <c r="M579" s="39" t="s">
        <v>20</v>
      </c>
      <c r="N579" s="40">
        <v>572</v>
      </c>
      <c r="O579" s="41" t="s">
        <v>25</v>
      </c>
      <c r="P579" s="42"/>
    </row>
    <row r="580" spans="1:16" s="23" customFormat="1" ht="12.95" customHeight="1" x14ac:dyDescent="0.2">
      <c r="A580" s="31" t="s">
        <v>20</v>
      </c>
      <c r="B580" s="32"/>
      <c r="C580" s="33" t="s">
        <v>41</v>
      </c>
      <c r="D580" s="33" t="s">
        <v>874</v>
      </c>
      <c r="E580" s="35">
        <v>15</v>
      </c>
      <c r="F580" s="35" t="s">
        <v>28</v>
      </c>
      <c r="G580" s="34"/>
      <c r="H580" s="36"/>
      <c r="I580" s="37">
        <f t="shared" si="9"/>
        <v>365</v>
      </c>
      <c r="J580" s="36"/>
      <c r="K580" s="34"/>
      <c r="L580" s="34"/>
      <c r="M580" s="39" t="s">
        <v>20</v>
      </c>
      <c r="N580" s="40">
        <v>573</v>
      </c>
      <c r="O580" s="41" t="s">
        <v>25</v>
      </c>
      <c r="P580" s="42"/>
    </row>
    <row r="581" spans="1:16" s="23" customFormat="1" ht="12.95" customHeight="1" x14ac:dyDescent="0.2">
      <c r="A581" s="31" t="s">
        <v>20</v>
      </c>
      <c r="B581" s="32"/>
      <c r="C581" s="33" t="s">
        <v>375</v>
      </c>
      <c r="D581" s="33" t="s">
        <v>875</v>
      </c>
      <c r="E581" s="35">
        <v>21</v>
      </c>
      <c r="F581" s="35" t="s">
        <v>48</v>
      </c>
      <c r="G581" s="34"/>
      <c r="H581" s="36"/>
      <c r="I581" s="37">
        <f t="shared" si="9"/>
        <v>365</v>
      </c>
      <c r="J581" s="36"/>
      <c r="K581" s="34"/>
      <c r="L581" s="34"/>
      <c r="M581" s="39" t="s">
        <v>20</v>
      </c>
      <c r="N581" s="40">
        <v>574</v>
      </c>
      <c r="O581" s="41" t="s">
        <v>25</v>
      </c>
      <c r="P581" s="42"/>
    </row>
    <row r="582" spans="1:16" s="23" customFormat="1" ht="12.95" customHeight="1" x14ac:dyDescent="0.2">
      <c r="A582" s="31" t="s">
        <v>20</v>
      </c>
      <c r="B582" s="32"/>
      <c r="C582" s="33" t="s">
        <v>852</v>
      </c>
      <c r="D582" s="33" t="s">
        <v>876</v>
      </c>
      <c r="E582" s="35">
        <v>20</v>
      </c>
      <c r="F582" s="35" t="s">
        <v>48</v>
      </c>
      <c r="G582" s="34"/>
      <c r="H582" s="36"/>
      <c r="I582" s="37">
        <f t="shared" si="9"/>
        <v>365</v>
      </c>
      <c r="J582" s="36"/>
      <c r="K582" s="34"/>
      <c r="L582" s="34"/>
      <c r="M582" s="39" t="s">
        <v>20</v>
      </c>
      <c r="N582" s="40">
        <v>575</v>
      </c>
      <c r="O582" s="41" t="s">
        <v>25</v>
      </c>
      <c r="P582" s="42"/>
    </row>
    <row r="583" spans="1:16" s="23" customFormat="1" ht="12.95" customHeight="1" x14ac:dyDescent="0.2">
      <c r="A583" s="31" t="s">
        <v>20</v>
      </c>
      <c r="B583" s="32"/>
      <c r="C583" s="33" t="s">
        <v>866</v>
      </c>
      <c r="D583" s="33" t="s">
        <v>877</v>
      </c>
      <c r="E583" s="35">
        <v>13</v>
      </c>
      <c r="F583" s="35" t="s">
        <v>28</v>
      </c>
      <c r="G583" s="34"/>
      <c r="H583" s="36"/>
      <c r="I583" s="37">
        <f t="shared" si="9"/>
        <v>365</v>
      </c>
      <c r="J583" s="36"/>
      <c r="K583" s="34"/>
      <c r="L583" s="34"/>
      <c r="M583" s="39" t="s">
        <v>20</v>
      </c>
      <c r="N583" s="40">
        <v>576</v>
      </c>
      <c r="O583" s="41" t="s">
        <v>25</v>
      </c>
      <c r="P583" s="42"/>
    </row>
    <row r="584" spans="1:16" s="23" customFormat="1" ht="12.95" customHeight="1" x14ac:dyDescent="0.2">
      <c r="A584" s="31" t="s">
        <v>20</v>
      </c>
      <c r="B584" s="32"/>
      <c r="C584" s="33" t="s">
        <v>503</v>
      </c>
      <c r="D584" s="33" t="s">
        <v>878</v>
      </c>
      <c r="E584" s="35">
        <v>15</v>
      </c>
      <c r="F584" s="35" t="s">
        <v>28</v>
      </c>
      <c r="G584" s="34"/>
      <c r="H584" s="36"/>
      <c r="I584" s="37">
        <f t="shared" si="9"/>
        <v>365</v>
      </c>
      <c r="J584" s="36"/>
      <c r="K584" s="34"/>
      <c r="L584" s="34"/>
      <c r="M584" s="39" t="s">
        <v>20</v>
      </c>
      <c r="N584" s="40">
        <v>577</v>
      </c>
      <c r="O584" s="41">
        <v>28940</v>
      </c>
      <c r="P584" s="42" t="s">
        <v>486</v>
      </c>
    </row>
    <row r="585" spans="1:16" s="23" customFormat="1" ht="12.95" customHeight="1" x14ac:dyDescent="0.2">
      <c r="A585" s="31" t="s">
        <v>20</v>
      </c>
      <c r="B585" s="32"/>
      <c r="C585" s="33" t="s">
        <v>879</v>
      </c>
      <c r="D585" s="33" t="s">
        <v>880</v>
      </c>
      <c r="E585" s="35">
        <v>1</v>
      </c>
      <c r="F585" s="35" t="s">
        <v>45</v>
      </c>
      <c r="G585" s="34"/>
      <c r="H585" s="36"/>
      <c r="I585" s="37">
        <f t="shared" si="9"/>
        <v>365</v>
      </c>
      <c r="J585" s="36"/>
      <c r="K585" s="34"/>
      <c r="L585" s="34"/>
      <c r="M585" s="39" t="s">
        <v>20</v>
      </c>
      <c r="N585" s="40">
        <v>578</v>
      </c>
      <c r="O585" s="41" t="s">
        <v>25</v>
      </c>
      <c r="P585" s="42"/>
    </row>
    <row r="586" spans="1:16" s="23" customFormat="1" ht="12.95" customHeight="1" x14ac:dyDescent="0.2">
      <c r="A586" s="31" t="s">
        <v>20</v>
      </c>
      <c r="B586" s="32"/>
      <c r="C586" s="33" t="s">
        <v>881</v>
      </c>
      <c r="D586" s="33" t="s">
        <v>882</v>
      </c>
      <c r="E586" s="35">
        <v>20</v>
      </c>
      <c r="F586" s="35" t="s">
        <v>48</v>
      </c>
      <c r="G586" s="34"/>
      <c r="H586" s="36"/>
      <c r="I586" s="37">
        <f t="shared" si="9"/>
        <v>365</v>
      </c>
      <c r="J586" s="36"/>
      <c r="K586" s="34"/>
      <c r="L586" s="34"/>
      <c r="M586" s="39" t="s">
        <v>20</v>
      </c>
      <c r="N586" s="40">
        <v>579</v>
      </c>
      <c r="O586" s="41" t="s">
        <v>25</v>
      </c>
      <c r="P586" s="42"/>
    </row>
    <row r="587" spans="1:16" s="23" customFormat="1" ht="12.95" customHeight="1" x14ac:dyDescent="0.2">
      <c r="A587" s="31" t="s">
        <v>20</v>
      </c>
      <c r="B587" s="32"/>
      <c r="C587" s="33" t="s">
        <v>883</v>
      </c>
      <c r="D587" s="33" t="s">
        <v>884</v>
      </c>
      <c r="E587" s="35">
        <v>20</v>
      </c>
      <c r="F587" s="35" t="s">
        <v>48</v>
      </c>
      <c r="G587" s="34"/>
      <c r="H587" s="36"/>
      <c r="I587" s="37">
        <f t="shared" si="9"/>
        <v>365</v>
      </c>
      <c r="J587" s="36"/>
      <c r="K587" s="34"/>
      <c r="L587" s="34"/>
      <c r="M587" s="39" t="s">
        <v>20</v>
      </c>
      <c r="N587" s="40">
        <v>580</v>
      </c>
      <c r="O587" s="41" t="s">
        <v>25</v>
      </c>
      <c r="P587" s="42"/>
    </row>
    <row r="588" spans="1:16" s="23" customFormat="1" ht="12.95" customHeight="1" x14ac:dyDescent="0.2">
      <c r="A588" s="31" t="s">
        <v>20</v>
      </c>
      <c r="B588" s="32"/>
      <c r="C588" s="33" t="s">
        <v>885</v>
      </c>
      <c r="D588" s="33" t="s">
        <v>886</v>
      </c>
      <c r="E588" s="35">
        <v>20</v>
      </c>
      <c r="F588" s="35" t="s">
        <v>48</v>
      </c>
      <c r="G588" s="34"/>
      <c r="H588" s="36"/>
      <c r="I588" s="37">
        <f t="shared" si="9"/>
        <v>365</v>
      </c>
      <c r="J588" s="36"/>
      <c r="K588" s="34"/>
      <c r="L588" s="34"/>
      <c r="M588" s="39" t="s">
        <v>20</v>
      </c>
      <c r="N588" s="40">
        <v>581</v>
      </c>
      <c r="O588" s="41" t="s">
        <v>25</v>
      </c>
      <c r="P588" s="42"/>
    </row>
    <row r="589" spans="1:16" s="23" customFormat="1" ht="12.95" customHeight="1" x14ac:dyDescent="0.2">
      <c r="A589" s="31" t="s">
        <v>20</v>
      </c>
      <c r="B589" s="32"/>
      <c r="C589" s="33" t="s">
        <v>887</v>
      </c>
      <c r="D589" s="33" t="s">
        <v>888</v>
      </c>
      <c r="E589" s="35">
        <v>20</v>
      </c>
      <c r="F589" s="35" t="s">
        <v>48</v>
      </c>
      <c r="G589" s="34"/>
      <c r="H589" s="36"/>
      <c r="I589" s="37">
        <f t="shared" si="9"/>
        <v>365</v>
      </c>
      <c r="J589" s="36"/>
      <c r="K589" s="34"/>
      <c r="L589" s="34"/>
      <c r="M589" s="39" t="s">
        <v>20</v>
      </c>
      <c r="N589" s="40">
        <v>582</v>
      </c>
      <c r="O589" s="41" t="s">
        <v>25</v>
      </c>
      <c r="P589" s="42"/>
    </row>
    <row r="590" spans="1:16" s="23" customFormat="1" ht="12.95" customHeight="1" x14ac:dyDescent="0.2">
      <c r="A590" s="31" t="s">
        <v>20</v>
      </c>
      <c r="B590" s="32"/>
      <c r="C590" s="33" t="s">
        <v>889</v>
      </c>
      <c r="D590" s="33" t="s">
        <v>884</v>
      </c>
      <c r="E590" s="35">
        <v>19</v>
      </c>
      <c r="F590" s="35" t="s">
        <v>28</v>
      </c>
      <c r="G590" s="34"/>
      <c r="H590" s="36"/>
      <c r="I590" s="37">
        <f t="shared" si="9"/>
        <v>365</v>
      </c>
      <c r="J590" s="36"/>
      <c r="K590" s="34"/>
      <c r="L590" s="34"/>
      <c r="M590" s="39" t="s">
        <v>20</v>
      </c>
      <c r="N590" s="40">
        <v>583</v>
      </c>
      <c r="O590" s="41" t="s">
        <v>25</v>
      </c>
      <c r="P590" s="42"/>
    </row>
    <row r="591" spans="1:16" s="23" customFormat="1" ht="12.95" customHeight="1" x14ac:dyDescent="0.2">
      <c r="A591" s="31" t="s">
        <v>20</v>
      </c>
      <c r="B591" s="32"/>
      <c r="C591" s="33" t="s">
        <v>890</v>
      </c>
      <c r="D591" s="33" t="s">
        <v>884</v>
      </c>
      <c r="E591" s="35">
        <v>19</v>
      </c>
      <c r="F591" s="35" t="s">
        <v>28</v>
      </c>
      <c r="G591" s="34"/>
      <c r="H591" s="36"/>
      <c r="I591" s="37">
        <f t="shared" si="9"/>
        <v>365</v>
      </c>
      <c r="J591" s="36"/>
      <c r="K591" s="34"/>
      <c r="L591" s="34"/>
      <c r="M591" s="39" t="s">
        <v>20</v>
      </c>
      <c r="N591" s="40">
        <v>584</v>
      </c>
      <c r="O591" s="41" t="s">
        <v>25</v>
      </c>
      <c r="P591" s="42"/>
    </row>
    <row r="592" spans="1:16" s="23" customFormat="1" ht="12.95" customHeight="1" x14ac:dyDescent="0.2">
      <c r="A592" s="31" t="s">
        <v>20</v>
      </c>
      <c r="B592" s="32"/>
      <c r="C592" s="33" t="s">
        <v>41</v>
      </c>
      <c r="D592" s="33" t="s">
        <v>891</v>
      </c>
      <c r="E592" s="35">
        <v>15</v>
      </c>
      <c r="F592" s="35" t="s">
        <v>28</v>
      </c>
      <c r="G592" s="34"/>
      <c r="H592" s="36"/>
      <c r="I592" s="37">
        <f t="shared" si="9"/>
        <v>365</v>
      </c>
      <c r="J592" s="36"/>
      <c r="K592" s="34"/>
      <c r="L592" s="34"/>
      <c r="M592" s="39" t="s">
        <v>20</v>
      </c>
      <c r="N592" s="40">
        <v>585</v>
      </c>
      <c r="O592" s="41" t="s">
        <v>25</v>
      </c>
      <c r="P592" s="42"/>
    </row>
    <row r="593" spans="1:16" s="23" customFormat="1" ht="12.95" customHeight="1" x14ac:dyDescent="0.2">
      <c r="A593" s="31" t="s">
        <v>20</v>
      </c>
      <c r="B593" s="32"/>
      <c r="C593" s="33" t="s">
        <v>840</v>
      </c>
      <c r="D593" s="33" t="s">
        <v>892</v>
      </c>
      <c r="E593" s="35">
        <v>10</v>
      </c>
      <c r="F593" s="35" t="s">
        <v>23</v>
      </c>
      <c r="G593" s="34"/>
      <c r="H593" s="36"/>
      <c r="I593" s="37">
        <f t="shared" si="9"/>
        <v>365</v>
      </c>
      <c r="J593" s="36"/>
      <c r="K593" s="34"/>
      <c r="L593" s="34"/>
      <c r="M593" s="39" t="s">
        <v>20</v>
      </c>
      <c r="N593" s="40">
        <v>586</v>
      </c>
      <c r="O593" s="41" t="s">
        <v>25</v>
      </c>
      <c r="P593" s="42"/>
    </row>
    <row r="594" spans="1:16" s="23" customFormat="1" ht="12.95" customHeight="1" x14ac:dyDescent="0.2">
      <c r="A594" s="31" t="s">
        <v>20</v>
      </c>
      <c r="B594" s="32"/>
      <c r="C594" s="33" t="s">
        <v>462</v>
      </c>
      <c r="D594" s="33" t="s">
        <v>893</v>
      </c>
      <c r="E594" s="35">
        <v>16</v>
      </c>
      <c r="F594" s="35" t="s">
        <v>23</v>
      </c>
      <c r="G594" s="34"/>
      <c r="H594" s="36"/>
      <c r="I594" s="37">
        <f t="shared" si="9"/>
        <v>365</v>
      </c>
      <c r="J594" s="36"/>
      <c r="K594" s="34"/>
      <c r="L594" s="34"/>
      <c r="M594" s="39" t="s">
        <v>20</v>
      </c>
      <c r="N594" s="40">
        <v>587</v>
      </c>
      <c r="O594" s="41" t="s">
        <v>25</v>
      </c>
      <c r="P594" s="42"/>
    </row>
    <row r="595" spans="1:16" s="23" customFormat="1" ht="12.95" customHeight="1" x14ac:dyDescent="0.2">
      <c r="A595" s="31" t="s">
        <v>20</v>
      </c>
      <c r="B595" s="32"/>
      <c r="C595" s="33" t="s">
        <v>894</v>
      </c>
      <c r="D595" s="33" t="s">
        <v>895</v>
      </c>
      <c r="E595" s="35">
        <v>8</v>
      </c>
      <c r="F595" s="35" t="s">
        <v>36</v>
      </c>
      <c r="G595" s="34"/>
      <c r="H595" s="36"/>
      <c r="I595" s="37">
        <f t="shared" si="9"/>
        <v>365</v>
      </c>
      <c r="J595" s="36"/>
      <c r="K595" s="34"/>
      <c r="L595" s="34"/>
      <c r="M595" s="39" t="s">
        <v>20</v>
      </c>
      <c r="N595" s="40">
        <v>588</v>
      </c>
      <c r="O595" s="41" t="s">
        <v>25</v>
      </c>
      <c r="P595" s="42"/>
    </row>
    <row r="596" spans="1:16" s="23" customFormat="1" ht="12.95" customHeight="1" x14ac:dyDescent="0.2">
      <c r="A596" s="31" t="s">
        <v>20</v>
      </c>
      <c r="B596" s="32"/>
      <c r="C596" s="33" t="s">
        <v>856</v>
      </c>
      <c r="D596" s="33" t="s">
        <v>896</v>
      </c>
      <c r="E596" s="35">
        <v>6</v>
      </c>
      <c r="F596" s="35" t="s">
        <v>23</v>
      </c>
      <c r="G596" s="34"/>
      <c r="H596" s="36"/>
      <c r="I596" s="37">
        <f t="shared" si="9"/>
        <v>365</v>
      </c>
      <c r="J596" s="36"/>
      <c r="K596" s="34"/>
      <c r="L596" s="34"/>
      <c r="M596" s="39" t="s">
        <v>20</v>
      </c>
      <c r="N596" s="40">
        <v>589</v>
      </c>
      <c r="O596" s="41">
        <v>29327</v>
      </c>
      <c r="P596" s="42"/>
    </row>
    <row r="597" spans="1:16" s="23" customFormat="1" ht="12.95" customHeight="1" x14ac:dyDescent="0.2">
      <c r="A597" s="31" t="s">
        <v>20</v>
      </c>
      <c r="B597" s="32"/>
      <c r="C597" s="33" t="s">
        <v>897</v>
      </c>
      <c r="D597" s="33" t="s">
        <v>898</v>
      </c>
      <c r="E597" s="35">
        <v>6</v>
      </c>
      <c r="F597" s="35" t="s">
        <v>23</v>
      </c>
      <c r="G597" s="34"/>
      <c r="H597" s="36"/>
      <c r="I597" s="37">
        <f t="shared" si="9"/>
        <v>365</v>
      </c>
      <c r="J597" s="36"/>
      <c r="K597" s="34"/>
      <c r="L597" s="34"/>
      <c r="M597" s="39" t="s">
        <v>20</v>
      </c>
      <c r="N597" s="40">
        <v>590</v>
      </c>
      <c r="O597" s="41">
        <v>29327</v>
      </c>
      <c r="P597" s="42"/>
    </row>
    <row r="598" spans="1:16" s="23" customFormat="1" ht="12.95" customHeight="1" x14ac:dyDescent="0.2">
      <c r="A598" s="31" t="s">
        <v>20</v>
      </c>
      <c r="B598" s="32"/>
      <c r="C598" s="33" t="s">
        <v>231</v>
      </c>
      <c r="D598" s="33" t="s">
        <v>899</v>
      </c>
      <c r="E598" s="35">
        <v>20</v>
      </c>
      <c r="F598" s="35" t="s">
        <v>48</v>
      </c>
      <c r="G598" s="34"/>
      <c r="H598" s="36"/>
      <c r="I598" s="37">
        <f t="shared" si="9"/>
        <v>365</v>
      </c>
      <c r="J598" s="36"/>
      <c r="K598" s="34"/>
      <c r="L598" s="34"/>
      <c r="M598" s="39" t="s">
        <v>20</v>
      </c>
      <c r="N598" s="40">
        <v>591</v>
      </c>
      <c r="O598" s="41" t="s">
        <v>25</v>
      </c>
      <c r="P598" s="42"/>
    </row>
    <row r="599" spans="1:16" s="23" customFormat="1" ht="12.95" customHeight="1" x14ac:dyDescent="0.2">
      <c r="A599" s="31" t="s">
        <v>20</v>
      </c>
      <c r="B599" s="32"/>
      <c r="C599" s="33" t="s">
        <v>900</v>
      </c>
      <c r="D599" s="33" t="s">
        <v>901</v>
      </c>
      <c r="E599" s="35">
        <v>15</v>
      </c>
      <c r="F599" s="35" t="s">
        <v>28</v>
      </c>
      <c r="G599" s="34"/>
      <c r="H599" s="36"/>
      <c r="I599" s="37">
        <f t="shared" si="9"/>
        <v>365</v>
      </c>
      <c r="J599" s="36"/>
      <c r="K599" s="34"/>
      <c r="L599" s="34"/>
      <c r="M599" s="39" t="s">
        <v>20</v>
      </c>
      <c r="N599" s="40">
        <v>592</v>
      </c>
      <c r="O599" s="41">
        <v>29338</v>
      </c>
      <c r="P599" s="42"/>
    </row>
    <row r="600" spans="1:16" s="23" customFormat="1" ht="12.95" customHeight="1" x14ac:dyDescent="0.2">
      <c r="A600" s="31" t="s">
        <v>20</v>
      </c>
      <c r="B600" s="32"/>
      <c r="C600" s="33" t="s">
        <v>821</v>
      </c>
      <c r="D600" s="33" t="s">
        <v>902</v>
      </c>
      <c r="E600" s="35">
        <v>20</v>
      </c>
      <c r="F600" s="35" t="s">
        <v>48</v>
      </c>
      <c r="G600" s="34"/>
      <c r="H600" s="36"/>
      <c r="I600" s="37">
        <f t="shared" si="9"/>
        <v>365</v>
      </c>
      <c r="J600" s="36"/>
      <c r="K600" s="34"/>
      <c r="L600" s="34"/>
      <c r="M600" s="39" t="s">
        <v>20</v>
      </c>
      <c r="N600" s="40">
        <v>593</v>
      </c>
      <c r="O600" s="41">
        <v>29336</v>
      </c>
      <c r="P600" s="42"/>
    </row>
    <row r="601" spans="1:16" s="23" customFormat="1" ht="12.95" customHeight="1" x14ac:dyDescent="0.2">
      <c r="A601" s="31" t="s">
        <v>20</v>
      </c>
      <c r="B601" s="32"/>
      <c r="C601" s="33" t="s">
        <v>852</v>
      </c>
      <c r="D601" s="33" t="s">
        <v>903</v>
      </c>
      <c r="E601" s="35">
        <v>20</v>
      </c>
      <c r="F601" s="35" t="s">
        <v>48</v>
      </c>
      <c r="G601" s="34"/>
      <c r="H601" s="36"/>
      <c r="I601" s="37">
        <f t="shared" si="9"/>
        <v>365</v>
      </c>
      <c r="J601" s="36"/>
      <c r="K601" s="34"/>
      <c r="L601" s="34"/>
      <c r="M601" s="39" t="s">
        <v>20</v>
      </c>
      <c r="N601" s="40">
        <v>594</v>
      </c>
      <c r="O601" s="41">
        <v>29341</v>
      </c>
      <c r="P601" s="42"/>
    </row>
    <row r="602" spans="1:16" s="23" customFormat="1" ht="12.95" customHeight="1" x14ac:dyDescent="0.2">
      <c r="A602" s="31" t="s">
        <v>20</v>
      </c>
      <c r="B602" s="32"/>
      <c r="C602" s="33" t="s">
        <v>904</v>
      </c>
      <c r="D602" s="33" t="s">
        <v>905</v>
      </c>
      <c r="E602" s="35">
        <v>19</v>
      </c>
      <c r="F602" s="35" t="s">
        <v>28</v>
      </c>
      <c r="G602" s="34"/>
      <c r="H602" s="36"/>
      <c r="I602" s="37">
        <f t="shared" si="9"/>
        <v>365</v>
      </c>
      <c r="J602" s="36"/>
      <c r="K602" s="34"/>
      <c r="L602" s="34"/>
      <c r="M602" s="39" t="s">
        <v>20</v>
      </c>
      <c r="N602" s="40">
        <v>595</v>
      </c>
      <c r="O602" s="41">
        <v>28983</v>
      </c>
      <c r="P602" s="42"/>
    </row>
    <row r="603" spans="1:16" s="23" customFormat="1" ht="12.95" customHeight="1" x14ac:dyDescent="0.2">
      <c r="A603" s="31" t="s">
        <v>20</v>
      </c>
      <c r="B603" s="32"/>
      <c r="C603" s="33" t="s">
        <v>76</v>
      </c>
      <c r="D603" s="33" t="s">
        <v>906</v>
      </c>
      <c r="E603" s="35">
        <v>20</v>
      </c>
      <c r="F603" s="35" t="s">
        <v>48</v>
      </c>
      <c r="G603" s="34"/>
      <c r="H603" s="36"/>
      <c r="I603" s="37">
        <f t="shared" si="9"/>
        <v>365</v>
      </c>
      <c r="J603" s="36"/>
      <c r="K603" s="34"/>
      <c r="L603" s="34"/>
      <c r="M603" s="39" t="s">
        <v>20</v>
      </c>
      <c r="N603" s="40">
        <v>596</v>
      </c>
      <c r="O603" s="41">
        <v>29348</v>
      </c>
      <c r="P603" s="42"/>
    </row>
    <row r="604" spans="1:16" s="23" customFormat="1" ht="12.95" customHeight="1" x14ac:dyDescent="0.2">
      <c r="A604" s="31" t="s">
        <v>20</v>
      </c>
      <c r="B604" s="32"/>
      <c r="C604" s="33" t="s">
        <v>907</v>
      </c>
      <c r="D604" s="33" t="s">
        <v>908</v>
      </c>
      <c r="E604" s="35">
        <v>1</v>
      </c>
      <c r="F604" s="35" t="s">
        <v>45</v>
      </c>
      <c r="G604" s="34"/>
      <c r="H604" s="36"/>
      <c r="I604" s="37">
        <f t="shared" si="9"/>
        <v>365</v>
      </c>
      <c r="J604" s="36"/>
      <c r="K604" s="34"/>
      <c r="L604" s="34"/>
      <c r="M604" s="39" t="s">
        <v>20</v>
      </c>
      <c r="N604" s="40">
        <v>597</v>
      </c>
      <c r="O604" s="41">
        <v>29349</v>
      </c>
      <c r="P604" s="42"/>
    </row>
    <row r="605" spans="1:16" s="23" customFormat="1" ht="12.95" customHeight="1" x14ac:dyDescent="0.2">
      <c r="A605" s="31" t="s">
        <v>20</v>
      </c>
      <c r="B605" s="32"/>
      <c r="C605" s="33" t="s">
        <v>909</v>
      </c>
      <c r="D605" s="33" t="s">
        <v>910</v>
      </c>
      <c r="E605" s="35">
        <v>4</v>
      </c>
      <c r="F605" s="35" t="s">
        <v>45</v>
      </c>
      <c r="G605" s="34"/>
      <c r="H605" s="36"/>
      <c r="I605" s="37">
        <f t="shared" si="9"/>
        <v>365</v>
      </c>
      <c r="J605" s="36"/>
      <c r="K605" s="34"/>
      <c r="L605" s="34"/>
      <c r="M605" s="39" t="s">
        <v>20</v>
      </c>
      <c r="N605" s="40">
        <v>598</v>
      </c>
      <c r="O605" s="41" t="s">
        <v>25</v>
      </c>
      <c r="P605" s="42"/>
    </row>
    <row r="606" spans="1:16" s="23" customFormat="1" ht="12.95" customHeight="1" x14ac:dyDescent="0.2">
      <c r="A606" s="31" t="s">
        <v>20</v>
      </c>
      <c r="B606" s="32"/>
      <c r="C606" s="33" t="s">
        <v>911</v>
      </c>
      <c r="D606" s="33" t="s">
        <v>830</v>
      </c>
      <c r="E606" s="35">
        <v>4</v>
      </c>
      <c r="F606" s="35" t="s">
        <v>45</v>
      </c>
      <c r="G606" s="34"/>
      <c r="H606" s="36"/>
      <c r="I606" s="37">
        <f t="shared" si="9"/>
        <v>365</v>
      </c>
      <c r="J606" s="36"/>
      <c r="K606" s="34"/>
      <c r="L606" s="34"/>
      <c r="M606" s="39" t="s">
        <v>20</v>
      </c>
      <c r="N606" s="40">
        <v>599</v>
      </c>
      <c r="O606" s="41" t="s">
        <v>25</v>
      </c>
      <c r="P606" s="42"/>
    </row>
    <row r="607" spans="1:16" s="23" customFormat="1" ht="12.95" customHeight="1" x14ac:dyDescent="0.2">
      <c r="A607" s="31" t="s">
        <v>20</v>
      </c>
      <c r="B607" s="32"/>
      <c r="C607" s="33" t="s">
        <v>252</v>
      </c>
      <c r="D607" s="33" t="s">
        <v>912</v>
      </c>
      <c r="E607" s="35">
        <v>4</v>
      </c>
      <c r="F607" s="35" t="s">
        <v>45</v>
      </c>
      <c r="G607" s="34"/>
      <c r="H607" s="36"/>
      <c r="I607" s="37">
        <f t="shared" si="9"/>
        <v>365</v>
      </c>
      <c r="J607" s="36"/>
      <c r="K607" s="34"/>
      <c r="L607" s="34"/>
      <c r="M607" s="39" t="s">
        <v>20</v>
      </c>
      <c r="N607" s="40">
        <v>600</v>
      </c>
      <c r="O607" s="41">
        <v>29357</v>
      </c>
      <c r="P607" s="42"/>
    </row>
    <row r="608" spans="1:16" s="23" customFormat="1" ht="12.95" customHeight="1" x14ac:dyDescent="0.2">
      <c r="A608" s="31" t="s">
        <v>20</v>
      </c>
      <c r="B608" s="32"/>
      <c r="C608" s="33" t="s">
        <v>252</v>
      </c>
      <c r="D608" s="33" t="s">
        <v>913</v>
      </c>
      <c r="E608" s="35">
        <v>4</v>
      </c>
      <c r="F608" s="35" t="s">
        <v>45</v>
      </c>
      <c r="G608" s="34"/>
      <c r="H608" s="36"/>
      <c r="I608" s="37">
        <f t="shared" si="9"/>
        <v>365</v>
      </c>
      <c r="J608" s="36"/>
      <c r="K608" s="34"/>
      <c r="L608" s="34"/>
      <c r="M608" s="39" t="s">
        <v>20</v>
      </c>
      <c r="N608" s="40">
        <v>601</v>
      </c>
      <c r="O608" s="41">
        <v>29357</v>
      </c>
      <c r="P608" s="42"/>
    </row>
    <row r="609" spans="1:16" s="23" customFormat="1" ht="12.95" customHeight="1" x14ac:dyDescent="0.2">
      <c r="A609" s="31" t="s">
        <v>20</v>
      </c>
      <c r="B609" s="32"/>
      <c r="C609" s="33" t="s">
        <v>914</v>
      </c>
      <c r="D609" s="33" t="s">
        <v>915</v>
      </c>
      <c r="E609" s="35">
        <v>12</v>
      </c>
      <c r="F609" s="35" t="s">
        <v>45</v>
      </c>
      <c r="G609" s="34"/>
      <c r="H609" s="36"/>
      <c r="I609" s="37">
        <f t="shared" si="9"/>
        <v>365</v>
      </c>
      <c r="J609" s="36"/>
      <c r="K609" s="34"/>
      <c r="L609" s="34"/>
      <c r="M609" s="39" t="s">
        <v>20</v>
      </c>
      <c r="N609" s="40">
        <v>602</v>
      </c>
      <c r="O609" s="41">
        <v>29358</v>
      </c>
      <c r="P609" s="42"/>
    </row>
    <row r="610" spans="1:16" s="23" customFormat="1" ht="12.95" customHeight="1" x14ac:dyDescent="0.2">
      <c r="A610" s="31" t="s">
        <v>20</v>
      </c>
      <c r="B610" s="32"/>
      <c r="C610" s="33" t="s">
        <v>916</v>
      </c>
      <c r="D610" s="33" t="s">
        <v>917</v>
      </c>
      <c r="E610" s="35">
        <v>13</v>
      </c>
      <c r="F610" s="35" t="s">
        <v>28</v>
      </c>
      <c r="G610" s="34"/>
      <c r="H610" s="36"/>
      <c r="I610" s="37">
        <f t="shared" si="9"/>
        <v>365</v>
      </c>
      <c r="J610" s="36"/>
      <c r="K610" s="34"/>
      <c r="L610" s="34"/>
      <c r="M610" s="39" t="s">
        <v>20</v>
      </c>
      <c r="N610" s="40">
        <v>603</v>
      </c>
      <c r="O610" s="41">
        <v>29559</v>
      </c>
      <c r="P610" s="42"/>
    </row>
    <row r="611" spans="1:16" s="23" customFormat="1" ht="12.95" customHeight="1" x14ac:dyDescent="0.2">
      <c r="A611" s="31" t="s">
        <v>20</v>
      </c>
      <c r="B611" s="32"/>
      <c r="C611" s="33" t="s">
        <v>681</v>
      </c>
      <c r="D611" s="33" t="s">
        <v>633</v>
      </c>
      <c r="E611" s="35">
        <v>20</v>
      </c>
      <c r="F611" s="35" t="s">
        <v>48</v>
      </c>
      <c r="G611" s="34"/>
      <c r="H611" s="36"/>
      <c r="I611" s="37">
        <f t="shared" si="9"/>
        <v>365</v>
      </c>
      <c r="J611" s="36"/>
      <c r="K611" s="34"/>
      <c r="L611" s="34"/>
      <c r="M611" s="39" t="s">
        <v>20</v>
      </c>
      <c r="N611" s="40">
        <v>604</v>
      </c>
      <c r="O611" s="41" t="s">
        <v>25</v>
      </c>
      <c r="P611" s="42"/>
    </row>
    <row r="612" spans="1:16" s="23" customFormat="1" ht="12.95" customHeight="1" x14ac:dyDescent="0.2">
      <c r="A612" s="31" t="s">
        <v>20</v>
      </c>
      <c r="B612" s="32">
        <v>1065</v>
      </c>
      <c r="C612" s="33" t="s">
        <v>918</v>
      </c>
      <c r="D612" s="33" t="s">
        <v>919</v>
      </c>
      <c r="E612" s="35">
        <v>8</v>
      </c>
      <c r="F612" s="35" t="s">
        <v>36</v>
      </c>
      <c r="G612" s="34"/>
      <c r="H612" s="36"/>
      <c r="I612" s="37">
        <f t="shared" si="9"/>
        <v>365</v>
      </c>
      <c r="J612" s="36"/>
      <c r="K612" s="34"/>
      <c r="L612" s="34"/>
      <c r="M612" s="39" t="s">
        <v>20</v>
      </c>
      <c r="N612" s="40">
        <v>605</v>
      </c>
      <c r="O612" s="41">
        <v>29013</v>
      </c>
      <c r="P612" s="42"/>
    </row>
    <row r="613" spans="1:16" s="23" customFormat="1" ht="12.95" customHeight="1" x14ac:dyDescent="0.2">
      <c r="A613" s="31" t="s">
        <v>20</v>
      </c>
      <c r="B613" s="32"/>
      <c r="C613" s="33" t="s">
        <v>420</v>
      </c>
      <c r="D613" s="33" t="s">
        <v>920</v>
      </c>
      <c r="E613" s="35">
        <v>8</v>
      </c>
      <c r="F613" s="35" t="s">
        <v>36</v>
      </c>
      <c r="G613" s="34"/>
      <c r="H613" s="36"/>
      <c r="I613" s="37">
        <f t="shared" si="9"/>
        <v>365</v>
      </c>
      <c r="J613" s="36"/>
      <c r="K613" s="34"/>
      <c r="L613" s="34"/>
      <c r="M613" s="39" t="s">
        <v>20</v>
      </c>
      <c r="N613" s="40">
        <v>606</v>
      </c>
      <c r="O613" s="41">
        <v>29379</v>
      </c>
      <c r="P613" s="42"/>
    </row>
    <row r="614" spans="1:16" s="23" customFormat="1" ht="12.95" customHeight="1" x14ac:dyDescent="0.2">
      <c r="A614" s="31" t="s">
        <v>20</v>
      </c>
      <c r="B614" s="32"/>
      <c r="C614" s="33" t="s">
        <v>46</v>
      </c>
      <c r="D614" s="33" t="s">
        <v>921</v>
      </c>
      <c r="E614" s="35">
        <v>20</v>
      </c>
      <c r="F614" s="35" t="s">
        <v>48</v>
      </c>
      <c r="G614" s="34"/>
      <c r="H614" s="36"/>
      <c r="I614" s="37">
        <f t="shared" si="9"/>
        <v>365</v>
      </c>
      <c r="J614" s="36"/>
      <c r="K614" s="34"/>
      <c r="L614" s="34"/>
      <c r="M614" s="39" t="s">
        <v>20</v>
      </c>
      <c r="N614" s="40">
        <v>607</v>
      </c>
      <c r="O614" s="41">
        <v>29379</v>
      </c>
      <c r="P614" s="42"/>
    </row>
    <row r="615" spans="1:16" s="23" customFormat="1" ht="12.95" customHeight="1" x14ac:dyDescent="0.2">
      <c r="A615" s="31" t="s">
        <v>20</v>
      </c>
      <c r="B615" s="32"/>
      <c r="C615" s="33" t="s">
        <v>293</v>
      </c>
      <c r="D615" s="33" t="s">
        <v>922</v>
      </c>
      <c r="E615" s="35">
        <v>6</v>
      </c>
      <c r="F615" s="35" t="s">
        <v>23</v>
      </c>
      <c r="G615" s="34"/>
      <c r="H615" s="36"/>
      <c r="I615" s="37">
        <f t="shared" si="9"/>
        <v>365</v>
      </c>
      <c r="J615" s="36"/>
      <c r="K615" s="34"/>
      <c r="L615" s="34"/>
      <c r="M615" s="39" t="s">
        <v>20</v>
      </c>
      <c r="N615" s="40">
        <v>608</v>
      </c>
      <c r="O615" s="41">
        <v>29752</v>
      </c>
      <c r="P615" s="42"/>
    </row>
    <row r="616" spans="1:16" s="23" customFormat="1" ht="12.95" customHeight="1" x14ac:dyDescent="0.2">
      <c r="A616" s="31" t="s">
        <v>20</v>
      </c>
      <c r="B616" s="32"/>
      <c r="C616" s="33" t="s">
        <v>179</v>
      </c>
      <c r="D616" s="33" t="s">
        <v>923</v>
      </c>
      <c r="E616" s="35">
        <v>10</v>
      </c>
      <c r="F616" s="35" t="s">
        <v>23</v>
      </c>
      <c r="G616" s="34"/>
      <c r="H616" s="36"/>
      <c r="I616" s="37">
        <f t="shared" si="9"/>
        <v>365</v>
      </c>
      <c r="J616" s="36"/>
      <c r="K616" s="34"/>
      <c r="L616" s="34"/>
      <c r="M616" s="39" t="s">
        <v>20</v>
      </c>
      <c r="N616" s="40">
        <v>609</v>
      </c>
      <c r="O616" s="41">
        <v>29393</v>
      </c>
      <c r="P616" s="42"/>
    </row>
    <row r="617" spans="1:16" s="23" customFormat="1" ht="12.95" customHeight="1" x14ac:dyDescent="0.2">
      <c r="A617" s="31" t="s">
        <v>20</v>
      </c>
      <c r="B617" s="32"/>
      <c r="C617" s="33" t="s">
        <v>465</v>
      </c>
      <c r="D617" s="33" t="s">
        <v>735</v>
      </c>
      <c r="E617" s="35">
        <v>21</v>
      </c>
      <c r="F617" s="35" t="s">
        <v>48</v>
      </c>
      <c r="G617" s="34"/>
      <c r="H617" s="36"/>
      <c r="I617" s="37">
        <f t="shared" si="9"/>
        <v>365</v>
      </c>
      <c r="J617" s="36"/>
      <c r="K617" s="34"/>
      <c r="L617" s="34"/>
      <c r="M617" s="39" t="s">
        <v>20</v>
      </c>
      <c r="N617" s="40">
        <v>610</v>
      </c>
      <c r="O617" s="41">
        <v>29398</v>
      </c>
      <c r="P617" s="42"/>
    </row>
    <row r="618" spans="1:16" s="23" customFormat="1" ht="12.95" customHeight="1" x14ac:dyDescent="0.2">
      <c r="A618" s="31" t="s">
        <v>20</v>
      </c>
      <c r="B618" s="32"/>
      <c r="C618" s="33" t="s">
        <v>924</v>
      </c>
      <c r="D618" s="33" t="s">
        <v>925</v>
      </c>
      <c r="E618" s="35">
        <v>19</v>
      </c>
      <c r="F618" s="35" t="s">
        <v>28</v>
      </c>
      <c r="G618" s="34"/>
      <c r="H618" s="36"/>
      <c r="I618" s="37">
        <f t="shared" si="9"/>
        <v>365</v>
      </c>
      <c r="J618" s="36"/>
      <c r="K618" s="34"/>
      <c r="L618" s="34"/>
      <c r="M618" s="39" t="s">
        <v>20</v>
      </c>
      <c r="N618" s="40">
        <v>611</v>
      </c>
      <c r="O618" s="41">
        <v>29407</v>
      </c>
      <c r="P618" s="42"/>
    </row>
    <row r="619" spans="1:16" s="23" customFormat="1" ht="12.95" customHeight="1" x14ac:dyDescent="0.2">
      <c r="A619" s="31" t="s">
        <v>20</v>
      </c>
      <c r="B619" s="32"/>
      <c r="C619" s="33" t="s">
        <v>81</v>
      </c>
      <c r="D619" s="33" t="s">
        <v>926</v>
      </c>
      <c r="E619" s="35">
        <v>20</v>
      </c>
      <c r="F619" s="35" t="s">
        <v>48</v>
      </c>
      <c r="G619" s="34"/>
      <c r="H619" s="36"/>
      <c r="I619" s="37">
        <f t="shared" si="9"/>
        <v>365</v>
      </c>
      <c r="J619" s="36"/>
      <c r="K619" s="34"/>
      <c r="L619" s="34"/>
      <c r="M619" s="39" t="s">
        <v>20</v>
      </c>
      <c r="N619" s="40">
        <v>612</v>
      </c>
      <c r="O619" s="41" t="s">
        <v>25</v>
      </c>
      <c r="P619" s="42"/>
    </row>
    <row r="620" spans="1:16" s="23" customFormat="1" ht="12.95" customHeight="1" x14ac:dyDescent="0.2">
      <c r="A620" s="31" t="s">
        <v>20</v>
      </c>
      <c r="B620" s="32"/>
      <c r="C620" s="33" t="s">
        <v>927</v>
      </c>
      <c r="D620" s="33" t="s">
        <v>291</v>
      </c>
      <c r="E620" s="35">
        <v>2</v>
      </c>
      <c r="F620" s="35" t="s">
        <v>45</v>
      </c>
      <c r="G620" s="34"/>
      <c r="H620" s="36"/>
      <c r="I620" s="37">
        <f t="shared" si="9"/>
        <v>365</v>
      </c>
      <c r="J620" s="36"/>
      <c r="K620" s="34"/>
      <c r="L620" s="34"/>
      <c r="M620" s="39" t="s">
        <v>20</v>
      </c>
      <c r="N620" s="40">
        <v>613</v>
      </c>
      <c r="O620" s="41">
        <v>29411</v>
      </c>
      <c r="P620" s="42"/>
    </row>
    <row r="621" spans="1:16" s="23" customFormat="1" ht="12.95" customHeight="1" x14ac:dyDescent="0.2">
      <c r="A621" s="31" t="s">
        <v>20</v>
      </c>
      <c r="B621" s="32"/>
      <c r="C621" s="33" t="s">
        <v>928</v>
      </c>
      <c r="D621" s="33" t="s">
        <v>929</v>
      </c>
      <c r="E621" s="35">
        <v>19</v>
      </c>
      <c r="F621" s="35" t="s">
        <v>28</v>
      </c>
      <c r="G621" s="34"/>
      <c r="H621" s="36"/>
      <c r="I621" s="37">
        <f t="shared" si="9"/>
        <v>365</v>
      </c>
      <c r="J621" s="36"/>
      <c r="K621" s="34"/>
      <c r="L621" s="34"/>
      <c r="M621" s="39" t="s">
        <v>20</v>
      </c>
      <c r="N621" s="40">
        <v>614</v>
      </c>
      <c r="O621" s="41" t="s">
        <v>25</v>
      </c>
      <c r="P621" s="42"/>
    </row>
    <row r="622" spans="1:16" s="23" customFormat="1" ht="12.95" customHeight="1" x14ac:dyDescent="0.2">
      <c r="A622" s="31" t="s">
        <v>20</v>
      </c>
      <c r="B622" s="32"/>
      <c r="C622" s="33" t="s">
        <v>930</v>
      </c>
      <c r="D622" s="33" t="s">
        <v>931</v>
      </c>
      <c r="E622" s="35">
        <v>20</v>
      </c>
      <c r="F622" s="35" t="s">
        <v>48</v>
      </c>
      <c r="G622" s="34"/>
      <c r="H622" s="36"/>
      <c r="I622" s="37">
        <f t="shared" si="9"/>
        <v>365</v>
      </c>
      <c r="J622" s="36"/>
      <c r="K622" s="34"/>
      <c r="L622" s="34"/>
      <c r="M622" s="39" t="s">
        <v>20</v>
      </c>
      <c r="N622" s="40">
        <v>615</v>
      </c>
      <c r="O622" s="41">
        <v>29426</v>
      </c>
      <c r="P622" s="42"/>
    </row>
    <row r="623" spans="1:16" s="23" customFormat="1" ht="12.95" customHeight="1" x14ac:dyDescent="0.2">
      <c r="A623" s="31" t="s">
        <v>20</v>
      </c>
      <c r="B623" s="32"/>
      <c r="C623" s="33" t="s">
        <v>932</v>
      </c>
      <c r="D623" s="33" t="s">
        <v>933</v>
      </c>
      <c r="E623" s="35">
        <v>1</v>
      </c>
      <c r="F623" s="35" t="s">
        <v>45</v>
      </c>
      <c r="G623" s="34"/>
      <c r="H623" s="36"/>
      <c r="I623" s="37">
        <f t="shared" si="9"/>
        <v>365</v>
      </c>
      <c r="J623" s="36"/>
      <c r="K623" s="34"/>
      <c r="L623" s="34"/>
      <c r="M623" s="39" t="s">
        <v>20</v>
      </c>
      <c r="N623" s="40">
        <v>616</v>
      </c>
      <c r="O623" s="41">
        <v>29426</v>
      </c>
      <c r="P623" s="42"/>
    </row>
    <row r="624" spans="1:16" s="23" customFormat="1" ht="12.95" customHeight="1" x14ac:dyDescent="0.2">
      <c r="A624" s="31" t="s">
        <v>20</v>
      </c>
      <c r="B624" s="32"/>
      <c r="C624" s="33" t="s">
        <v>586</v>
      </c>
      <c r="D624" s="33" t="s">
        <v>934</v>
      </c>
      <c r="E624" s="35">
        <v>8</v>
      </c>
      <c r="F624" s="35" t="s">
        <v>36</v>
      </c>
      <c r="G624" s="34"/>
      <c r="H624" s="36"/>
      <c r="I624" s="37">
        <f t="shared" si="9"/>
        <v>365</v>
      </c>
      <c r="J624" s="36"/>
      <c r="K624" s="34"/>
      <c r="L624" s="34"/>
      <c r="M624" s="39" t="s">
        <v>20</v>
      </c>
      <c r="N624" s="40">
        <v>617</v>
      </c>
      <c r="O624" s="41" t="s">
        <v>25</v>
      </c>
      <c r="P624" s="42"/>
    </row>
    <row r="625" spans="1:16" s="23" customFormat="1" ht="12.95" customHeight="1" x14ac:dyDescent="0.2">
      <c r="A625" s="31" t="s">
        <v>20</v>
      </c>
      <c r="B625" s="32"/>
      <c r="C625" s="33" t="s">
        <v>300</v>
      </c>
      <c r="D625" s="33" t="s">
        <v>935</v>
      </c>
      <c r="E625" s="35">
        <v>8</v>
      </c>
      <c r="F625" s="35" t="s">
        <v>36</v>
      </c>
      <c r="G625" s="34"/>
      <c r="H625" s="36"/>
      <c r="I625" s="37">
        <f t="shared" si="9"/>
        <v>365</v>
      </c>
      <c r="J625" s="36"/>
      <c r="K625" s="34"/>
      <c r="L625" s="34"/>
      <c r="M625" s="39" t="s">
        <v>20</v>
      </c>
      <c r="N625" s="40">
        <v>618</v>
      </c>
      <c r="O625" s="41" t="s">
        <v>25</v>
      </c>
      <c r="P625" s="42"/>
    </row>
    <row r="626" spans="1:16" s="23" customFormat="1" ht="12.95" customHeight="1" x14ac:dyDescent="0.2">
      <c r="A626" s="31" t="s">
        <v>20</v>
      </c>
      <c r="B626" s="32"/>
      <c r="C626" s="33" t="s">
        <v>936</v>
      </c>
      <c r="D626" s="33" t="s">
        <v>937</v>
      </c>
      <c r="E626" s="35">
        <v>7</v>
      </c>
      <c r="F626" s="35" t="s">
        <v>23</v>
      </c>
      <c r="G626" s="34"/>
      <c r="H626" s="36"/>
      <c r="I626" s="37">
        <f t="shared" si="9"/>
        <v>365</v>
      </c>
      <c r="J626" s="36"/>
      <c r="K626" s="34"/>
      <c r="L626" s="34"/>
      <c r="M626" s="39" t="s">
        <v>20</v>
      </c>
      <c r="N626" s="40">
        <v>619</v>
      </c>
      <c r="O626" s="41">
        <v>29440</v>
      </c>
      <c r="P626" s="42"/>
    </row>
    <row r="627" spans="1:16" s="23" customFormat="1" ht="12.95" customHeight="1" x14ac:dyDescent="0.2">
      <c r="A627" s="31" t="s">
        <v>20</v>
      </c>
      <c r="B627" s="32"/>
      <c r="C627" s="33" t="s">
        <v>938</v>
      </c>
      <c r="D627" s="33" t="s">
        <v>939</v>
      </c>
      <c r="E627" s="35">
        <v>8</v>
      </c>
      <c r="F627" s="35" t="s">
        <v>36</v>
      </c>
      <c r="G627" s="34"/>
      <c r="H627" s="36"/>
      <c r="I627" s="37">
        <f t="shared" si="9"/>
        <v>365</v>
      </c>
      <c r="J627" s="36"/>
      <c r="K627" s="34"/>
      <c r="L627" s="34"/>
      <c r="M627" s="39" t="s">
        <v>20</v>
      </c>
      <c r="N627" s="40">
        <v>620</v>
      </c>
      <c r="O627" s="41">
        <v>29441</v>
      </c>
      <c r="P627" s="42"/>
    </row>
    <row r="628" spans="1:16" s="23" customFormat="1" ht="12.95" customHeight="1" x14ac:dyDescent="0.2">
      <c r="A628" s="31" t="s">
        <v>20</v>
      </c>
      <c r="B628" s="32"/>
      <c r="C628" s="33" t="s">
        <v>940</v>
      </c>
      <c r="D628" s="33" t="s">
        <v>941</v>
      </c>
      <c r="E628" s="35">
        <v>3</v>
      </c>
      <c r="F628" s="35" t="s">
        <v>45</v>
      </c>
      <c r="G628" s="34"/>
      <c r="H628" s="36"/>
      <c r="I628" s="37">
        <f t="shared" si="9"/>
        <v>365</v>
      </c>
      <c r="J628" s="36"/>
      <c r="K628" s="34"/>
      <c r="L628" s="34"/>
      <c r="M628" s="39" t="s">
        <v>20</v>
      </c>
      <c r="N628" s="40">
        <v>621</v>
      </c>
      <c r="O628" s="41">
        <v>29440</v>
      </c>
      <c r="P628" s="42"/>
    </row>
    <row r="629" spans="1:16" s="23" customFormat="1" ht="12.95" customHeight="1" x14ac:dyDescent="0.2">
      <c r="A629" s="31" t="s">
        <v>20</v>
      </c>
      <c r="B629" s="32"/>
      <c r="C629" s="33" t="s">
        <v>106</v>
      </c>
      <c r="D629" s="33" t="s">
        <v>942</v>
      </c>
      <c r="E629" s="35">
        <v>3</v>
      </c>
      <c r="F629" s="35" t="s">
        <v>45</v>
      </c>
      <c r="G629" s="34"/>
      <c r="H629" s="36"/>
      <c r="I629" s="37">
        <f t="shared" si="9"/>
        <v>365</v>
      </c>
      <c r="J629" s="36"/>
      <c r="K629" s="34"/>
      <c r="L629" s="34"/>
      <c r="M629" s="39" t="s">
        <v>20</v>
      </c>
      <c r="N629" s="40">
        <v>622</v>
      </c>
      <c r="O629" s="41">
        <v>29440</v>
      </c>
      <c r="P629" s="42"/>
    </row>
    <row r="630" spans="1:16" s="23" customFormat="1" ht="12.95" customHeight="1" x14ac:dyDescent="0.2">
      <c r="A630" s="31" t="s">
        <v>20</v>
      </c>
      <c r="B630" s="32"/>
      <c r="C630" s="33" t="s">
        <v>317</v>
      </c>
      <c r="D630" s="33" t="s">
        <v>943</v>
      </c>
      <c r="E630" s="35">
        <v>4</v>
      </c>
      <c r="F630" s="35" t="s">
        <v>45</v>
      </c>
      <c r="G630" s="34"/>
      <c r="H630" s="36"/>
      <c r="I630" s="37">
        <f t="shared" si="9"/>
        <v>365</v>
      </c>
      <c r="J630" s="36"/>
      <c r="K630" s="34"/>
      <c r="L630" s="34"/>
      <c r="M630" s="39" t="s">
        <v>20</v>
      </c>
      <c r="N630" s="40">
        <v>623</v>
      </c>
      <c r="O630" s="41">
        <v>29439</v>
      </c>
      <c r="P630" s="42"/>
    </row>
    <row r="631" spans="1:16" s="23" customFormat="1" ht="12.95" customHeight="1" x14ac:dyDescent="0.2">
      <c r="A631" s="31" t="s">
        <v>20</v>
      </c>
      <c r="B631" s="32"/>
      <c r="C631" s="33" t="s">
        <v>944</v>
      </c>
      <c r="D631" s="33" t="s">
        <v>945</v>
      </c>
      <c r="E631" s="35">
        <v>5</v>
      </c>
      <c r="F631" s="35" t="s">
        <v>45</v>
      </c>
      <c r="G631" s="34"/>
      <c r="H631" s="36"/>
      <c r="I631" s="37">
        <f t="shared" si="9"/>
        <v>365</v>
      </c>
      <c r="J631" s="36"/>
      <c r="K631" s="34"/>
      <c r="L631" s="34"/>
      <c r="M631" s="39" t="s">
        <v>20</v>
      </c>
      <c r="N631" s="40">
        <v>624</v>
      </c>
      <c r="O631" s="41">
        <v>29440</v>
      </c>
      <c r="P631" s="42"/>
    </row>
    <row r="632" spans="1:16" s="23" customFormat="1" ht="12.95" customHeight="1" x14ac:dyDescent="0.2">
      <c r="A632" s="31" t="s">
        <v>20</v>
      </c>
      <c r="B632" s="32"/>
      <c r="C632" s="33" t="s">
        <v>427</v>
      </c>
      <c r="D632" s="33" t="s">
        <v>946</v>
      </c>
      <c r="E632" s="35">
        <v>5</v>
      </c>
      <c r="F632" s="35" t="s">
        <v>45</v>
      </c>
      <c r="G632" s="34"/>
      <c r="H632" s="36"/>
      <c r="I632" s="37">
        <f t="shared" si="9"/>
        <v>365</v>
      </c>
      <c r="J632" s="36"/>
      <c r="K632" s="34"/>
      <c r="L632" s="34"/>
      <c r="M632" s="39" t="s">
        <v>20</v>
      </c>
      <c r="N632" s="40">
        <v>625</v>
      </c>
      <c r="O632" s="41">
        <v>29442</v>
      </c>
      <c r="P632" s="42"/>
    </row>
    <row r="633" spans="1:16" s="23" customFormat="1" ht="12.95" customHeight="1" x14ac:dyDescent="0.2">
      <c r="A633" s="31" t="s">
        <v>20</v>
      </c>
      <c r="B633" s="32"/>
      <c r="C633" s="33" t="s">
        <v>750</v>
      </c>
      <c r="D633" s="33" t="s">
        <v>947</v>
      </c>
      <c r="E633" s="35">
        <v>19</v>
      </c>
      <c r="F633" s="35" t="s">
        <v>28</v>
      </c>
      <c r="G633" s="34"/>
      <c r="H633" s="36"/>
      <c r="I633" s="37">
        <f t="shared" si="9"/>
        <v>365</v>
      </c>
      <c r="J633" s="36"/>
      <c r="K633" s="34"/>
      <c r="L633" s="34"/>
      <c r="M633" s="39" t="s">
        <v>20</v>
      </c>
      <c r="N633" s="40">
        <v>626</v>
      </c>
      <c r="O633" s="41">
        <v>29454</v>
      </c>
      <c r="P633" s="42"/>
    </row>
    <row r="634" spans="1:16" s="23" customFormat="1" ht="12.95" customHeight="1" x14ac:dyDescent="0.2">
      <c r="A634" s="31" t="s">
        <v>20</v>
      </c>
      <c r="B634" s="32"/>
      <c r="C634" s="33" t="s">
        <v>231</v>
      </c>
      <c r="D634" s="33" t="s">
        <v>948</v>
      </c>
      <c r="E634" s="35">
        <v>20</v>
      </c>
      <c r="F634" s="35" t="s">
        <v>48</v>
      </c>
      <c r="G634" s="34"/>
      <c r="H634" s="36"/>
      <c r="I634" s="37">
        <f t="shared" si="9"/>
        <v>365</v>
      </c>
      <c r="J634" s="36"/>
      <c r="K634" s="34"/>
      <c r="L634" s="34"/>
      <c r="M634" s="39" t="s">
        <v>20</v>
      </c>
      <c r="N634" s="40">
        <v>627</v>
      </c>
      <c r="O634" s="41">
        <v>29469</v>
      </c>
      <c r="P634" s="42"/>
    </row>
    <row r="635" spans="1:16" s="23" customFormat="1" ht="12.95" customHeight="1" x14ac:dyDescent="0.2">
      <c r="A635" s="31" t="s">
        <v>20</v>
      </c>
      <c r="B635" s="32"/>
      <c r="C635" s="33" t="s">
        <v>949</v>
      </c>
      <c r="D635" s="33" t="s">
        <v>950</v>
      </c>
      <c r="E635" s="35">
        <v>15</v>
      </c>
      <c r="F635" s="35" t="s">
        <v>28</v>
      </c>
      <c r="G635" s="34"/>
      <c r="H635" s="36"/>
      <c r="I635" s="37">
        <f t="shared" si="9"/>
        <v>365</v>
      </c>
      <c r="J635" s="36"/>
      <c r="K635" s="34"/>
      <c r="L635" s="34"/>
      <c r="M635" s="39" t="s">
        <v>20</v>
      </c>
      <c r="N635" s="40">
        <v>628</v>
      </c>
      <c r="O635" s="41">
        <v>29469</v>
      </c>
      <c r="P635" s="42"/>
    </row>
    <row r="636" spans="1:16" s="23" customFormat="1" ht="12.95" customHeight="1" x14ac:dyDescent="0.2">
      <c r="A636" s="31" t="s">
        <v>20</v>
      </c>
      <c r="B636" s="32"/>
      <c r="C636" s="33" t="s">
        <v>308</v>
      </c>
      <c r="D636" s="33" t="s">
        <v>951</v>
      </c>
      <c r="E636" s="35">
        <v>5</v>
      </c>
      <c r="F636" s="35" t="s">
        <v>45</v>
      </c>
      <c r="G636" s="34"/>
      <c r="H636" s="36"/>
      <c r="I636" s="37">
        <f t="shared" si="9"/>
        <v>365</v>
      </c>
      <c r="J636" s="36"/>
      <c r="K636" s="34"/>
      <c r="L636" s="34"/>
      <c r="M636" s="39" t="s">
        <v>20</v>
      </c>
      <c r="N636" s="40">
        <v>629</v>
      </c>
      <c r="O636" s="41">
        <v>29469</v>
      </c>
      <c r="P636" s="42"/>
    </row>
    <row r="637" spans="1:16" s="23" customFormat="1" ht="12.95" customHeight="1" x14ac:dyDescent="0.2">
      <c r="A637" s="31" t="s">
        <v>20</v>
      </c>
      <c r="B637" s="32"/>
      <c r="C637" s="33" t="s">
        <v>465</v>
      </c>
      <c r="D637" s="33" t="s">
        <v>952</v>
      </c>
      <c r="E637" s="35">
        <v>21</v>
      </c>
      <c r="F637" s="35" t="s">
        <v>48</v>
      </c>
      <c r="G637" s="34"/>
      <c r="H637" s="36"/>
      <c r="I637" s="37">
        <f t="shared" si="9"/>
        <v>365</v>
      </c>
      <c r="J637" s="36"/>
      <c r="K637" s="34"/>
      <c r="L637" s="34"/>
      <c r="M637" s="39" t="s">
        <v>20</v>
      </c>
      <c r="N637" s="40">
        <v>630</v>
      </c>
      <c r="O637" s="41">
        <v>29469</v>
      </c>
      <c r="P637" s="42"/>
    </row>
    <row r="638" spans="1:16" s="23" customFormat="1" ht="12.95" customHeight="1" x14ac:dyDescent="0.2">
      <c r="A638" s="31" t="s">
        <v>20</v>
      </c>
      <c r="B638" s="32"/>
      <c r="C638" s="33" t="s">
        <v>672</v>
      </c>
      <c r="D638" s="33" t="s">
        <v>953</v>
      </c>
      <c r="E638" s="35">
        <v>21</v>
      </c>
      <c r="F638" s="35" t="s">
        <v>48</v>
      </c>
      <c r="G638" s="34"/>
      <c r="H638" s="36"/>
      <c r="I638" s="37">
        <f t="shared" si="9"/>
        <v>365</v>
      </c>
      <c r="J638" s="36"/>
      <c r="K638" s="34"/>
      <c r="L638" s="34"/>
      <c r="M638" s="39" t="s">
        <v>20</v>
      </c>
      <c r="N638" s="40">
        <v>631</v>
      </c>
      <c r="O638" s="41" t="s">
        <v>25</v>
      </c>
      <c r="P638" s="42"/>
    </row>
    <row r="639" spans="1:16" s="23" customFormat="1" ht="12.95" customHeight="1" x14ac:dyDescent="0.2">
      <c r="A639" s="31" t="s">
        <v>20</v>
      </c>
      <c r="B639" s="32"/>
      <c r="C639" s="33" t="s">
        <v>954</v>
      </c>
      <c r="D639" s="33" t="s">
        <v>955</v>
      </c>
      <c r="E639" s="35">
        <v>11</v>
      </c>
      <c r="F639" s="35" t="s">
        <v>45</v>
      </c>
      <c r="G639" s="34"/>
      <c r="H639" s="36"/>
      <c r="I639" s="37">
        <f t="shared" si="9"/>
        <v>365</v>
      </c>
      <c r="J639" s="36"/>
      <c r="K639" s="34"/>
      <c r="L639" s="34"/>
      <c r="M639" s="39" t="s">
        <v>20</v>
      </c>
      <c r="N639" s="40">
        <v>632</v>
      </c>
      <c r="O639" s="41" t="s">
        <v>25</v>
      </c>
      <c r="P639" s="42"/>
    </row>
    <row r="640" spans="1:16" s="23" customFormat="1" ht="12.95" customHeight="1" x14ac:dyDescent="0.2">
      <c r="A640" s="31" t="s">
        <v>20</v>
      </c>
      <c r="B640" s="32"/>
      <c r="C640" s="33" t="s">
        <v>956</v>
      </c>
      <c r="D640" s="33" t="s">
        <v>957</v>
      </c>
      <c r="E640" s="35">
        <v>13</v>
      </c>
      <c r="F640" s="35" t="s">
        <v>28</v>
      </c>
      <c r="G640" s="34"/>
      <c r="H640" s="36"/>
      <c r="I640" s="37">
        <f t="shared" si="9"/>
        <v>365</v>
      </c>
      <c r="J640" s="36"/>
      <c r="K640" s="34"/>
      <c r="L640" s="34"/>
      <c r="M640" s="39" t="s">
        <v>20</v>
      </c>
      <c r="N640" s="40">
        <v>633</v>
      </c>
      <c r="O640" s="41" t="s">
        <v>25</v>
      </c>
      <c r="P640" s="42"/>
    </row>
    <row r="641" spans="1:16" s="23" customFormat="1" ht="12.95" customHeight="1" x14ac:dyDescent="0.2">
      <c r="A641" s="31" t="s">
        <v>20</v>
      </c>
      <c r="B641" s="32"/>
      <c r="C641" s="33" t="s">
        <v>406</v>
      </c>
      <c r="D641" s="33" t="s">
        <v>958</v>
      </c>
      <c r="E641" s="35">
        <v>7</v>
      </c>
      <c r="F641" s="35" t="s">
        <v>23</v>
      </c>
      <c r="G641" s="34"/>
      <c r="H641" s="36"/>
      <c r="I641" s="37">
        <f t="shared" si="9"/>
        <v>365</v>
      </c>
      <c r="J641" s="36"/>
      <c r="K641" s="34"/>
      <c r="L641" s="34"/>
      <c r="M641" s="39" t="s">
        <v>20</v>
      </c>
      <c r="N641" s="40">
        <v>634</v>
      </c>
      <c r="O641" s="41">
        <v>29476</v>
      </c>
      <c r="P641" s="42"/>
    </row>
    <row r="642" spans="1:16" s="23" customFormat="1" ht="12.95" customHeight="1" x14ac:dyDescent="0.2">
      <c r="A642" s="31" t="s">
        <v>20</v>
      </c>
      <c r="B642" s="32"/>
      <c r="C642" s="33" t="s">
        <v>46</v>
      </c>
      <c r="D642" s="33" t="s">
        <v>959</v>
      </c>
      <c r="E642" s="35">
        <v>20</v>
      </c>
      <c r="F642" s="35" t="s">
        <v>48</v>
      </c>
      <c r="G642" s="34"/>
      <c r="H642" s="36"/>
      <c r="I642" s="37">
        <f t="shared" si="9"/>
        <v>365</v>
      </c>
      <c r="J642" s="36"/>
      <c r="K642" s="34"/>
      <c r="L642" s="34"/>
      <c r="M642" s="39" t="s">
        <v>20</v>
      </c>
      <c r="N642" s="40">
        <v>635</v>
      </c>
      <c r="O642" s="41">
        <v>29469</v>
      </c>
      <c r="P642" s="42"/>
    </row>
    <row r="643" spans="1:16" s="23" customFormat="1" ht="12.95" customHeight="1" x14ac:dyDescent="0.2">
      <c r="A643" s="31" t="s">
        <v>20</v>
      </c>
      <c r="B643" s="32"/>
      <c r="C643" s="33" t="s">
        <v>308</v>
      </c>
      <c r="D643" s="33" t="s">
        <v>875</v>
      </c>
      <c r="E643" s="35">
        <v>5</v>
      </c>
      <c r="F643" s="35" t="s">
        <v>45</v>
      </c>
      <c r="G643" s="34"/>
      <c r="H643" s="36"/>
      <c r="I643" s="37">
        <f t="shared" ref="I643:I706" si="10">IF(AND(H643&gt;1/1/75, J643&gt;0),"n/a",H643+365)</f>
        <v>365</v>
      </c>
      <c r="J643" s="36"/>
      <c r="K643" s="34"/>
      <c r="L643" s="34"/>
      <c r="M643" s="39" t="s">
        <v>20</v>
      </c>
      <c r="N643" s="40">
        <v>636</v>
      </c>
      <c r="O643" s="41">
        <v>29476</v>
      </c>
      <c r="P643" s="42"/>
    </row>
    <row r="644" spans="1:16" s="23" customFormat="1" ht="12.95" customHeight="1" x14ac:dyDescent="0.2">
      <c r="A644" s="31" t="s">
        <v>20</v>
      </c>
      <c r="B644" s="32"/>
      <c r="C644" s="33" t="s">
        <v>960</v>
      </c>
      <c r="D644" s="33" t="s">
        <v>961</v>
      </c>
      <c r="E644" s="35">
        <v>20</v>
      </c>
      <c r="F644" s="35" t="s">
        <v>48</v>
      </c>
      <c r="G644" s="34"/>
      <c r="H644" s="36"/>
      <c r="I644" s="37">
        <f t="shared" si="10"/>
        <v>365</v>
      </c>
      <c r="J644" s="36"/>
      <c r="K644" s="34"/>
      <c r="L644" s="34"/>
      <c r="M644" s="39" t="s">
        <v>20</v>
      </c>
      <c r="N644" s="40">
        <v>637</v>
      </c>
      <c r="O644" s="41">
        <v>29477</v>
      </c>
      <c r="P644" s="42"/>
    </row>
    <row r="645" spans="1:16" s="23" customFormat="1" ht="12.95" customHeight="1" x14ac:dyDescent="0.2">
      <c r="A645" s="31" t="s">
        <v>20</v>
      </c>
      <c r="B645" s="32"/>
      <c r="C645" s="33" t="s">
        <v>420</v>
      </c>
      <c r="D645" s="33" t="s">
        <v>962</v>
      </c>
      <c r="E645" s="35">
        <v>8</v>
      </c>
      <c r="F645" s="35" t="s">
        <v>36</v>
      </c>
      <c r="G645" s="34"/>
      <c r="H645" s="36"/>
      <c r="I645" s="37">
        <f t="shared" si="10"/>
        <v>365</v>
      </c>
      <c r="J645" s="36"/>
      <c r="K645" s="34"/>
      <c r="L645" s="34"/>
      <c r="M645" s="39" t="s">
        <v>20</v>
      </c>
      <c r="N645" s="40">
        <v>638</v>
      </c>
      <c r="O645" s="41">
        <v>29481</v>
      </c>
      <c r="P645" s="42"/>
    </row>
    <row r="646" spans="1:16" s="23" customFormat="1" ht="12.95" customHeight="1" x14ac:dyDescent="0.2">
      <c r="A646" s="31" t="s">
        <v>20</v>
      </c>
      <c r="B646" s="32"/>
      <c r="C646" s="33" t="s">
        <v>963</v>
      </c>
      <c r="D646" s="33" t="s">
        <v>964</v>
      </c>
      <c r="E646" s="35">
        <v>8</v>
      </c>
      <c r="F646" s="35" t="s">
        <v>36</v>
      </c>
      <c r="G646" s="34"/>
      <c r="H646" s="36"/>
      <c r="I646" s="37">
        <f t="shared" si="10"/>
        <v>365</v>
      </c>
      <c r="J646" s="36"/>
      <c r="K646" s="34"/>
      <c r="L646" s="34"/>
      <c r="M646" s="39" t="s">
        <v>20</v>
      </c>
      <c r="N646" s="40">
        <v>639</v>
      </c>
      <c r="O646" s="41">
        <v>29481</v>
      </c>
      <c r="P646" s="42"/>
    </row>
    <row r="647" spans="1:16" s="23" customFormat="1" ht="12.95" customHeight="1" x14ac:dyDescent="0.2">
      <c r="A647" s="31" t="s">
        <v>20</v>
      </c>
      <c r="B647" s="32"/>
      <c r="C647" s="33" t="s">
        <v>960</v>
      </c>
      <c r="D647" s="33" t="s">
        <v>965</v>
      </c>
      <c r="E647" s="35">
        <v>20</v>
      </c>
      <c r="F647" s="35" t="s">
        <v>48</v>
      </c>
      <c r="G647" s="34"/>
      <c r="H647" s="36"/>
      <c r="I647" s="37">
        <f t="shared" si="10"/>
        <v>365</v>
      </c>
      <c r="J647" s="36"/>
      <c r="K647" s="34"/>
      <c r="L647" s="34"/>
      <c r="M647" s="39" t="s">
        <v>20</v>
      </c>
      <c r="N647" s="40">
        <v>640</v>
      </c>
      <c r="O647" s="41">
        <v>29491</v>
      </c>
      <c r="P647" s="42"/>
    </row>
    <row r="648" spans="1:16" s="23" customFormat="1" ht="12.95" customHeight="1" x14ac:dyDescent="0.2">
      <c r="A648" s="31" t="s">
        <v>20</v>
      </c>
      <c r="B648" s="32"/>
      <c r="C648" s="33" t="s">
        <v>966</v>
      </c>
      <c r="D648" s="33" t="s">
        <v>967</v>
      </c>
      <c r="E648" s="35">
        <v>15</v>
      </c>
      <c r="F648" s="35" t="s">
        <v>28</v>
      </c>
      <c r="G648" s="34"/>
      <c r="H648" s="36"/>
      <c r="I648" s="37">
        <f t="shared" si="10"/>
        <v>365</v>
      </c>
      <c r="J648" s="36"/>
      <c r="K648" s="34"/>
      <c r="L648" s="34"/>
      <c r="M648" s="39" t="s">
        <v>20</v>
      </c>
      <c r="N648" s="40">
        <v>641</v>
      </c>
      <c r="O648" s="41">
        <v>29495</v>
      </c>
      <c r="P648" s="42"/>
    </row>
    <row r="649" spans="1:16" s="23" customFormat="1" ht="12.95" customHeight="1" x14ac:dyDescent="0.2">
      <c r="A649" s="31" t="s">
        <v>20</v>
      </c>
      <c r="B649" s="32"/>
      <c r="C649" s="33" t="s">
        <v>41</v>
      </c>
      <c r="D649" s="33" t="s">
        <v>968</v>
      </c>
      <c r="E649" s="35">
        <v>15</v>
      </c>
      <c r="F649" s="35" t="s">
        <v>28</v>
      </c>
      <c r="G649" s="34"/>
      <c r="H649" s="36"/>
      <c r="I649" s="37">
        <f t="shared" si="10"/>
        <v>365</v>
      </c>
      <c r="J649" s="36"/>
      <c r="K649" s="34"/>
      <c r="L649" s="34"/>
      <c r="M649" s="39" t="s">
        <v>20</v>
      </c>
      <c r="N649" s="40">
        <v>642</v>
      </c>
      <c r="O649" s="41">
        <v>29497</v>
      </c>
      <c r="P649" s="42"/>
    </row>
    <row r="650" spans="1:16" s="23" customFormat="1" ht="12.95" customHeight="1" x14ac:dyDescent="0.2">
      <c r="A650" s="31" t="s">
        <v>20</v>
      </c>
      <c r="B650" s="32"/>
      <c r="C650" s="33" t="s">
        <v>897</v>
      </c>
      <c r="D650" s="33" t="s">
        <v>969</v>
      </c>
      <c r="E650" s="35">
        <v>6</v>
      </c>
      <c r="F650" s="35" t="s">
        <v>23</v>
      </c>
      <c r="G650" s="34"/>
      <c r="H650" s="36"/>
      <c r="I650" s="37">
        <f t="shared" si="10"/>
        <v>365</v>
      </c>
      <c r="J650" s="36"/>
      <c r="K650" s="34"/>
      <c r="L650" s="34"/>
      <c r="M650" s="39" t="s">
        <v>20</v>
      </c>
      <c r="N650" s="40">
        <v>643</v>
      </c>
      <c r="O650" s="41">
        <v>29503</v>
      </c>
      <c r="P650" s="42"/>
    </row>
    <row r="651" spans="1:16" s="23" customFormat="1" ht="12.95" customHeight="1" x14ac:dyDescent="0.2">
      <c r="A651" s="31" t="s">
        <v>20</v>
      </c>
      <c r="B651" s="32">
        <v>1236</v>
      </c>
      <c r="C651" s="33" t="s">
        <v>542</v>
      </c>
      <c r="D651" s="33" t="s">
        <v>649</v>
      </c>
      <c r="E651" s="35">
        <v>10</v>
      </c>
      <c r="F651" s="35" t="s">
        <v>23</v>
      </c>
      <c r="G651" s="34"/>
      <c r="H651" s="36"/>
      <c r="I651" s="37">
        <f t="shared" si="10"/>
        <v>365</v>
      </c>
      <c r="J651" s="36"/>
      <c r="K651" s="34"/>
      <c r="L651" s="34"/>
      <c r="M651" s="39" t="s">
        <v>20</v>
      </c>
      <c r="N651" s="40">
        <v>644</v>
      </c>
      <c r="O651" s="41">
        <v>29133</v>
      </c>
      <c r="P651" s="42" t="s">
        <v>486</v>
      </c>
    </row>
    <row r="652" spans="1:16" s="23" customFormat="1" ht="12.95" customHeight="1" x14ac:dyDescent="0.2">
      <c r="A652" s="31" t="s">
        <v>20</v>
      </c>
      <c r="B652" s="32"/>
      <c r="C652" s="33" t="s">
        <v>897</v>
      </c>
      <c r="D652" s="33" t="s">
        <v>970</v>
      </c>
      <c r="E652" s="35">
        <v>10</v>
      </c>
      <c r="F652" s="35" t="s">
        <v>23</v>
      </c>
      <c r="G652" s="34"/>
      <c r="H652" s="36"/>
      <c r="I652" s="37">
        <f t="shared" si="10"/>
        <v>365</v>
      </c>
      <c r="J652" s="36"/>
      <c r="K652" s="34"/>
      <c r="L652" s="34"/>
      <c r="M652" s="39" t="s">
        <v>20</v>
      </c>
      <c r="N652" s="40">
        <v>645</v>
      </c>
      <c r="O652" s="41">
        <v>29503</v>
      </c>
      <c r="P652" s="42"/>
    </row>
    <row r="653" spans="1:16" s="23" customFormat="1" ht="12.95" customHeight="1" x14ac:dyDescent="0.2">
      <c r="A653" s="31" t="s">
        <v>20</v>
      </c>
      <c r="B653" s="32"/>
      <c r="C653" s="33" t="s">
        <v>971</v>
      </c>
      <c r="D653" s="33" t="s">
        <v>972</v>
      </c>
      <c r="E653" s="35">
        <v>15</v>
      </c>
      <c r="F653" s="35" t="s">
        <v>28</v>
      </c>
      <c r="G653" s="34"/>
      <c r="H653" s="36"/>
      <c r="I653" s="37">
        <f t="shared" si="10"/>
        <v>365</v>
      </c>
      <c r="J653" s="36"/>
      <c r="K653" s="34"/>
      <c r="L653" s="34"/>
      <c r="M653" s="39" t="s">
        <v>20</v>
      </c>
      <c r="N653" s="40">
        <v>646</v>
      </c>
      <c r="O653" s="41">
        <v>29504</v>
      </c>
      <c r="P653" s="42"/>
    </row>
    <row r="654" spans="1:16" s="23" customFormat="1" ht="12.95" customHeight="1" x14ac:dyDescent="0.2">
      <c r="A654" s="31" t="s">
        <v>20</v>
      </c>
      <c r="B654" s="32"/>
      <c r="C654" s="33" t="s">
        <v>742</v>
      </c>
      <c r="D654" s="33" t="s">
        <v>973</v>
      </c>
      <c r="E654" s="35">
        <v>8</v>
      </c>
      <c r="F654" s="35" t="s">
        <v>36</v>
      </c>
      <c r="G654" s="34"/>
      <c r="H654" s="36"/>
      <c r="I654" s="37">
        <f t="shared" si="10"/>
        <v>365</v>
      </c>
      <c r="J654" s="36"/>
      <c r="K654" s="34"/>
      <c r="L654" s="34"/>
      <c r="M654" s="39" t="s">
        <v>20</v>
      </c>
      <c r="N654" s="40">
        <v>647</v>
      </c>
      <c r="O654" s="41" t="s">
        <v>25</v>
      </c>
      <c r="P654" s="42"/>
    </row>
    <row r="655" spans="1:16" s="23" customFormat="1" ht="12.95" customHeight="1" x14ac:dyDescent="0.2">
      <c r="A655" s="31" t="s">
        <v>20</v>
      </c>
      <c r="B655" s="32"/>
      <c r="C655" s="33" t="s">
        <v>974</v>
      </c>
      <c r="D655" s="33" t="s">
        <v>975</v>
      </c>
      <c r="E655" s="35">
        <v>3</v>
      </c>
      <c r="F655" s="35" t="s">
        <v>45</v>
      </c>
      <c r="G655" s="34"/>
      <c r="H655" s="36"/>
      <c r="I655" s="37">
        <f t="shared" si="10"/>
        <v>365</v>
      </c>
      <c r="J655" s="36"/>
      <c r="K655" s="34"/>
      <c r="L655" s="34"/>
      <c r="M655" s="39" t="s">
        <v>20</v>
      </c>
      <c r="N655" s="40">
        <v>648</v>
      </c>
      <c r="O655" s="41">
        <v>29519</v>
      </c>
      <c r="P655" s="42"/>
    </row>
    <row r="656" spans="1:16" s="23" customFormat="1" ht="12.95" customHeight="1" x14ac:dyDescent="0.2">
      <c r="A656" s="31" t="s">
        <v>20</v>
      </c>
      <c r="B656" s="32"/>
      <c r="C656" s="33" t="s">
        <v>976</v>
      </c>
      <c r="D656" s="33" t="s">
        <v>977</v>
      </c>
      <c r="E656" s="35">
        <v>12</v>
      </c>
      <c r="F656" s="35" t="s">
        <v>45</v>
      </c>
      <c r="G656" s="34"/>
      <c r="H656" s="36"/>
      <c r="I656" s="37">
        <f t="shared" si="10"/>
        <v>365</v>
      </c>
      <c r="J656" s="36"/>
      <c r="K656" s="34"/>
      <c r="L656" s="34"/>
      <c r="M656" s="39" t="s">
        <v>20</v>
      </c>
      <c r="N656" s="40">
        <v>649</v>
      </c>
      <c r="O656" s="41">
        <v>29524</v>
      </c>
      <c r="P656" s="42"/>
    </row>
    <row r="657" spans="1:16" s="23" customFormat="1" ht="12.95" customHeight="1" x14ac:dyDescent="0.2">
      <c r="A657" s="31" t="s">
        <v>20</v>
      </c>
      <c r="B657" s="32"/>
      <c r="C657" s="33" t="s">
        <v>978</v>
      </c>
      <c r="D657" s="33" t="s">
        <v>979</v>
      </c>
      <c r="E657" s="35">
        <v>15</v>
      </c>
      <c r="F657" s="35" t="s">
        <v>28</v>
      </c>
      <c r="G657" s="34"/>
      <c r="H657" s="36"/>
      <c r="I657" s="37">
        <f t="shared" si="10"/>
        <v>365</v>
      </c>
      <c r="J657" s="36"/>
      <c r="K657" s="34"/>
      <c r="L657" s="34"/>
      <c r="M657" s="39" t="s">
        <v>20</v>
      </c>
      <c r="N657" s="40">
        <v>650</v>
      </c>
      <c r="O657" s="41">
        <v>29527</v>
      </c>
      <c r="P657" s="42"/>
    </row>
    <row r="658" spans="1:16" s="23" customFormat="1" ht="12.95" customHeight="1" x14ac:dyDescent="0.2">
      <c r="A658" s="31" t="s">
        <v>20</v>
      </c>
      <c r="B658" s="32"/>
      <c r="C658" s="33" t="s">
        <v>980</v>
      </c>
      <c r="D658" s="33" t="s">
        <v>981</v>
      </c>
      <c r="E658" s="35">
        <v>20</v>
      </c>
      <c r="F658" s="35" t="s">
        <v>48</v>
      </c>
      <c r="G658" s="34"/>
      <c r="H658" s="36"/>
      <c r="I658" s="37">
        <f t="shared" si="10"/>
        <v>365</v>
      </c>
      <c r="J658" s="36"/>
      <c r="K658" s="34"/>
      <c r="L658" s="34"/>
      <c r="M658" s="39" t="s">
        <v>20</v>
      </c>
      <c r="N658" s="40">
        <v>651</v>
      </c>
      <c r="O658" s="41">
        <v>29530</v>
      </c>
      <c r="P658" s="42"/>
    </row>
    <row r="659" spans="1:16" s="23" customFormat="1" ht="12.95" customHeight="1" x14ac:dyDescent="0.2">
      <c r="A659" s="31" t="s">
        <v>20</v>
      </c>
      <c r="B659" s="32"/>
      <c r="C659" s="33" t="s">
        <v>681</v>
      </c>
      <c r="D659" s="33" t="s">
        <v>982</v>
      </c>
      <c r="E659" s="35">
        <v>20</v>
      </c>
      <c r="F659" s="35" t="s">
        <v>48</v>
      </c>
      <c r="G659" s="34"/>
      <c r="H659" s="36"/>
      <c r="I659" s="37">
        <f t="shared" si="10"/>
        <v>365</v>
      </c>
      <c r="J659" s="36"/>
      <c r="K659" s="34"/>
      <c r="L659" s="34"/>
      <c r="M659" s="39" t="s">
        <v>20</v>
      </c>
      <c r="N659" s="40">
        <v>652</v>
      </c>
      <c r="O659" s="41">
        <v>29534</v>
      </c>
      <c r="P659" s="42"/>
    </row>
    <row r="660" spans="1:16" s="23" customFormat="1" ht="12.95" customHeight="1" x14ac:dyDescent="0.2">
      <c r="A660" s="31" t="s">
        <v>20</v>
      </c>
      <c r="B660" s="32"/>
      <c r="C660" s="33" t="s">
        <v>840</v>
      </c>
      <c r="D660" s="33" t="s">
        <v>758</v>
      </c>
      <c r="E660" s="35">
        <v>10</v>
      </c>
      <c r="F660" s="35" t="s">
        <v>23</v>
      </c>
      <c r="G660" s="34"/>
      <c r="H660" s="36"/>
      <c r="I660" s="37">
        <f t="shared" si="10"/>
        <v>365</v>
      </c>
      <c r="J660" s="36"/>
      <c r="K660" s="34"/>
      <c r="L660" s="34"/>
      <c r="M660" s="39" t="s">
        <v>20</v>
      </c>
      <c r="N660" s="40">
        <v>653</v>
      </c>
      <c r="O660" s="41">
        <v>29539</v>
      </c>
      <c r="P660" s="42"/>
    </row>
    <row r="661" spans="1:16" s="23" customFormat="1" ht="12.95" customHeight="1" x14ac:dyDescent="0.2">
      <c r="A661" s="31" t="s">
        <v>20</v>
      </c>
      <c r="B661" s="32"/>
      <c r="C661" s="33" t="s">
        <v>983</v>
      </c>
      <c r="D661" s="33" t="s">
        <v>984</v>
      </c>
      <c r="E661" s="35">
        <v>15</v>
      </c>
      <c r="F661" s="35" t="s">
        <v>28</v>
      </c>
      <c r="G661" s="34"/>
      <c r="H661" s="36"/>
      <c r="I661" s="37">
        <f t="shared" si="10"/>
        <v>365</v>
      </c>
      <c r="J661" s="36"/>
      <c r="K661" s="34"/>
      <c r="L661" s="34"/>
      <c r="M661" s="39" t="s">
        <v>20</v>
      </c>
      <c r="N661" s="40">
        <v>654</v>
      </c>
      <c r="O661" s="41">
        <v>29539</v>
      </c>
      <c r="P661" s="42"/>
    </row>
    <row r="662" spans="1:16" s="23" customFormat="1" ht="12.95" customHeight="1" x14ac:dyDescent="0.2">
      <c r="A662" s="31" t="s">
        <v>20</v>
      </c>
      <c r="B662" s="32"/>
      <c r="C662" s="33" t="s">
        <v>985</v>
      </c>
      <c r="D662" s="33" t="s">
        <v>986</v>
      </c>
      <c r="E662" s="35">
        <v>15</v>
      </c>
      <c r="F662" s="35" t="s">
        <v>28</v>
      </c>
      <c r="G662" s="34"/>
      <c r="H662" s="36"/>
      <c r="I662" s="37">
        <f t="shared" si="10"/>
        <v>365</v>
      </c>
      <c r="J662" s="36"/>
      <c r="K662" s="34"/>
      <c r="L662" s="34"/>
      <c r="M662" s="39" t="s">
        <v>20</v>
      </c>
      <c r="N662" s="40">
        <v>655</v>
      </c>
      <c r="O662" s="41" t="s">
        <v>25</v>
      </c>
      <c r="P662" s="42"/>
    </row>
    <row r="663" spans="1:16" s="23" customFormat="1" ht="12.95" customHeight="1" x14ac:dyDescent="0.2">
      <c r="A663" s="31" t="s">
        <v>20</v>
      </c>
      <c r="B663" s="32"/>
      <c r="C663" s="33" t="s">
        <v>987</v>
      </c>
      <c r="D663" s="33" t="s">
        <v>959</v>
      </c>
      <c r="E663" s="35">
        <v>7</v>
      </c>
      <c r="F663" s="35" t="s">
        <v>23</v>
      </c>
      <c r="G663" s="34"/>
      <c r="H663" s="36"/>
      <c r="I663" s="37">
        <f t="shared" si="10"/>
        <v>365</v>
      </c>
      <c r="J663" s="36"/>
      <c r="K663" s="34"/>
      <c r="L663" s="34"/>
      <c r="M663" s="39" t="s">
        <v>20</v>
      </c>
      <c r="N663" s="40">
        <v>656</v>
      </c>
      <c r="O663" s="41">
        <v>29559</v>
      </c>
      <c r="P663" s="42"/>
    </row>
    <row r="664" spans="1:16" s="23" customFormat="1" ht="12.95" customHeight="1" x14ac:dyDescent="0.2">
      <c r="A664" s="31" t="s">
        <v>20</v>
      </c>
      <c r="B664" s="32"/>
      <c r="C664" s="33" t="s">
        <v>519</v>
      </c>
      <c r="D664" s="33" t="s">
        <v>988</v>
      </c>
      <c r="E664" s="35">
        <v>10</v>
      </c>
      <c r="F664" s="35" t="s">
        <v>23</v>
      </c>
      <c r="G664" s="34"/>
      <c r="H664" s="36"/>
      <c r="I664" s="37">
        <f t="shared" si="10"/>
        <v>365</v>
      </c>
      <c r="J664" s="36"/>
      <c r="K664" s="34"/>
      <c r="L664" s="34"/>
      <c r="M664" s="39" t="s">
        <v>20</v>
      </c>
      <c r="N664" s="40">
        <v>657</v>
      </c>
      <c r="O664" s="41">
        <v>29558</v>
      </c>
      <c r="P664" s="42"/>
    </row>
    <row r="665" spans="1:16" s="23" customFormat="1" ht="12.95" customHeight="1" x14ac:dyDescent="0.2">
      <c r="A665" s="31" t="s">
        <v>20</v>
      </c>
      <c r="B665" s="32"/>
      <c r="C665" s="33" t="s">
        <v>136</v>
      </c>
      <c r="D665" s="33" t="s">
        <v>989</v>
      </c>
      <c r="E665" s="35">
        <v>11</v>
      </c>
      <c r="F665" s="35" t="s">
        <v>45</v>
      </c>
      <c r="G665" s="34"/>
      <c r="H665" s="36"/>
      <c r="I665" s="37">
        <f t="shared" si="10"/>
        <v>365</v>
      </c>
      <c r="J665" s="36"/>
      <c r="K665" s="34"/>
      <c r="L665" s="34"/>
      <c r="M665" s="39" t="s">
        <v>20</v>
      </c>
      <c r="N665" s="40">
        <v>658</v>
      </c>
      <c r="O665" s="41">
        <v>29559</v>
      </c>
      <c r="P665" s="42"/>
    </row>
    <row r="666" spans="1:16" s="23" customFormat="1" ht="12.95" customHeight="1" x14ac:dyDescent="0.2">
      <c r="A666" s="31" t="s">
        <v>20</v>
      </c>
      <c r="B666" s="32"/>
      <c r="C666" s="33" t="s">
        <v>43</v>
      </c>
      <c r="D666" s="33" t="s">
        <v>941</v>
      </c>
      <c r="E666" s="35">
        <v>6</v>
      </c>
      <c r="F666" s="35" t="s">
        <v>23</v>
      </c>
      <c r="G666" s="34"/>
      <c r="H666" s="36"/>
      <c r="I666" s="37">
        <f t="shared" si="10"/>
        <v>365</v>
      </c>
      <c r="J666" s="36"/>
      <c r="K666" s="34"/>
      <c r="L666" s="34"/>
      <c r="M666" s="39" t="s">
        <v>20</v>
      </c>
      <c r="N666" s="40">
        <v>659</v>
      </c>
      <c r="O666" s="41">
        <v>29559</v>
      </c>
      <c r="P666" s="42"/>
    </row>
    <row r="667" spans="1:16" s="23" customFormat="1" ht="12.95" customHeight="1" x14ac:dyDescent="0.2">
      <c r="A667" s="31" t="s">
        <v>20</v>
      </c>
      <c r="B667" s="32"/>
      <c r="C667" s="33" t="s">
        <v>990</v>
      </c>
      <c r="D667" s="33" t="s">
        <v>991</v>
      </c>
      <c r="E667" s="35">
        <v>15</v>
      </c>
      <c r="F667" s="35" t="s">
        <v>28</v>
      </c>
      <c r="G667" s="34"/>
      <c r="H667" s="36"/>
      <c r="I667" s="37">
        <f t="shared" si="10"/>
        <v>365</v>
      </c>
      <c r="J667" s="36"/>
      <c r="K667" s="34"/>
      <c r="L667" s="34"/>
      <c r="M667" s="39" t="s">
        <v>20</v>
      </c>
      <c r="N667" s="40">
        <v>660</v>
      </c>
      <c r="O667" s="41">
        <v>29559</v>
      </c>
      <c r="P667" s="42"/>
    </row>
    <row r="668" spans="1:16" s="23" customFormat="1" ht="12.95" customHeight="1" x14ac:dyDescent="0.2">
      <c r="A668" s="31" t="s">
        <v>20</v>
      </c>
      <c r="B668" s="32"/>
      <c r="C668" s="33" t="s">
        <v>712</v>
      </c>
      <c r="D668" s="33" t="s">
        <v>992</v>
      </c>
      <c r="E668" s="35">
        <v>20</v>
      </c>
      <c r="F668" s="35" t="s">
        <v>48</v>
      </c>
      <c r="G668" s="34"/>
      <c r="H668" s="36"/>
      <c r="I668" s="37">
        <f t="shared" si="10"/>
        <v>365</v>
      </c>
      <c r="J668" s="36"/>
      <c r="K668" s="34"/>
      <c r="L668" s="34"/>
      <c r="M668" s="39" t="s">
        <v>20</v>
      </c>
      <c r="N668" s="40">
        <v>661</v>
      </c>
      <c r="O668" s="41">
        <v>29562</v>
      </c>
      <c r="P668" s="42"/>
    </row>
    <row r="669" spans="1:16" s="23" customFormat="1" ht="12.95" customHeight="1" x14ac:dyDescent="0.2">
      <c r="A669" s="31" t="s">
        <v>20</v>
      </c>
      <c r="B669" s="32"/>
      <c r="C669" s="33" t="s">
        <v>993</v>
      </c>
      <c r="D669" s="33" t="s">
        <v>994</v>
      </c>
      <c r="E669" s="35">
        <v>20</v>
      </c>
      <c r="F669" s="35" t="s">
        <v>48</v>
      </c>
      <c r="G669" s="34"/>
      <c r="H669" s="36"/>
      <c r="I669" s="37">
        <f t="shared" si="10"/>
        <v>365</v>
      </c>
      <c r="J669" s="36"/>
      <c r="K669" s="34"/>
      <c r="L669" s="34"/>
      <c r="M669" s="39" t="s">
        <v>20</v>
      </c>
      <c r="N669" s="40">
        <v>662</v>
      </c>
      <c r="O669" s="41">
        <v>29562</v>
      </c>
      <c r="P669" s="42"/>
    </row>
    <row r="670" spans="1:16" s="23" customFormat="1" ht="12.95" customHeight="1" x14ac:dyDescent="0.2">
      <c r="A670" s="31" t="s">
        <v>20</v>
      </c>
      <c r="B670" s="32"/>
      <c r="C670" s="33" t="s">
        <v>136</v>
      </c>
      <c r="D670" s="33" t="s">
        <v>995</v>
      </c>
      <c r="E670" s="35">
        <v>11</v>
      </c>
      <c r="F670" s="35" t="s">
        <v>45</v>
      </c>
      <c r="G670" s="34"/>
      <c r="H670" s="36"/>
      <c r="I670" s="37">
        <f t="shared" si="10"/>
        <v>365</v>
      </c>
      <c r="J670" s="36"/>
      <c r="K670" s="34"/>
      <c r="L670" s="34"/>
      <c r="M670" s="39" t="s">
        <v>20</v>
      </c>
      <c r="N670" s="40">
        <v>663</v>
      </c>
      <c r="O670" s="41">
        <v>29561</v>
      </c>
      <c r="P670" s="42"/>
    </row>
    <row r="671" spans="1:16" s="23" customFormat="1" ht="12.95" customHeight="1" x14ac:dyDescent="0.2">
      <c r="A671" s="31" t="s">
        <v>20</v>
      </c>
      <c r="B671" s="32"/>
      <c r="C671" s="33" t="s">
        <v>761</v>
      </c>
      <c r="D671" s="33" t="s">
        <v>996</v>
      </c>
      <c r="E671" s="35">
        <v>15</v>
      </c>
      <c r="F671" s="35" t="s">
        <v>28</v>
      </c>
      <c r="G671" s="34"/>
      <c r="H671" s="36"/>
      <c r="I671" s="37">
        <f t="shared" si="10"/>
        <v>365</v>
      </c>
      <c r="J671" s="36"/>
      <c r="K671" s="34"/>
      <c r="L671" s="34"/>
      <c r="M671" s="39" t="s">
        <v>20</v>
      </c>
      <c r="N671" s="40">
        <v>664</v>
      </c>
      <c r="O671" s="41" t="s">
        <v>25</v>
      </c>
      <c r="P671" s="42"/>
    </row>
    <row r="672" spans="1:16" s="23" customFormat="1" ht="12.95" customHeight="1" x14ac:dyDescent="0.2">
      <c r="A672" s="31" t="s">
        <v>20</v>
      </c>
      <c r="B672" s="32"/>
      <c r="C672" s="44" t="s">
        <v>222</v>
      </c>
      <c r="D672" s="33" t="s">
        <v>943</v>
      </c>
      <c r="E672" s="35">
        <v>12</v>
      </c>
      <c r="F672" s="35" t="s">
        <v>45</v>
      </c>
      <c r="G672" s="34"/>
      <c r="H672" s="36"/>
      <c r="I672" s="37">
        <f t="shared" si="10"/>
        <v>365</v>
      </c>
      <c r="J672" s="36"/>
      <c r="K672" s="34"/>
      <c r="L672" s="34"/>
      <c r="M672" s="39" t="s">
        <v>20</v>
      </c>
      <c r="N672" s="40">
        <v>665</v>
      </c>
      <c r="O672" s="41">
        <v>29562</v>
      </c>
      <c r="P672" s="42"/>
    </row>
    <row r="673" spans="1:16" s="23" customFormat="1" ht="12.95" customHeight="1" x14ac:dyDescent="0.2">
      <c r="A673" s="31" t="s">
        <v>20</v>
      </c>
      <c r="B673" s="32"/>
      <c r="C673" s="33" t="s">
        <v>676</v>
      </c>
      <c r="D673" s="33" t="s">
        <v>997</v>
      </c>
      <c r="E673" s="35">
        <v>5</v>
      </c>
      <c r="F673" s="35" t="s">
        <v>45</v>
      </c>
      <c r="G673" s="34"/>
      <c r="H673" s="36"/>
      <c r="I673" s="37">
        <f t="shared" si="10"/>
        <v>365</v>
      </c>
      <c r="J673" s="36"/>
      <c r="K673" s="34"/>
      <c r="L673" s="34"/>
      <c r="M673" s="39" t="s">
        <v>20</v>
      </c>
      <c r="N673" s="40">
        <v>666</v>
      </c>
      <c r="O673" s="41">
        <v>29562</v>
      </c>
      <c r="P673" s="42"/>
    </row>
    <row r="674" spans="1:16" s="23" customFormat="1" ht="12.95" customHeight="1" x14ac:dyDescent="0.2">
      <c r="A674" s="31" t="s">
        <v>20</v>
      </c>
      <c r="B674" s="32"/>
      <c r="C674" s="33" t="s">
        <v>998</v>
      </c>
      <c r="D674" s="33" t="s">
        <v>999</v>
      </c>
      <c r="E674" s="35">
        <v>21</v>
      </c>
      <c r="F674" s="35" t="s">
        <v>48</v>
      </c>
      <c r="G674" s="34"/>
      <c r="H674" s="36"/>
      <c r="I674" s="37">
        <f t="shared" si="10"/>
        <v>365</v>
      </c>
      <c r="J674" s="36"/>
      <c r="K674" s="34"/>
      <c r="L674" s="34"/>
      <c r="M674" s="39" t="s">
        <v>20</v>
      </c>
      <c r="N674" s="40">
        <v>667</v>
      </c>
      <c r="O674" s="41">
        <v>29576</v>
      </c>
      <c r="P674" s="42"/>
    </row>
    <row r="675" spans="1:16" s="23" customFormat="1" ht="12.95" customHeight="1" x14ac:dyDescent="0.2">
      <c r="A675" s="31" t="s">
        <v>20</v>
      </c>
      <c r="B675" s="32"/>
      <c r="C675" s="33" t="s">
        <v>1000</v>
      </c>
      <c r="D675" s="33" t="s">
        <v>1001</v>
      </c>
      <c r="E675" s="35">
        <v>17</v>
      </c>
      <c r="F675" s="35" t="s">
        <v>48</v>
      </c>
      <c r="G675" s="34"/>
      <c r="H675" s="36"/>
      <c r="I675" s="37">
        <f t="shared" si="10"/>
        <v>365</v>
      </c>
      <c r="J675" s="36"/>
      <c r="K675" s="34"/>
      <c r="L675" s="34"/>
      <c r="M675" s="39" t="s">
        <v>20</v>
      </c>
      <c r="N675" s="40">
        <v>668</v>
      </c>
      <c r="O675" s="41">
        <v>29567</v>
      </c>
      <c r="P675" s="42"/>
    </row>
    <row r="676" spans="1:16" s="23" customFormat="1" ht="12.95" customHeight="1" x14ac:dyDescent="0.2">
      <c r="A676" s="31" t="s">
        <v>20</v>
      </c>
      <c r="B676" s="32"/>
      <c r="C676" s="33" t="s">
        <v>41</v>
      </c>
      <c r="D676" s="33" t="s">
        <v>1002</v>
      </c>
      <c r="E676" s="35">
        <v>15</v>
      </c>
      <c r="F676" s="35" t="s">
        <v>28</v>
      </c>
      <c r="G676" s="34"/>
      <c r="H676" s="36"/>
      <c r="I676" s="37">
        <f t="shared" si="10"/>
        <v>365</v>
      </c>
      <c r="J676" s="36"/>
      <c r="K676" s="34"/>
      <c r="L676" s="34"/>
      <c r="M676" s="39" t="s">
        <v>20</v>
      </c>
      <c r="N676" s="40">
        <v>669</v>
      </c>
      <c r="O676" s="41">
        <v>29576</v>
      </c>
      <c r="P676" s="42"/>
    </row>
    <row r="677" spans="1:16" s="23" customFormat="1" ht="12.95" customHeight="1" x14ac:dyDescent="0.2">
      <c r="A677" s="31" t="s">
        <v>20</v>
      </c>
      <c r="B677" s="32"/>
      <c r="C677" s="33" t="s">
        <v>1003</v>
      </c>
      <c r="D677" s="33" t="s">
        <v>1004</v>
      </c>
      <c r="E677" s="35">
        <v>0</v>
      </c>
      <c r="F677" s="35" t="s">
        <v>25</v>
      </c>
      <c r="G677" s="34"/>
      <c r="H677" s="36"/>
      <c r="I677" s="37">
        <f t="shared" si="10"/>
        <v>365</v>
      </c>
      <c r="J677" s="36"/>
      <c r="K677" s="34"/>
      <c r="L677" s="34"/>
      <c r="M677" s="39" t="s">
        <v>20</v>
      </c>
      <c r="N677" s="40">
        <v>670</v>
      </c>
      <c r="O677" s="41" t="s">
        <v>25</v>
      </c>
      <c r="P677" s="42"/>
    </row>
    <row r="678" spans="1:16" s="23" customFormat="1" ht="12.95" customHeight="1" x14ac:dyDescent="0.2">
      <c r="A678" s="31" t="s">
        <v>20</v>
      </c>
      <c r="B678" s="32"/>
      <c r="C678" s="33" t="s">
        <v>1005</v>
      </c>
      <c r="D678" s="33" t="s">
        <v>1006</v>
      </c>
      <c r="E678" s="35">
        <v>16</v>
      </c>
      <c r="F678" s="35" t="s">
        <v>23</v>
      </c>
      <c r="G678" s="34"/>
      <c r="H678" s="36"/>
      <c r="I678" s="37">
        <f t="shared" si="10"/>
        <v>365</v>
      </c>
      <c r="J678" s="36"/>
      <c r="K678" s="34"/>
      <c r="L678" s="34"/>
      <c r="M678" s="39" t="s">
        <v>20</v>
      </c>
      <c r="N678" s="40">
        <v>671</v>
      </c>
      <c r="O678" s="41">
        <v>29586</v>
      </c>
      <c r="P678" s="42"/>
    </row>
    <row r="679" spans="1:16" s="23" customFormat="1" ht="12.95" customHeight="1" x14ac:dyDescent="0.2">
      <c r="A679" s="31" t="s">
        <v>20</v>
      </c>
      <c r="B679" s="32"/>
      <c r="C679" s="33" t="s">
        <v>338</v>
      </c>
      <c r="D679" s="33" t="s">
        <v>1007</v>
      </c>
      <c r="E679" s="35">
        <v>21</v>
      </c>
      <c r="F679" s="35" t="s">
        <v>48</v>
      </c>
      <c r="G679" s="34"/>
      <c r="H679" s="36"/>
      <c r="I679" s="37">
        <f t="shared" si="10"/>
        <v>365</v>
      </c>
      <c r="J679" s="36"/>
      <c r="K679" s="34"/>
      <c r="L679" s="34"/>
      <c r="M679" s="39" t="s">
        <v>20</v>
      </c>
      <c r="N679" s="40">
        <v>672</v>
      </c>
      <c r="O679" s="41">
        <v>29594</v>
      </c>
      <c r="P679" s="42"/>
    </row>
    <row r="680" spans="1:16" s="23" customFormat="1" ht="12.95" customHeight="1" x14ac:dyDescent="0.2">
      <c r="A680" s="31" t="s">
        <v>20</v>
      </c>
      <c r="B680" s="32"/>
      <c r="C680" s="33" t="s">
        <v>41</v>
      </c>
      <c r="D680" s="33" t="s">
        <v>1008</v>
      </c>
      <c r="E680" s="35">
        <v>15</v>
      </c>
      <c r="F680" s="35" t="s">
        <v>28</v>
      </c>
      <c r="G680" s="34"/>
      <c r="H680" s="36"/>
      <c r="I680" s="37">
        <f t="shared" si="10"/>
        <v>365</v>
      </c>
      <c r="J680" s="36"/>
      <c r="K680" s="34"/>
      <c r="L680" s="34"/>
      <c r="M680" s="39" t="s">
        <v>20</v>
      </c>
      <c r="N680" s="40">
        <v>673</v>
      </c>
      <c r="O680" s="41">
        <v>29594</v>
      </c>
      <c r="P680" s="42"/>
    </row>
    <row r="681" spans="1:16" s="23" customFormat="1" ht="12.95" customHeight="1" x14ac:dyDescent="0.2">
      <c r="A681" s="31" t="s">
        <v>20</v>
      </c>
      <c r="B681" s="32"/>
      <c r="C681" s="33" t="s">
        <v>782</v>
      </c>
      <c r="D681" s="33" t="s">
        <v>1009</v>
      </c>
      <c r="E681" s="35">
        <v>1</v>
      </c>
      <c r="F681" s="35" t="s">
        <v>45</v>
      </c>
      <c r="G681" s="34"/>
      <c r="H681" s="36"/>
      <c r="I681" s="37">
        <f t="shared" si="10"/>
        <v>365</v>
      </c>
      <c r="J681" s="36"/>
      <c r="K681" s="34"/>
      <c r="L681" s="34"/>
      <c r="M681" s="39" t="s">
        <v>20</v>
      </c>
      <c r="N681" s="40">
        <v>674</v>
      </c>
      <c r="O681" s="41" t="s">
        <v>25</v>
      </c>
      <c r="P681" s="42"/>
    </row>
    <row r="682" spans="1:16" s="23" customFormat="1" ht="12.95" customHeight="1" x14ac:dyDescent="0.2">
      <c r="A682" s="31" t="s">
        <v>20</v>
      </c>
      <c r="B682" s="32"/>
      <c r="C682" s="33" t="s">
        <v>1010</v>
      </c>
      <c r="D682" s="33" t="s">
        <v>1011</v>
      </c>
      <c r="E682" s="35">
        <v>18</v>
      </c>
      <c r="F682" s="35" t="s">
        <v>48</v>
      </c>
      <c r="G682" s="34"/>
      <c r="H682" s="36"/>
      <c r="I682" s="37">
        <f t="shared" si="10"/>
        <v>365</v>
      </c>
      <c r="J682" s="36"/>
      <c r="K682" s="34"/>
      <c r="L682" s="34"/>
      <c r="M682" s="39" t="s">
        <v>20</v>
      </c>
      <c r="N682" s="40">
        <v>675</v>
      </c>
      <c r="O682" s="41" t="s">
        <v>25</v>
      </c>
      <c r="P682" s="42"/>
    </row>
    <row r="683" spans="1:16" s="23" customFormat="1" ht="12.95" customHeight="1" x14ac:dyDescent="0.2">
      <c r="A683" s="31" t="s">
        <v>20</v>
      </c>
      <c r="B683" s="32"/>
      <c r="C683" s="33" t="s">
        <v>1012</v>
      </c>
      <c r="D683" s="33" t="s">
        <v>735</v>
      </c>
      <c r="E683" s="35">
        <v>19</v>
      </c>
      <c r="F683" s="35" t="s">
        <v>28</v>
      </c>
      <c r="G683" s="34"/>
      <c r="H683" s="36"/>
      <c r="I683" s="37">
        <f t="shared" si="10"/>
        <v>365</v>
      </c>
      <c r="J683" s="36"/>
      <c r="K683" s="34"/>
      <c r="L683" s="34"/>
      <c r="M683" s="39" t="s">
        <v>20</v>
      </c>
      <c r="N683" s="40">
        <v>677</v>
      </c>
      <c r="O683" s="41">
        <v>29602</v>
      </c>
      <c r="P683" s="42"/>
    </row>
    <row r="684" spans="1:16" s="23" customFormat="1" ht="12.95" customHeight="1" x14ac:dyDescent="0.2">
      <c r="A684" s="31" t="s">
        <v>20</v>
      </c>
      <c r="B684" s="32"/>
      <c r="C684" s="33" t="s">
        <v>76</v>
      </c>
      <c r="D684" s="33" t="s">
        <v>1013</v>
      </c>
      <c r="E684" s="35">
        <v>20</v>
      </c>
      <c r="F684" s="35" t="s">
        <v>48</v>
      </c>
      <c r="G684" s="34"/>
      <c r="H684" s="36"/>
      <c r="I684" s="37">
        <f t="shared" si="10"/>
        <v>365</v>
      </c>
      <c r="J684" s="36"/>
      <c r="K684" s="34"/>
      <c r="L684" s="34"/>
      <c r="M684" s="39" t="s">
        <v>20</v>
      </c>
      <c r="N684" s="40">
        <v>678</v>
      </c>
      <c r="O684" s="41">
        <v>29594</v>
      </c>
      <c r="P684" s="42"/>
    </row>
    <row r="685" spans="1:16" s="23" customFormat="1" ht="12.95" customHeight="1" x14ac:dyDescent="0.2">
      <c r="A685" s="31" t="s">
        <v>20</v>
      </c>
      <c r="B685" s="32"/>
      <c r="C685" s="33" t="s">
        <v>1014</v>
      </c>
      <c r="D685" s="33" t="s">
        <v>1015</v>
      </c>
      <c r="E685" s="35">
        <v>6</v>
      </c>
      <c r="F685" s="35" t="s">
        <v>23</v>
      </c>
      <c r="G685" s="34"/>
      <c r="H685" s="36"/>
      <c r="I685" s="37">
        <f t="shared" si="10"/>
        <v>365</v>
      </c>
      <c r="J685" s="36"/>
      <c r="K685" s="34"/>
      <c r="L685" s="34"/>
      <c r="M685" s="39" t="s">
        <v>20</v>
      </c>
      <c r="N685" s="40">
        <v>679</v>
      </c>
      <c r="O685" s="41">
        <v>29594</v>
      </c>
      <c r="P685" s="42"/>
    </row>
    <row r="686" spans="1:16" s="23" customFormat="1" ht="12.95" customHeight="1" x14ac:dyDescent="0.2">
      <c r="A686" s="31" t="s">
        <v>20</v>
      </c>
      <c r="B686" s="32"/>
      <c r="C686" s="33" t="s">
        <v>1016</v>
      </c>
      <c r="D686" s="33" t="s">
        <v>1017</v>
      </c>
      <c r="E686" s="35">
        <v>5</v>
      </c>
      <c r="F686" s="35" t="s">
        <v>45</v>
      </c>
      <c r="G686" s="34"/>
      <c r="H686" s="36"/>
      <c r="I686" s="37">
        <f t="shared" si="10"/>
        <v>365</v>
      </c>
      <c r="J686" s="36"/>
      <c r="K686" s="34"/>
      <c r="L686" s="34"/>
      <c r="M686" s="39" t="s">
        <v>20</v>
      </c>
      <c r="N686" s="40">
        <v>680</v>
      </c>
      <c r="O686" s="41" t="s">
        <v>25</v>
      </c>
      <c r="P686" s="42"/>
    </row>
    <row r="687" spans="1:16" s="23" customFormat="1" ht="12.95" customHeight="1" x14ac:dyDescent="0.2">
      <c r="A687" s="31" t="s">
        <v>20</v>
      </c>
      <c r="B687" s="32"/>
      <c r="C687" s="33" t="s">
        <v>1018</v>
      </c>
      <c r="D687" s="33" t="s">
        <v>1019</v>
      </c>
      <c r="E687" s="35">
        <v>6</v>
      </c>
      <c r="F687" s="35" t="s">
        <v>23</v>
      </c>
      <c r="G687" s="34"/>
      <c r="H687" s="36"/>
      <c r="I687" s="37">
        <f t="shared" si="10"/>
        <v>365</v>
      </c>
      <c r="J687" s="36"/>
      <c r="K687" s="34"/>
      <c r="L687" s="34"/>
      <c r="M687" s="39" t="s">
        <v>20</v>
      </c>
      <c r="N687" s="40">
        <v>681</v>
      </c>
      <c r="O687" s="41">
        <v>29594</v>
      </c>
      <c r="P687" s="42"/>
    </row>
    <row r="688" spans="1:16" s="23" customFormat="1" ht="12.95" customHeight="1" x14ac:dyDescent="0.2">
      <c r="A688" s="31" t="s">
        <v>20</v>
      </c>
      <c r="B688" s="32"/>
      <c r="C688" s="33" t="s">
        <v>1020</v>
      </c>
      <c r="D688" s="33" t="s">
        <v>1021</v>
      </c>
      <c r="E688" s="35">
        <v>8</v>
      </c>
      <c r="F688" s="35" t="s">
        <v>36</v>
      </c>
      <c r="G688" s="34"/>
      <c r="H688" s="36"/>
      <c r="I688" s="37">
        <f t="shared" si="10"/>
        <v>365</v>
      </c>
      <c r="J688" s="36"/>
      <c r="K688" s="34"/>
      <c r="L688" s="34"/>
      <c r="M688" s="39" t="s">
        <v>20</v>
      </c>
      <c r="N688" s="40">
        <v>682</v>
      </c>
      <c r="O688" s="41">
        <v>29594</v>
      </c>
      <c r="P688" s="42"/>
    </row>
    <row r="689" spans="1:16" s="23" customFormat="1" ht="12.95" customHeight="1" x14ac:dyDescent="0.2">
      <c r="A689" s="31" t="s">
        <v>20</v>
      </c>
      <c r="B689" s="32"/>
      <c r="C689" s="33" t="s">
        <v>1022</v>
      </c>
      <c r="D689" s="33" t="s">
        <v>1023</v>
      </c>
      <c r="E689" s="35">
        <v>5</v>
      </c>
      <c r="F689" s="35" t="s">
        <v>45</v>
      </c>
      <c r="G689" s="34"/>
      <c r="H689" s="36"/>
      <c r="I689" s="37">
        <f t="shared" si="10"/>
        <v>365</v>
      </c>
      <c r="J689" s="36"/>
      <c r="K689" s="34"/>
      <c r="L689" s="34"/>
      <c r="M689" s="39" t="s">
        <v>20</v>
      </c>
      <c r="N689" s="40">
        <v>683</v>
      </c>
      <c r="O689" s="41">
        <v>29594</v>
      </c>
      <c r="P689" s="42"/>
    </row>
    <row r="690" spans="1:16" s="23" customFormat="1" ht="12.95" customHeight="1" x14ac:dyDescent="0.2">
      <c r="A690" s="31" t="s">
        <v>20</v>
      </c>
      <c r="B690" s="32"/>
      <c r="C690" s="33" t="s">
        <v>1024</v>
      </c>
      <c r="D690" s="33" t="s">
        <v>1025</v>
      </c>
      <c r="E690" s="35">
        <v>2</v>
      </c>
      <c r="F690" s="35" t="s">
        <v>45</v>
      </c>
      <c r="G690" s="34"/>
      <c r="H690" s="36"/>
      <c r="I690" s="37">
        <f t="shared" si="10"/>
        <v>365</v>
      </c>
      <c r="J690" s="36"/>
      <c r="K690" s="34"/>
      <c r="L690" s="34"/>
      <c r="M690" s="39" t="s">
        <v>20</v>
      </c>
      <c r="N690" s="40">
        <v>684</v>
      </c>
      <c r="O690" s="41">
        <v>29594</v>
      </c>
      <c r="P690" s="42"/>
    </row>
    <row r="691" spans="1:16" s="23" customFormat="1" ht="12.95" customHeight="1" x14ac:dyDescent="0.2">
      <c r="A691" s="31" t="s">
        <v>20</v>
      </c>
      <c r="B691" s="32"/>
      <c r="C691" s="33" t="s">
        <v>1026</v>
      </c>
      <c r="D691" s="33" t="s">
        <v>1027</v>
      </c>
      <c r="E691" s="35">
        <v>11</v>
      </c>
      <c r="F691" s="35" t="s">
        <v>45</v>
      </c>
      <c r="G691" s="34"/>
      <c r="H691" s="36"/>
      <c r="I691" s="37">
        <f t="shared" si="10"/>
        <v>365</v>
      </c>
      <c r="J691" s="36"/>
      <c r="K691" s="34"/>
      <c r="L691" s="34"/>
      <c r="M691" s="39" t="s">
        <v>20</v>
      </c>
      <c r="N691" s="40">
        <v>685</v>
      </c>
      <c r="O691" s="41">
        <v>29594</v>
      </c>
      <c r="P691" s="42"/>
    </row>
    <row r="692" spans="1:16" s="23" customFormat="1" ht="12.95" customHeight="1" x14ac:dyDescent="0.2">
      <c r="A692" s="31" t="s">
        <v>20</v>
      </c>
      <c r="B692" s="32"/>
      <c r="C692" s="33" t="s">
        <v>164</v>
      </c>
      <c r="D692" s="33" t="s">
        <v>1028</v>
      </c>
      <c r="E692" s="35">
        <v>6</v>
      </c>
      <c r="F692" s="35" t="s">
        <v>23</v>
      </c>
      <c r="G692" s="34"/>
      <c r="H692" s="36"/>
      <c r="I692" s="37">
        <f t="shared" si="10"/>
        <v>365</v>
      </c>
      <c r="J692" s="36"/>
      <c r="K692" s="34"/>
      <c r="L692" s="34"/>
      <c r="M692" s="39" t="s">
        <v>20</v>
      </c>
      <c r="N692" s="40">
        <v>686</v>
      </c>
      <c r="O692" s="41">
        <v>29604</v>
      </c>
      <c r="P692" s="42"/>
    </row>
    <row r="693" spans="1:16" s="23" customFormat="1" ht="12.95" customHeight="1" x14ac:dyDescent="0.2">
      <c r="A693" s="31" t="s">
        <v>20</v>
      </c>
      <c r="B693" s="32"/>
      <c r="C693" s="33" t="s">
        <v>43</v>
      </c>
      <c r="D693" s="33" t="s">
        <v>362</v>
      </c>
      <c r="E693" s="35">
        <v>12</v>
      </c>
      <c r="F693" s="35" t="s">
        <v>45</v>
      </c>
      <c r="G693" s="34"/>
      <c r="H693" s="36"/>
      <c r="I693" s="37">
        <f t="shared" si="10"/>
        <v>365</v>
      </c>
      <c r="J693" s="36"/>
      <c r="K693" s="34"/>
      <c r="L693" s="34"/>
      <c r="M693" s="39" t="s">
        <v>20</v>
      </c>
      <c r="N693" s="40">
        <v>687</v>
      </c>
      <c r="O693" s="41">
        <v>29604</v>
      </c>
      <c r="P693" s="42"/>
    </row>
    <row r="694" spans="1:16" s="23" customFormat="1" ht="12.95" customHeight="1" x14ac:dyDescent="0.2">
      <c r="A694" s="31" t="s">
        <v>20</v>
      </c>
      <c r="B694" s="32"/>
      <c r="C694" s="33" t="s">
        <v>1029</v>
      </c>
      <c r="D694" s="33" t="s">
        <v>1030</v>
      </c>
      <c r="E694" s="35">
        <v>22</v>
      </c>
      <c r="F694" s="35" t="s">
        <v>48</v>
      </c>
      <c r="G694" s="34"/>
      <c r="H694" s="36"/>
      <c r="I694" s="37">
        <f t="shared" si="10"/>
        <v>365</v>
      </c>
      <c r="J694" s="36"/>
      <c r="K694" s="34"/>
      <c r="L694" s="34"/>
      <c r="M694" s="39" t="s">
        <v>20</v>
      </c>
      <c r="N694" s="40">
        <v>688</v>
      </c>
      <c r="O694" s="41" t="s">
        <v>25</v>
      </c>
      <c r="P694" s="42"/>
    </row>
    <row r="695" spans="1:16" s="23" customFormat="1" ht="12.95" customHeight="1" x14ac:dyDescent="0.2">
      <c r="A695" s="31" t="s">
        <v>20</v>
      </c>
      <c r="B695" s="32"/>
      <c r="C695" s="33" t="s">
        <v>424</v>
      </c>
      <c r="D695" s="33" t="s">
        <v>1031</v>
      </c>
      <c r="E695" s="35">
        <v>20</v>
      </c>
      <c r="F695" s="35" t="s">
        <v>48</v>
      </c>
      <c r="G695" s="34"/>
      <c r="H695" s="36"/>
      <c r="I695" s="37">
        <f t="shared" si="10"/>
        <v>365</v>
      </c>
      <c r="J695" s="36"/>
      <c r="K695" s="34"/>
      <c r="L695" s="34"/>
      <c r="M695" s="39" t="s">
        <v>20</v>
      </c>
      <c r="N695" s="40">
        <v>689</v>
      </c>
      <c r="O695" s="41">
        <v>29610</v>
      </c>
      <c r="P695" s="42"/>
    </row>
    <row r="696" spans="1:16" s="23" customFormat="1" ht="12.95" customHeight="1" x14ac:dyDescent="0.2">
      <c r="A696" s="31" t="s">
        <v>20</v>
      </c>
      <c r="B696" s="32"/>
      <c r="C696" s="33" t="s">
        <v>142</v>
      </c>
      <c r="D696" s="33" t="s">
        <v>1032</v>
      </c>
      <c r="E696" s="35">
        <v>21</v>
      </c>
      <c r="F696" s="35" t="s">
        <v>48</v>
      </c>
      <c r="G696" s="34"/>
      <c r="H696" s="36"/>
      <c r="I696" s="37">
        <f t="shared" si="10"/>
        <v>365</v>
      </c>
      <c r="J696" s="36"/>
      <c r="K696" s="34"/>
      <c r="L696" s="34"/>
      <c r="M696" s="39" t="s">
        <v>20</v>
      </c>
      <c r="N696" s="40">
        <v>690</v>
      </c>
      <c r="O696" s="41">
        <v>29610</v>
      </c>
      <c r="P696" s="42"/>
    </row>
    <row r="697" spans="1:16" s="23" customFormat="1" ht="12.95" customHeight="1" x14ac:dyDescent="0.2">
      <c r="A697" s="31" t="s">
        <v>20</v>
      </c>
      <c r="B697" s="32"/>
      <c r="C697" s="33" t="s">
        <v>375</v>
      </c>
      <c r="D697" s="33" t="s">
        <v>1033</v>
      </c>
      <c r="E697" s="35">
        <v>21</v>
      </c>
      <c r="F697" s="35" t="s">
        <v>48</v>
      </c>
      <c r="G697" s="34"/>
      <c r="H697" s="36"/>
      <c r="I697" s="37">
        <f t="shared" si="10"/>
        <v>365</v>
      </c>
      <c r="J697" s="36"/>
      <c r="K697" s="34"/>
      <c r="L697" s="34"/>
      <c r="M697" s="39" t="s">
        <v>20</v>
      </c>
      <c r="N697" s="40">
        <v>691</v>
      </c>
      <c r="O697" s="41">
        <v>29610</v>
      </c>
      <c r="P697" s="42"/>
    </row>
    <row r="698" spans="1:16" s="23" customFormat="1" ht="12.95" customHeight="1" x14ac:dyDescent="0.2">
      <c r="A698" s="31" t="s">
        <v>20</v>
      </c>
      <c r="B698" s="32"/>
      <c r="C698" s="33" t="s">
        <v>1034</v>
      </c>
      <c r="D698" s="33" t="s">
        <v>1035</v>
      </c>
      <c r="E698" s="35">
        <v>15</v>
      </c>
      <c r="F698" s="35" t="s">
        <v>28</v>
      </c>
      <c r="G698" s="34"/>
      <c r="H698" s="36"/>
      <c r="I698" s="37">
        <f t="shared" si="10"/>
        <v>365</v>
      </c>
      <c r="J698" s="36"/>
      <c r="K698" s="34"/>
      <c r="L698" s="34"/>
      <c r="M698" s="39" t="s">
        <v>20</v>
      </c>
      <c r="N698" s="40">
        <v>692</v>
      </c>
      <c r="O698" s="41" t="s">
        <v>25</v>
      </c>
      <c r="P698" s="42"/>
    </row>
    <row r="699" spans="1:16" s="23" customFormat="1" ht="12.95" customHeight="1" x14ac:dyDescent="0.2">
      <c r="A699" s="31" t="s">
        <v>20</v>
      </c>
      <c r="B699" s="32"/>
      <c r="C699" s="33" t="s">
        <v>768</v>
      </c>
      <c r="D699" s="33" t="s">
        <v>1036</v>
      </c>
      <c r="E699" s="35">
        <v>20</v>
      </c>
      <c r="F699" s="35" t="s">
        <v>48</v>
      </c>
      <c r="G699" s="34"/>
      <c r="H699" s="36"/>
      <c r="I699" s="37">
        <f t="shared" si="10"/>
        <v>365</v>
      </c>
      <c r="J699" s="36"/>
      <c r="K699" s="34"/>
      <c r="L699" s="34"/>
      <c r="M699" s="39" t="s">
        <v>20</v>
      </c>
      <c r="N699" s="40">
        <v>693</v>
      </c>
      <c r="O699" s="41">
        <v>29616</v>
      </c>
      <c r="P699" s="42"/>
    </row>
    <row r="700" spans="1:16" s="23" customFormat="1" ht="12.95" customHeight="1" x14ac:dyDescent="0.2">
      <c r="A700" s="31" t="s">
        <v>20</v>
      </c>
      <c r="B700" s="32"/>
      <c r="C700" s="33" t="s">
        <v>121</v>
      </c>
      <c r="D700" s="33" t="s">
        <v>1037</v>
      </c>
      <c r="E700" s="35">
        <v>15</v>
      </c>
      <c r="F700" s="35" t="s">
        <v>28</v>
      </c>
      <c r="G700" s="34"/>
      <c r="H700" s="36"/>
      <c r="I700" s="37">
        <f t="shared" si="10"/>
        <v>365</v>
      </c>
      <c r="J700" s="36"/>
      <c r="K700" s="34"/>
      <c r="L700" s="34"/>
      <c r="M700" s="39" t="s">
        <v>20</v>
      </c>
      <c r="N700" s="40">
        <v>694</v>
      </c>
      <c r="O700" s="41">
        <v>29615</v>
      </c>
      <c r="P700" s="42"/>
    </row>
    <row r="701" spans="1:16" s="23" customFormat="1" ht="12.95" customHeight="1" x14ac:dyDescent="0.2">
      <c r="A701" s="31" t="s">
        <v>20</v>
      </c>
      <c r="B701" s="32"/>
      <c r="C701" s="33" t="s">
        <v>1038</v>
      </c>
      <c r="D701" s="33" t="s">
        <v>1039</v>
      </c>
      <c r="E701" s="35">
        <v>19</v>
      </c>
      <c r="F701" s="35" t="s">
        <v>28</v>
      </c>
      <c r="G701" s="34"/>
      <c r="H701" s="36"/>
      <c r="I701" s="37">
        <f t="shared" si="10"/>
        <v>365</v>
      </c>
      <c r="J701" s="36"/>
      <c r="K701" s="34"/>
      <c r="L701" s="34"/>
      <c r="M701" s="39" t="s">
        <v>20</v>
      </c>
      <c r="N701" s="40">
        <v>695</v>
      </c>
      <c r="O701" s="41">
        <v>29621</v>
      </c>
      <c r="P701" s="42"/>
    </row>
    <row r="702" spans="1:16" s="23" customFormat="1" ht="12.95" customHeight="1" x14ac:dyDescent="0.2">
      <c r="A702" s="31" t="s">
        <v>20</v>
      </c>
      <c r="B702" s="32"/>
      <c r="C702" s="33" t="s">
        <v>1040</v>
      </c>
      <c r="D702" s="33" t="s">
        <v>1041</v>
      </c>
      <c r="E702" s="35">
        <v>20</v>
      </c>
      <c r="F702" s="35" t="s">
        <v>48</v>
      </c>
      <c r="G702" s="34"/>
      <c r="H702" s="36"/>
      <c r="I702" s="37">
        <f t="shared" si="10"/>
        <v>365</v>
      </c>
      <c r="J702" s="36"/>
      <c r="K702" s="34"/>
      <c r="L702" s="34"/>
      <c r="M702" s="39" t="s">
        <v>20</v>
      </c>
      <c r="N702" s="40">
        <v>696</v>
      </c>
      <c r="O702" s="41">
        <v>29622</v>
      </c>
      <c r="P702" s="42"/>
    </row>
    <row r="703" spans="1:16" s="23" customFormat="1" ht="12.95" customHeight="1" x14ac:dyDescent="0.2">
      <c r="A703" s="31" t="s">
        <v>20</v>
      </c>
      <c r="B703" s="32"/>
      <c r="C703" s="33" t="s">
        <v>1042</v>
      </c>
      <c r="D703" s="33" t="s">
        <v>1043</v>
      </c>
      <c r="E703" s="35">
        <v>5</v>
      </c>
      <c r="F703" s="35" t="s">
        <v>45</v>
      </c>
      <c r="G703" s="34"/>
      <c r="H703" s="36"/>
      <c r="I703" s="37">
        <f t="shared" si="10"/>
        <v>365</v>
      </c>
      <c r="J703" s="36"/>
      <c r="K703" s="34"/>
      <c r="L703" s="34"/>
      <c r="M703" s="39" t="s">
        <v>20</v>
      </c>
      <c r="N703" s="40">
        <v>697</v>
      </c>
      <c r="O703" s="41">
        <v>29625</v>
      </c>
      <c r="P703" s="42"/>
    </row>
    <row r="704" spans="1:16" s="23" customFormat="1" ht="12.95" customHeight="1" x14ac:dyDescent="0.2">
      <c r="A704" s="31" t="s">
        <v>20</v>
      </c>
      <c r="B704" s="32"/>
      <c r="C704" s="33" t="s">
        <v>293</v>
      </c>
      <c r="D704" s="33" t="s">
        <v>1044</v>
      </c>
      <c r="E704" s="35">
        <v>6</v>
      </c>
      <c r="F704" s="35" t="s">
        <v>23</v>
      </c>
      <c r="G704" s="34"/>
      <c r="H704" s="36"/>
      <c r="I704" s="37">
        <f t="shared" si="10"/>
        <v>365</v>
      </c>
      <c r="J704" s="36"/>
      <c r="K704" s="34"/>
      <c r="L704" s="34"/>
      <c r="M704" s="39" t="s">
        <v>20</v>
      </c>
      <c r="N704" s="40">
        <v>698</v>
      </c>
      <c r="O704" s="41">
        <v>29628</v>
      </c>
      <c r="P704" s="42"/>
    </row>
    <row r="705" spans="1:16" s="23" customFormat="1" ht="12.95" customHeight="1" x14ac:dyDescent="0.2">
      <c r="A705" s="31" t="s">
        <v>20</v>
      </c>
      <c r="B705" s="32"/>
      <c r="C705" s="33" t="s">
        <v>1045</v>
      </c>
      <c r="D705" s="33" t="s">
        <v>1046</v>
      </c>
      <c r="E705" s="35">
        <v>8</v>
      </c>
      <c r="F705" s="35" t="s">
        <v>36</v>
      </c>
      <c r="G705" s="34"/>
      <c r="H705" s="36"/>
      <c r="I705" s="37">
        <f t="shared" si="10"/>
        <v>365</v>
      </c>
      <c r="J705" s="36"/>
      <c r="K705" s="34"/>
      <c r="L705" s="34"/>
      <c r="M705" s="39" t="s">
        <v>20</v>
      </c>
      <c r="N705" s="40">
        <v>699</v>
      </c>
      <c r="O705" s="41" t="s">
        <v>25</v>
      </c>
      <c r="P705" s="42"/>
    </row>
    <row r="706" spans="1:16" s="23" customFormat="1" ht="12.95" customHeight="1" x14ac:dyDescent="0.2">
      <c r="A706" s="31" t="s">
        <v>20</v>
      </c>
      <c r="B706" s="32"/>
      <c r="C706" s="33" t="s">
        <v>1047</v>
      </c>
      <c r="D706" s="33" t="s">
        <v>1048</v>
      </c>
      <c r="E706" s="35">
        <v>10</v>
      </c>
      <c r="F706" s="35" t="s">
        <v>23</v>
      </c>
      <c r="G706" s="34"/>
      <c r="H706" s="36"/>
      <c r="I706" s="37">
        <f t="shared" si="10"/>
        <v>365</v>
      </c>
      <c r="J706" s="36"/>
      <c r="K706" s="34"/>
      <c r="L706" s="34"/>
      <c r="M706" s="39" t="s">
        <v>20</v>
      </c>
      <c r="N706" s="40">
        <v>700</v>
      </c>
      <c r="O706" s="41">
        <v>29637</v>
      </c>
      <c r="P706" s="42"/>
    </row>
    <row r="707" spans="1:16" s="23" customFormat="1" ht="12.95" customHeight="1" x14ac:dyDescent="0.2">
      <c r="A707" s="31" t="s">
        <v>20</v>
      </c>
      <c r="B707" s="32"/>
      <c r="C707" s="33" t="s">
        <v>586</v>
      </c>
      <c r="D707" s="33" t="s">
        <v>1049</v>
      </c>
      <c r="E707" s="35">
        <v>8</v>
      </c>
      <c r="F707" s="35" t="s">
        <v>36</v>
      </c>
      <c r="G707" s="34"/>
      <c r="H707" s="36"/>
      <c r="I707" s="37">
        <f t="shared" ref="I707:I770" si="11">IF(AND(H707&gt;1/1/75, J707&gt;0),"n/a",H707+365)</f>
        <v>365</v>
      </c>
      <c r="J707" s="36"/>
      <c r="K707" s="34"/>
      <c r="L707" s="34"/>
      <c r="M707" s="39" t="s">
        <v>20</v>
      </c>
      <c r="N707" s="40">
        <v>701</v>
      </c>
      <c r="O707" s="41">
        <v>29638</v>
      </c>
      <c r="P707" s="42"/>
    </row>
    <row r="708" spans="1:16" s="23" customFormat="1" ht="12.95" customHeight="1" x14ac:dyDescent="0.2">
      <c r="A708" s="31" t="s">
        <v>20</v>
      </c>
      <c r="B708" s="32"/>
      <c r="C708" s="33" t="s">
        <v>414</v>
      </c>
      <c r="D708" s="33" t="s">
        <v>837</v>
      </c>
      <c r="E708" s="35">
        <v>15</v>
      </c>
      <c r="F708" s="35" t="s">
        <v>28</v>
      </c>
      <c r="G708" s="34"/>
      <c r="H708" s="36"/>
      <c r="I708" s="37">
        <f t="shared" si="11"/>
        <v>365</v>
      </c>
      <c r="J708" s="36"/>
      <c r="K708" s="34"/>
      <c r="L708" s="34"/>
      <c r="M708" s="39" t="s">
        <v>20</v>
      </c>
      <c r="N708" s="40">
        <v>702</v>
      </c>
      <c r="O708" s="41">
        <v>29643</v>
      </c>
      <c r="P708" s="42"/>
    </row>
    <row r="709" spans="1:16" s="23" customFormat="1" ht="12.95" customHeight="1" x14ac:dyDescent="0.2">
      <c r="A709" s="31" t="s">
        <v>20</v>
      </c>
      <c r="B709" s="32"/>
      <c r="C709" s="33" t="s">
        <v>375</v>
      </c>
      <c r="D709" s="33" t="s">
        <v>1050</v>
      </c>
      <c r="E709" s="35">
        <v>21</v>
      </c>
      <c r="F709" s="35" t="s">
        <v>48</v>
      </c>
      <c r="G709" s="34"/>
      <c r="H709" s="36"/>
      <c r="I709" s="37">
        <f t="shared" si="11"/>
        <v>365</v>
      </c>
      <c r="J709" s="36"/>
      <c r="K709" s="34"/>
      <c r="L709" s="34"/>
      <c r="M709" s="39" t="s">
        <v>20</v>
      </c>
      <c r="N709" s="40">
        <v>703</v>
      </c>
      <c r="O709" s="41">
        <v>29649</v>
      </c>
      <c r="P709" s="42"/>
    </row>
    <row r="710" spans="1:16" s="23" customFormat="1" ht="12.95" customHeight="1" x14ac:dyDescent="0.2">
      <c r="A710" s="31" t="s">
        <v>20</v>
      </c>
      <c r="B710" s="32"/>
      <c r="C710" s="33" t="s">
        <v>1051</v>
      </c>
      <c r="D710" s="33" t="s">
        <v>1052</v>
      </c>
      <c r="E710" s="35">
        <v>3</v>
      </c>
      <c r="F710" s="35" t="s">
        <v>45</v>
      </c>
      <c r="G710" s="34"/>
      <c r="H710" s="36"/>
      <c r="I710" s="37">
        <f t="shared" si="11"/>
        <v>365</v>
      </c>
      <c r="J710" s="36"/>
      <c r="K710" s="34"/>
      <c r="L710" s="34"/>
      <c r="M710" s="39" t="s">
        <v>20</v>
      </c>
      <c r="N710" s="40">
        <v>704</v>
      </c>
      <c r="O710" s="41">
        <v>29652</v>
      </c>
      <c r="P710" s="42"/>
    </row>
    <row r="711" spans="1:16" s="23" customFormat="1" ht="12.95" customHeight="1" x14ac:dyDescent="0.2">
      <c r="A711" s="31" t="s">
        <v>20</v>
      </c>
      <c r="B711" s="32"/>
      <c r="C711" s="33" t="s">
        <v>30</v>
      </c>
      <c r="D711" s="33" t="s">
        <v>1053</v>
      </c>
      <c r="E711" s="35">
        <v>15</v>
      </c>
      <c r="F711" s="35" t="s">
        <v>28</v>
      </c>
      <c r="G711" s="34"/>
      <c r="H711" s="36"/>
      <c r="I711" s="37">
        <f t="shared" si="11"/>
        <v>365</v>
      </c>
      <c r="J711" s="36"/>
      <c r="K711" s="34"/>
      <c r="L711" s="34"/>
      <c r="M711" s="39" t="s">
        <v>20</v>
      </c>
      <c r="N711" s="40">
        <v>705</v>
      </c>
      <c r="O711" s="41">
        <v>29652</v>
      </c>
      <c r="P711" s="42"/>
    </row>
    <row r="712" spans="1:16" s="23" customFormat="1" ht="12.95" customHeight="1" x14ac:dyDescent="0.2">
      <c r="A712" s="31" t="s">
        <v>20</v>
      </c>
      <c r="B712" s="32"/>
      <c r="C712" s="33" t="s">
        <v>1054</v>
      </c>
      <c r="D712" s="33" t="s">
        <v>1055</v>
      </c>
      <c r="E712" s="35">
        <v>8</v>
      </c>
      <c r="F712" s="35" t="s">
        <v>36</v>
      </c>
      <c r="G712" s="34"/>
      <c r="H712" s="36"/>
      <c r="I712" s="37">
        <f t="shared" si="11"/>
        <v>365</v>
      </c>
      <c r="J712" s="36"/>
      <c r="K712" s="34"/>
      <c r="L712" s="34"/>
      <c r="M712" s="39" t="s">
        <v>20</v>
      </c>
      <c r="N712" s="40">
        <v>706</v>
      </c>
      <c r="O712" s="41">
        <v>29652</v>
      </c>
      <c r="P712" s="42"/>
    </row>
    <row r="713" spans="1:16" s="23" customFormat="1" ht="12.95" customHeight="1" x14ac:dyDescent="0.2">
      <c r="A713" s="31" t="s">
        <v>20</v>
      </c>
      <c r="B713" s="32"/>
      <c r="C713" s="33" t="s">
        <v>65</v>
      </c>
      <c r="D713" s="33" t="s">
        <v>1056</v>
      </c>
      <c r="E713" s="35">
        <v>3</v>
      </c>
      <c r="F713" s="35" t="s">
        <v>45</v>
      </c>
      <c r="G713" s="34"/>
      <c r="H713" s="36"/>
      <c r="I713" s="37">
        <f t="shared" si="11"/>
        <v>365</v>
      </c>
      <c r="J713" s="36"/>
      <c r="K713" s="34"/>
      <c r="L713" s="34"/>
      <c r="M713" s="39" t="s">
        <v>20</v>
      </c>
      <c r="N713" s="40">
        <v>707</v>
      </c>
      <c r="O713" s="41">
        <v>29652</v>
      </c>
      <c r="P713" s="42"/>
    </row>
    <row r="714" spans="1:16" s="23" customFormat="1" ht="12.95" customHeight="1" x14ac:dyDescent="0.2">
      <c r="A714" s="31" t="s">
        <v>20</v>
      </c>
      <c r="B714" s="32"/>
      <c r="C714" s="33" t="s">
        <v>963</v>
      </c>
      <c r="D714" s="33" t="s">
        <v>1057</v>
      </c>
      <c r="E714" s="35">
        <v>8</v>
      </c>
      <c r="F714" s="35" t="s">
        <v>36</v>
      </c>
      <c r="G714" s="34"/>
      <c r="H714" s="36"/>
      <c r="I714" s="37">
        <f t="shared" si="11"/>
        <v>365</v>
      </c>
      <c r="J714" s="36"/>
      <c r="K714" s="34"/>
      <c r="L714" s="34"/>
      <c r="M714" s="39" t="s">
        <v>20</v>
      </c>
      <c r="N714" s="40">
        <v>708</v>
      </c>
      <c r="O714" s="41">
        <v>29655</v>
      </c>
      <c r="P714" s="42"/>
    </row>
    <row r="715" spans="1:16" s="23" customFormat="1" ht="12.95" customHeight="1" x14ac:dyDescent="0.2">
      <c r="A715" s="31" t="s">
        <v>20</v>
      </c>
      <c r="B715" s="32"/>
      <c r="C715" s="33" t="s">
        <v>46</v>
      </c>
      <c r="D715" s="33" t="s">
        <v>1058</v>
      </c>
      <c r="E715" s="35">
        <v>20</v>
      </c>
      <c r="F715" s="35" t="s">
        <v>48</v>
      </c>
      <c r="G715" s="34"/>
      <c r="H715" s="36"/>
      <c r="I715" s="37">
        <f t="shared" si="11"/>
        <v>365</v>
      </c>
      <c r="J715" s="36"/>
      <c r="K715" s="34"/>
      <c r="L715" s="34"/>
      <c r="M715" s="39" t="s">
        <v>20</v>
      </c>
      <c r="N715" s="40">
        <v>709</v>
      </c>
      <c r="O715" s="41">
        <v>29655</v>
      </c>
      <c r="P715" s="42"/>
    </row>
    <row r="716" spans="1:16" s="23" customFormat="1" ht="12.95" customHeight="1" x14ac:dyDescent="0.2">
      <c r="A716" s="31" t="s">
        <v>20</v>
      </c>
      <c r="B716" s="32"/>
      <c r="C716" s="33" t="s">
        <v>231</v>
      </c>
      <c r="D716" s="33" t="s">
        <v>1059</v>
      </c>
      <c r="E716" s="35">
        <v>20</v>
      </c>
      <c r="F716" s="35" t="s">
        <v>48</v>
      </c>
      <c r="G716" s="34"/>
      <c r="H716" s="36"/>
      <c r="I716" s="37">
        <f t="shared" si="11"/>
        <v>365</v>
      </c>
      <c r="J716" s="36"/>
      <c r="K716" s="34"/>
      <c r="L716" s="34"/>
      <c r="M716" s="39" t="s">
        <v>20</v>
      </c>
      <c r="N716" s="40">
        <v>710</v>
      </c>
      <c r="O716" s="41">
        <v>29656</v>
      </c>
      <c r="P716" s="42"/>
    </row>
    <row r="717" spans="1:16" s="23" customFormat="1" ht="12.95" customHeight="1" x14ac:dyDescent="0.2">
      <c r="A717" s="31" t="s">
        <v>20</v>
      </c>
      <c r="B717" s="32"/>
      <c r="C717" s="33" t="s">
        <v>1060</v>
      </c>
      <c r="D717" s="33" t="s">
        <v>419</v>
      </c>
      <c r="E717" s="35">
        <v>1</v>
      </c>
      <c r="F717" s="35" t="s">
        <v>45</v>
      </c>
      <c r="G717" s="34"/>
      <c r="H717" s="36"/>
      <c r="I717" s="37">
        <f t="shared" si="11"/>
        <v>365</v>
      </c>
      <c r="J717" s="36"/>
      <c r="K717" s="34"/>
      <c r="L717" s="34"/>
      <c r="M717" s="39" t="s">
        <v>20</v>
      </c>
      <c r="N717" s="40">
        <v>711</v>
      </c>
      <c r="O717" s="41">
        <v>29657</v>
      </c>
      <c r="P717" s="42"/>
    </row>
    <row r="718" spans="1:16" s="23" customFormat="1" ht="12.95" customHeight="1" x14ac:dyDescent="0.2">
      <c r="A718" s="31" t="s">
        <v>20</v>
      </c>
      <c r="B718" s="32"/>
      <c r="C718" s="33" t="s">
        <v>608</v>
      </c>
      <c r="D718" s="33" t="s">
        <v>1061</v>
      </c>
      <c r="E718" s="35">
        <v>5</v>
      </c>
      <c r="F718" s="35" t="s">
        <v>45</v>
      </c>
      <c r="G718" s="34"/>
      <c r="H718" s="36"/>
      <c r="I718" s="37">
        <f t="shared" si="11"/>
        <v>365</v>
      </c>
      <c r="J718" s="36"/>
      <c r="K718" s="34"/>
      <c r="L718" s="34"/>
      <c r="M718" s="39" t="s">
        <v>20</v>
      </c>
      <c r="N718" s="40">
        <v>712</v>
      </c>
      <c r="O718" s="41" t="s">
        <v>25</v>
      </c>
      <c r="P718" s="42"/>
    </row>
    <row r="719" spans="1:16" s="23" customFormat="1" ht="12.95" customHeight="1" x14ac:dyDescent="0.2">
      <c r="A719" s="31" t="s">
        <v>20</v>
      </c>
      <c r="B719" s="32"/>
      <c r="C719" s="33" t="s">
        <v>1062</v>
      </c>
      <c r="D719" s="33" t="s">
        <v>568</v>
      </c>
      <c r="E719" s="35">
        <v>13</v>
      </c>
      <c r="F719" s="35" t="s">
        <v>28</v>
      </c>
      <c r="G719" s="34"/>
      <c r="H719" s="36"/>
      <c r="I719" s="37">
        <f t="shared" si="11"/>
        <v>365</v>
      </c>
      <c r="J719" s="36"/>
      <c r="K719" s="34"/>
      <c r="L719" s="34"/>
      <c r="M719" s="39" t="s">
        <v>20</v>
      </c>
      <c r="N719" s="40">
        <v>713</v>
      </c>
      <c r="O719" s="41">
        <v>29657</v>
      </c>
      <c r="P719" s="42"/>
    </row>
    <row r="720" spans="1:16" s="23" customFormat="1" ht="12.95" customHeight="1" x14ac:dyDescent="0.2">
      <c r="A720" s="31" t="s">
        <v>20</v>
      </c>
      <c r="B720" s="32"/>
      <c r="C720" s="33" t="s">
        <v>1063</v>
      </c>
      <c r="D720" s="33" t="s">
        <v>1064</v>
      </c>
      <c r="E720" s="35">
        <v>11</v>
      </c>
      <c r="F720" s="35" t="s">
        <v>45</v>
      </c>
      <c r="G720" s="34"/>
      <c r="H720" s="36"/>
      <c r="I720" s="37">
        <f t="shared" si="11"/>
        <v>365</v>
      </c>
      <c r="J720" s="36"/>
      <c r="K720" s="34"/>
      <c r="L720" s="34"/>
      <c r="M720" s="39" t="s">
        <v>20</v>
      </c>
      <c r="N720" s="40">
        <v>714</v>
      </c>
      <c r="O720" s="41">
        <v>29659</v>
      </c>
      <c r="P720" s="42"/>
    </row>
    <row r="721" spans="1:16" s="23" customFormat="1" ht="12.95" customHeight="1" x14ac:dyDescent="0.2">
      <c r="A721" s="31" t="s">
        <v>20</v>
      </c>
      <c r="B721" s="32"/>
      <c r="C721" s="33" t="s">
        <v>681</v>
      </c>
      <c r="D721" s="33" t="s">
        <v>758</v>
      </c>
      <c r="E721" s="35">
        <v>20</v>
      </c>
      <c r="F721" s="35" t="s">
        <v>48</v>
      </c>
      <c r="G721" s="34"/>
      <c r="H721" s="36"/>
      <c r="I721" s="37">
        <f t="shared" si="11"/>
        <v>365</v>
      </c>
      <c r="J721" s="36"/>
      <c r="K721" s="34"/>
      <c r="L721" s="34"/>
      <c r="M721" s="39" t="s">
        <v>20</v>
      </c>
      <c r="N721" s="40">
        <v>715</v>
      </c>
      <c r="O721" s="41">
        <v>29670</v>
      </c>
      <c r="P721" s="42"/>
    </row>
    <row r="722" spans="1:16" s="23" customFormat="1" ht="12.95" customHeight="1" x14ac:dyDescent="0.2">
      <c r="A722" s="31" t="s">
        <v>20</v>
      </c>
      <c r="B722" s="32"/>
      <c r="C722" s="33" t="s">
        <v>681</v>
      </c>
      <c r="D722" s="33" t="s">
        <v>1065</v>
      </c>
      <c r="E722" s="35">
        <v>20</v>
      </c>
      <c r="F722" s="35" t="s">
        <v>48</v>
      </c>
      <c r="G722" s="34"/>
      <c r="H722" s="36"/>
      <c r="I722" s="37">
        <f t="shared" si="11"/>
        <v>365</v>
      </c>
      <c r="J722" s="36"/>
      <c r="K722" s="34"/>
      <c r="L722" s="34"/>
      <c r="M722" s="39" t="s">
        <v>20</v>
      </c>
      <c r="N722" s="40">
        <v>716</v>
      </c>
      <c r="O722" s="41">
        <v>29670</v>
      </c>
      <c r="P722" s="42"/>
    </row>
    <row r="723" spans="1:16" s="23" customFormat="1" ht="12.95" customHeight="1" x14ac:dyDescent="0.2">
      <c r="A723" s="31" t="s">
        <v>20</v>
      </c>
      <c r="B723" s="32"/>
      <c r="C723" s="33" t="s">
        <v>76</v>
      </c>
      <c r="D723" s="33" t="s">
        <v>633</v>
      </c>
      <c r="E723" s="35">
        <v>20</v>
      </c>
      <c r="F723" s="35" t="s">
        <v>48</v>
      </c>
      <c r="G723" s="34"/>
      <c r="H723" s="36"/>
      <c r="I723" s="37">
        <f t="shared" si="11"/>
        <v>365</v>
      </c>
      <c r="J723" s="36"/>
      <c r="K723" s="34"/>
      <c r="L723" s="34"/>
      <c r="M723" s="39" t="s">
        <v>20</v>
      </c>
      <c r="N723" s="40">
        <v>717</v>
      </c>
      <c r="O723" s="41">
        <v>29676</v>
      </c>
      <c r="P723" s="42"/>
    </row>
    <row r="724" spans="1:16" s="23" customFormat="1" ht="12.95" customHeight="1" x14ac:dyDescent="0.2">
      <c r="A724" s="31" t="s">
        <v>20</v>
      </c>
      <c r="B724" s="32"/>
      <c r="C724" s="33" t="s">
        <v>1066</v>
      </c>
      <c r="D724" s="33" t="s">
        <v>419</v>
      </c>
      <c r="E724" s="35">
        <v>14</v>
      </c>
      <c r="F724" s="35" t="s">
        <v>28</v>
      </c>
      <c r="G724" s="34"/>
      <c r="H724" s="36"/>
      <c r="I724" s="37">
        <f t="shared" si="11"/>
        <v>365</v>
      </c>
      <c r="J724" s="36"/>
      <c r="K724" s="34"/>
      <c r="L724" s="34"/>
      <c r="M724" s="39" t="s">
        <v>20</v>
      </c>
      <c r="N724" s="40">
        <v>718</v>
      </c>
      <c r="O724" s="41" t="s">
        <v>25</v>
      </c>
      <c r="P724" s="42"/>
    </row>
    <row r="725" spans="1:16" s="23" customFormat="1" ht="12.95" customHeight="1" x14ac:dyDescent="0.2">
      <c r="A725" s="31" t="s">
        <v>20</v>
      </c>
      <c r="B725" s="32"/>
      <c r="C725" s="33" t="s">
        <v>1067</v>
      </c>
      <c r="D725" s="33" t="s">
        <v>64</v>
      </c>
      <c r="E725" s="35">
        <v>14</v>
      </c>
      <c r="F725" s="35" t="s">
        <v>28</v>
      </c>
      <c r="G725" s="34"/>
      <c r="H725" s="36"/>
      <c r="I725" s="37">
        <f t="shared" si="11"/>
        <v>365</v>
      </c>
      <c r="J725" s="36"/>
      <c r="K725" s="34"/>
      <c r="L725" s="34"/>
      <c r="M725" s="39" t="s">
        <v>20</v>
      </c>
      <c r="N725" s="40">
        <v>719</v>
      </c>
      <c r="O725" s="41">
        <v>29673</v>
      </c>
      <c r="P725" s="42"/>
    </row>
    <row r="726" spans="1:16" s="23" customFormat="1" ht="12.95" customHeight="1" x14ac:dyDescent="0.2">
      <c r="A726" s="31" t="s">
        <v>20</v>
      </c>
      <c r="B726" s="32"/>
      <c r="C726" s="33" t="s">
        <v>1068</v>
      </c>
      <c r="D726" s="33" t="s">
        <v>1069</v>
      </c>
      <c r="E726" s="35">
        <v>14</v>
      </c>
      <c r="F726" s="35" t="s">
        <v>28</v>
      </c>
      <c r="G726" s="34"/>
      <c r="H726" s="36"/>
      <c r="I726" s="37">
        <f t="shared" si="11"/>
        <v>365</v>
      </c>
      <c r="J726" s="36"/>
      <c r="K726" s="34"/>
      <c r="L726" s="34"/>
      <c r="M726" s="39" t="s">
        <v>20</v>
      </c>
      <c r="N726" s="40">
        <v>720</v>
      </c>
      <c r="O726" s="41">
        <v>29686</v>
      </c>
      <c r="P726" s="42"/>
    </row>
    <row r="727" spans="1:16" s="23" customFormat="1" ht="12.95" customHeight="1" x14ac:dyDescent="0.2">
      <c r="A727" s="31" t="s">
        <v>20</v>
      </c>
      <c r="B727" s="32"/>
      <c r="C727" s="33" t="s">
        <v>308</v>
      </c>
      <c r="D727" s="33" t="s">
        <v>1070</v>
      </c>
      <c r="E727" s="35">
        <v>5</v>
      </c>
      <c r="F727" s="35" t="s">
        <v>45</v>
      </c>
      <c r="G727" s="34"/>
      <c r="H727" s="36"/>
      <c r="I727" s="37">
        <f t="shared" si="11"/>
        <v>365</v>
      </c>
      <c r="J727" s="36"/>
      <c r="K727" s="34"/>
      <c r="L727" s="34"/>
      <c r="M727" s="39" t="s">
        <v>20</v>
      </c>
      <c r="N727" s="40">
        <v>721</v>
      </c>
      <c r="O727" s="41" t="s">
        <v>25</v>
      </c>
      <c r="P727" s="42"/>
    </row>
    <row r="728" spans="1:16" s="23" customFormat="1" ht="12.95" customHeight="1" x14ac:dyDescent="0.2">
      <c r="A728" s="31" t="s">
        <v>20</v>
      </c>
      <c r="B728" s="32"/>
      <c r="C728" s="33" t="s">
        <v>184</v>
      </c>
      <c r="D728" s="33" t="s">
        <v>1071</v>
      </c>
      <c r="E728" s="35">
        <v>20</v>
      </c>
      <c r="F728" s="35" t="s">
        <v>48</v>
      </c>
      <c r="G728" s="34"/>
      <c r="H728" s="36"/>
      <c r="I728" s="37">
        <f t="shared" si="11"/>
        <v>365</v>
      </c>
      <c r="J728" s="36"/>
      <c r="K728" s="34"/>
      <c r="L728" s="34"/>
      <c r="M728" s="39" t="s">
        <v>20</v>
      </c>
      <c r="N728" s="40">
        <v>723</v>
      </c>
      <c r="O728" s="41">
        <v>29679</v>
      </c>
      <c r="P728" s="42"/>
    </row>
    <row r="729" spans="1:16" s="23" customFormat="1" ht="12.95" customHeight="1" x14ac:dyDescent="0.2">
      <c r="A729" s="31" t="s">
        <v>20</v>
      </c>
      <c r="B729" s="32"/>
      <c r="C729" s="33" t="s">
        <v>1072</v>
      </c>
      <c r="D729" s="33" t="s">
        <v>1073</v>
      </c>
      <c r="E729" s="35">
        <v>3</v>
      </c>
      <c r="F729" s="35" t="s">
        <v>45</v>
      </c>
      <c r="G729" s="34"/>
      <c r="H729" s="36"/>
      <c r="I729" s="37">
        <f t="shared" si="11"/>
        <v>365</v>
      </c>
      <c r="J729" s="36"/>
      <c r="K729" s="34"/>
      <c r="L729" s="34"/>
      <c r="M729" s="39" t="s">
        <v>20</v>
      </c>
      <c r="N729" s="40">
        <v>724</v>
      </c>
      <c r="O729" s="41">
        <v>29686</v>
      </c>
      <c r="P729" s="42"/>
    </row>
    <row r="730" spans="1:16" s="23" customFormat="1" ht="12.95" customHeight="1" x14ac:dyDescent="0.2">
      <c r="A730" s="31" t="s">
        <v>20</v>
      </c>
      <c r="B730" s="32"/>
      <c r="C730" s="33" t="s">
        <v>462</v>
      </c>
      <c r="D730" s="33" t="s">
        <v>1074</v>
      </c>
      <c r="E730" s="35">
        <v>16</v>
      </c>
      <c r="F730" s="35" t="s">
        <v>23</v>
      </c>
      <c r="G730" s="34"/>
      <c r="H730" s="36"/>
      <c r="I730" s="37">
        <f t="shared" si="11"/>
        <v>365</v>
      </c>
      <c r="J730" s="36"/>
      <c r="K730" s="34"/>
      <c r="L730" s="34"/>
      <c r="M730" s="39" t="s">
        <v>20</v>
      </c>
      <c r="N730" s="40">
        <v>725</v>
      </c>
      <c r="O730" s="41">
        <v>29686</v>
      </c>
      <c r="P730" s="42"/>
    </row>
    <row r="731" spans="1:16" s="23" customFormat="1" ht="12.95" customHeight="1" x14ac:dyDescent="0.2">
      <c r="A731" s="31" t="s">
        <v>20</v>
      </c>
      <c r="B731" s="32"/>
      <c r="C731" s="33" t="s">
        <v>76</v>
      </c>
      <c r="D731" s="33" t="s">
        <v>1075</v>
      </c>
      <c r="E731" s="35">
        <v>20</v>
      </c>
      <c r="F731" s="35" t="s">
        <v>48</v>
      </c>
      <c r="G731" s="34"/>
      <c r="H731" s="36"/>
      <c r="I731" s="37">
        <f t="shared" si="11"/>
        <v>365</v>
      </c>
      <c r="J731" s="36"/>
      <c r="K731" s="34"/>
      <c r="L731" s="34"/>
      <c r="M731" s="39" t="s">
        <v>20</v>
      </c>
      <c r="N731" s="40">
        <v>726</v>
      </c>
      <c r="O731" s="41">
        <v>29683</v>
      </c>
      <c r="P731" s="42"/>
    </row>
    <row r="732" spans="1:16" s="23" customFormat="1" ht="12.95" customHeight="1" x14ac:dyDescent="0.2">
      <c r="A732" s="31" t="s">
        <v>20</v>
      </c>
      <c r="B732" s="32"/>
      <c r="C732" s="33" t="s">
        <v>1076</v>
      </c>
      <c r="D732" s="33" t="s">
        <v>1077</v>
      </c>
      <c r="E732" s="35">
        <v>0</v>
      </c>
      <c r="F732" s="35" t="s">
        <v>25</v>
      </c>
      <c r="G732" s="34"/>
      <c r="H732" s="36"/>
      <c r="I732" s="37">
        <f t="shared" si="11"/>
        <v>365</v>
      </c>
      <c r="J732" s="36"/>
      <c r="K732" s="34"/>
      <c r="L732" s="34"/>
      <c r="M732" s="39" t="s">
        <v>20</v>
      </c>
      <c r="N732" s="40">
        <v>727</v>
      </c>
      <c r="O732" s="41">
        <v>29686</v>
      </c>
      <c r="P732" s="42"/>
    </row>
    <row r="733" spans="1:16" s="23" customFormat="1" ht="12.95" customHeight="1" x14ac:dyDescent="0.2">
      <c r="A733" s="31" t="s">
        <v>20</v>
      </c>
      <c r="B733" s="32"/>
      <c r="C733" s="33" t="s">
        <v>1068</v>
      </c>
      <c r="D733" s="33" t="s">
        <v>1078</v>
      </c>
      <c r="E733" s="35">
        <v>11</v>
      </c>
      <c r="F733" s="35" t="s">
        <v>45</v>
      </c>
      <c r="G733" s="34"/>
      <c r="H733" s="36"/>
      <c r="I733" s="37">
        <f t="shared" si="11"/>
        <v>365</v>
      </c>
      <c r="J733" s="36"/>
      <c r="K733" s="34"/>
      <c r="L733" s="34"/>
      <c r="M733" s="39" t="s">
        <v>20</v>
      </c>
      <c r="N733" s="40">
        <v>728</v>
      </c>
      <c r="O733" s="41">
        <v>29683</v>
      </c>
      <c r="P733" s="42"/>
    </row>
    <row r="734" spans="1:16" s="23" customFormat="1" ht="12.95" customHeight="1" x14ac:dyDescent="0.2">
      <c r="A734" s="31" t="s">
        <v>20</v>
      </c>
      <c r="B734" s="32"/>
      <c r="C734" s="33" t="s">
        <v>907</v>
      </c>
      <c r="D734" s="33" t="s">
        <v>1079</v>
      </c>
      <c r="E734" s="35">
        <v>2</v>
      </c>
      <c r="F734" s="35" t="s">
        <v>45</v>
      </c>
      <c r="G734" s="34"/>
      <c r="H734" s="36"/>
      <c r="I734" s="37">
        <f t="shared" si="11"/>
        <v>365</v>
      </c>
      <c r="J734" s="36"/>
      <c r="K734" s="34"/>
      <c r="L734" s="34"/>
      <c r="M734" s="39" t="s">
        <v>20</v>
      </c>
      <c r="N734" s="40">
        <v>729</v>
      </c>
      <c r="O734" s="41" t="s">
        <v>25</v>
      </c>
      <c r="P734" s="42"/>
    </row>
    <row r="735" spans="1:16" s="23" customFormat="1" ht="12.95" customHeight="1" x14ac:dyDescent="0.2">
      <c r="A735" s="31" t="s">
        <v>20</v>
      </c>
      <c r="B735" s="32"/>
      <c r="C735" s="33" t="s">
        <v>142</v>
      </c>
      <c r="D735" s="33" t="s">
        <v>1080</v>
      </c>
      <c r="E735" s="35">
        <v>21</v>
      </c>
      <c r="F735" s="35" t="s">
        <v>48</v>
      </c>
      <c r="G735" s="34"/>
      <c r="H735" s="36"/>
      <c r="I735" s="37">
        <f t="shared" si="11"/>
        <v>365</v>
      </c>
      <c r="J735" s="36"/>
      <c r="K735" s="34"/>
      <c r="L735" s="34"/>
      <c r="M735" s="39" t="s">
        <v>20</v>
      </c>
      <c r="N735" s="40">
        <v>730</v>
      </c>
      <c r="O735" s="41" t="s">
        <v>25</v>
      </c>
      <c r="P735" s="42"/>
    </row>
    <row r="736" spans="1:16" s="23" customFormat="1" ht="12.95" customHeight="1" x14ac:dyDescent="0.2">
      <c r="A736" s="31" t="s">
        <v>20</v>
      </c>
      <c r="B736" s="32"/>
      <c r="C736" s="33" t="s">
        <v>1081</v>
      </c>
      <c r="D736" s="33" t="s">
        <v>1082</v>
      </c>
      <c r="E736" s="35">
        <v>10</v>
      </c>
      <c r="F736" s="35" t="s">
        <v>23</v>
      </c>
      <c r="G736" s="34"/>
      <c r="H736" s="36"/>
      <c r="I736" s="37">
        <f t="shared" si="11"/>
        <v>365</v>
      </c>
      <c r="J736" s="36"/>
      <c r="K736" s="34"/>
      <c r="L736" s="34"/>
      <c r="M736" s="39" t="s">
        <v>20</v>
      </c>
      <c r="N736" s="40">
        <v>731</v>
      </c>
      <c r="O736" s="41">
        <v>29690</v>
      </c>
      <c r="P736" s="42"/>
    </row>
    <row r="737" spans="1:16" s="23" customFormat="1" ht="12.95" customHeight="1" x14ac:dyDescent="0.2">
      <c r="A737" s="31" t="s">
        <v>20</v>
      </c>
      <c r="B737" s="32"/>
      <c r="C737" s="33" t="s">
        <v>255</v>
      </c>
      <c r="D737" s="33" t="s">
        <v>1083</v>
      </c>
      <c r="E737" s="35">
        <v>3</v>
      </c>
      <c r="F737" s="35" t="s">
        <v>45</v>
      </c>
      <c r="G737" s="34"/>
      <c r="H737" s="36"/>
      <c r="I737" s="37">
        <f t="shared" si="11"/>
        <v>365</v>
      </c>
      <c r="J737" s="36"/>
      <c r="K737" s="34"/>
      <c r="L737" s="34"/>
      <c r="M737" s="39" t="s">
        <v>20</v>
      </c>
      <c r="N737" s="40">
        <v>732</v>
      </c>
      <c r="O737" s="41">
        <v>29690</v>
      </c>
      <c r="P737" s="42"/>
    </row>
    <row r="738" spans="1:16" s="23" customFormat="1" ht="12.95" customHeight="1" x14ac:dyDescent="0.2">
      <c r="A738" s="31" t="s">
        <v>20</v>
      </c>
      <c r="B738" s="32"/>
      <c r="C738" s="33" t="s">
        <v>1084</v>
      </c>
      <c r="D738" s="33" t="s">
        <v>1085</v>
      </c>
      <c r="E738" s="35">
        <v>15</v>
      </c>
      <c r="F738" s="35" t="s">
        <v>28</v>
      </c>
      <c r="G738" s="34"/>
      <c r="H738" s="36"/>
      <c r="I738" s="37">
        <f t="shared" si="11"/>
        <v>365</v>
      </c>
      <c r="J738" s="36"/>
      <c r="K738" s="34"/>
      <c r="L738" s="34"/>
      <c r="M738" s="39" t="s">
        <v>20</v>
      </c>
      <c r="N738" s="40">
        <v>733</v>
      </c>
      <c r="O738" s="41">
        <v>29697</v>
      </c>
      <c r="P738" s="42"/>
    </row>
    <row r="739" spans="1:16" s="23" customFormat="1" ht="12.95" customHeight="1" x14ac:dyDescent="0.2">
      <c r="A739" s="31" t="s">
        <v>20</v>
      </c>
      <c r="B739" s="32"/>
      <c r="C739" s="33" t="s">
        <v>30</v>
      </c>
      <c r="D739" s="33" t="s">
        <v>1086</v>
      </c>
      <c r="E739" s="35">
        <v>14</v>
      </c>
      <c r="F739" s="35" t="s">
        <v>28</v>
      </c>
      <c r="G739" s="34"/>
      <c r="H739" s="36"/>
      <c r="I739" s="37">
        <f t="shared" si="11"/>
        <v>365</v>
      </c>
      <c r="J739" s="36"/>
      <c r="K739" s="34"/>
      <c r="L739" s="34"/>
      <c r="M739" s="39" t="s">
        <v>20</v>
      </c>
      <c r="N739" s="40">
        <v>734</v>
      </c>
      <c r="O739" s="41">
        <v>29717</v>
      </c>
      <c r="P739" s="42"/>
    </row>
    <row r="740" spans="1:16" s="23" customFormat="1" ht="12.95" customHeight="1" x14ac:dyDescent="0.2">
      <c r="A740" s="31" t="s">
        <v>20</v>
      </c>
      <c r="B740" s="32"/>
      <c r="C740" s="33" t="s">
        <v>897</v>
      </c>
      <c r="D740" s="33" t="s">
        <v>1087</v>
      </c>
      <c r="E740" s="35">
        <v>6</v>
      </c>
      <c r="F740" s="35" t="s">
        <v>23</v>
      </c>
      <c r="G740" s="34"/>
      <c r="H740" s="36"/>
      <c r="I740" s="37">
        <f t="shared" si="11"/>
        <v>365</v>
      </c>
      <c r="J740" s="36"/>
      <c r="K740" s="34"/>
      <c r="L740" s="34"/>
      <c r="M740" s="39" t="s">
        <v>20</v>
      </c>
      <c r="N740" s="40">
        <v>735</v>
      </c>
      <c r="O740" s="41">
        <v>29717</v>
      </c>
      <c r="P740" s="42"/>
    </row>
    <row r="741" spans="1:16" s="23" customFormat="1" ht="12.95" customHeight="1" x14ac:dyDescent="0.2">
      <c r="A741" s="31" t="s">
        <v>20</v>
      </c>
      <c r="B741" s="32"/>
      <c r="C741" s="33" t="s">
        <v>1088</v>
      </c>
      <c r="D741" s="33" t="s">
        <v>1089</v>
      </c>
      <c r="E741" s="35">
        <v>8</v>
      </c>
      <c r="F741" s="35" t="s">
        <v>36</v>
      </c>
      <c r="G741" s="34"/>
      <c r="H741" s="36"/>
      <c r="I741" s="37">
        <f t="shared" si="11"/>
        <v>365</v>
      </c>
      <c r="J741" s="36"/>
      <c r="K741" s="34"/>
      <c r="L741" s="34"/>
      <c r="M741" s="39" t="s">
        <v>20</v>
      </c>
      <c r="N741" s="40">
        <v>736</v>
      </c>
      <c r="O741" s="41">
        <v>29698</v>
      </c>
      <c r="P741" s="42"/>
    </row>
    <row r="742" spans="1:16" s="23" customFormat="1" ht="12.95" customHeight="1" x14ac:dyDescent="0.2">
      <c r="A742" s="31" t="s">
        <v>20</v>
      </c>
      <c r="B742" s="32"/>
      <c r="C742" s="33" t="s">
        <v>519</v>
      </c>
      <c r="D742" s="33" t="s">
        <v>1090</v>
      </c>
      <c r="E742" s="35">
        <v>10</v>
      </c>
      <c r="F742" s="35" t="s">
        <v>23</v>
      </c>
      <c r="G742" s="34"/>
      <c r="H742" s="36"/>
      <c r="I742" s="37">
        <f t="shared" si="11"/>
        <v>365</v>
      </c>
      <c r="J742" s="36"/>
      <c r="K742" s="34"/>
      <c r="L742" s="34"/>
      <c r="M742" s="39" t="s">
        <v>20</v>
      </c>
      <c r="N742" s="40">
        <v>737</v>
      </c>
      <c r="O742" s="41">
        <v>29717</v>
      </c>
      <c r="P742" s="42"/>
    </row>
    <row r="743" spans="1:16" s="23" customFormat="1" ht="12.95" customHeight="1" x14ac:dyDescent="0.2">
      <c r="A743" s="31" t="s">
        <v>20</v>
      </c>
      <c r="B743" s="32"/>
      <c r="C743" s="33" t="s">
        <v>243</v>
      </c>
      <c r="D743" s="33" t="s">
        <v>1091</v>
      </c>
      <c r="E743" s="35">
        <v>14</v>
      </c>
      <c r="F743" s="35" t="s">
        <v>28</v>
      </c>
      <c r="G743" s="34"/>
      <c r="H743" s="36"/>
      <c r="I743" s="37">
        <f t="shared" si="11"/>
        <v>365</v>
      </c>
      <c r="J743" s="36"/>
      <c r="K743" s="34"/>
      <c r="L743" s="34"/>
      <c r="M743" s="39" t="s">
        <v>20</v>
      </c>
      <c r="N743" s="40">
        <v>738</v>
      </c>
      <c r="O743" s="41" t="s">
        <v>25</v>
      </c>
      <c r="P743" s="42"/>
    </row>
    <row r="744" spans="1:16" s="23" customFormat="1" ht="12.95" customHeight="1" x14ac:dyDescent="0.2">
      <c r="A744" s="31" t="s">
        <v>20</v>
      </c>
      <c r="B744" s="32"/>
      <c r="C744" s="33" t="s">
        <v>283</v>
      </c>
      <c r="D744" s="33" t="s">
        <v>1092</v>
      </c>
      <c r="E744" s="35">
        <v>9</v>
      </c>
      <c r="F744" s="35" t="s">
        <v>23</v>
      </c>
      <c r="G744" s="34"/>
      <c r="H744" s="36"/>
      <c r="I744" s="37">
        <f t="shared" si="11"/>
        <v>365</v>
      </c>
      <c r="J744" s="36"/>
      <c r="K744" s="34"/>
      <c r="L744" s="34"/>
      <c r="M744" s="39" t="s">
        <v>20</v>
      </c>
      <c r="N744" s="40">
        <v>739</v>
      </c>
      <c r="O744" s="41">
        <v>29734</v>
      </c>
      <c r="P744" s="42"/>
    </row>
    <row r="745" spans="1:16" s="23" customFormat="1" ht="12.95" customHeight="1" x14ac:dyDescent="0.2">
      <c r="A745" s="31" t="s">
        <v>20</v>
      </c>
      <c r="B745" s="32"/>
      <c r="C745" s="33" t="s">
        <v>136</v>
      </c>
      <c r="D745" s="33" t="s">
        <v>1093</v>
      </c>
      <c r="E745" s="35">
        <v>11</v>
      </c>
      <c r="F745" s="35" t="s">
        <v>45</v>
      </c>
      <c r="G745" s="34"/>
      <c r="H745" s="36"/>
      <c r="I745" s="37">
        <f t="shared" si="11"/>
        <v>365</v>
      </c>
      <c r="J745" s="36"/>
      <c r="K745" s="34"/>
      <c r="L745" s="34"/>
      <c r="M745" s="39" t="s">
        <v>20</v>
      </c>
      <c r="N745" s="40">
        <v>741</v>
      </c>
      <c r="O745" s="41">
        <v>29712</v>
      </c>
      <c r="P745" s="42"/>
    </row>
    <row r="746" spans="1:16" s="23" customFormat="1" ht="12.95" customHeight="1" x14ac:dyDescent="0.2">
      <c r="A746" s="31" t="s">
        <v>20</v>
      </c>
      <c r="B746" s="32"/>
      <c r="C746" s="33" t="s">
        <v>252</v>
      </c>
      <c r="D746" s="33" t="s">
        <v>1094</v>
      </c>
      <c r="E746" s="35">
        <v>4</v>
      </c>
      <c r="F746" s="35" t="s">
        <v>45</v>
      </c>
      <c r="G746" s="34"/>
      <c r="H746" s="36"/>
      <c r="I746" s="37">
        <f t="shared" si="11"/>
        <v>365</v>
      </c>
      <c r="J746" s="36"/>
      <c r="K746" s="34"/>
      <c r="L746" s="34"/>
      <c r="M746" s="39" t="s">
        <v>20</v>
      </c>
      <c r="N746" s="40">
        <v>742</v>
      </c>
      <c r="O746" s="41">
        <v>29707</v>
      </c>
      <c r="P746" s="42"/>
    </row>
    <row r="747" spans="1:16" s="23" customFormat="1" ht="12.95" customHeight="1" x14ac:dyDescent="0.2">
      <c r="A747" s="31" t="s">
        <v>20</v>
      </c>
      <c r="B747" s="32"/>
      <c r="C747" s="33" t="s">
        <v>43</v>
      </c>
      <c r="D747" s="33" t="s">
        <v>419</v>
      </c>
      <c r="E747" s="35">
        <v>17</v>
      </c>
      <c r="F747" s="35" t="s">
        <v>48</v>
      </c>
      <c r="G747" s="34"/>
      <c r="H747" s="36"/>
      <c r="I747" s="37">
        <f t="shared" si="11"/>
        <v>365</v>
      </c>
      <c r="J747" s="36"/>
      <c r="K747" s="34"/>
      <c r="L747" s="34"/>
      <c r="M747" s="39" t="s">
        <v>20</v>
      </c>
      <c r="N747" s="40">
        <v>743</v>
      </c>
      <c r="O747" s="41">
        <v>29718</v>
      </c>
      <c r="P747" s="42"/>
    </row>
    <row r="748" spans="1:16" s="23" customFormat="1" ht="12.95" customHeight="1" x14ac:dyDescent="0.2">
      <c r="A748" s="31" t="s">
        <v>20</v>
      </c>
      <c r="B748" s="32"/>
      <c r="C748" s="33" t="s">
        <v>243</v>
      </c>
      <c r="D748" s="33" t="s">
        <v>379</v>
      </c>
      <c r="E748" s="35">
        <v>16</v>
      </c>
      <c r="F748" s="35" t="s">
        <v>23</v>
      </c>
      <c r="G748" s="34"/>
      <c r="H748" s="36"/>
      <c r="I748" s="37">
        <f t="shared" si="11"/>
        <v>365</v>
      </c>
      <c r="J748" s="36"/>
      <c r="K748" s="34"/>
      <c r="L748" s="34"/>
      <c r="M748" s="39" t="s">
        <v>20</v>
      </c>
      <c r="N748" s="40">
        <v>744</v>
      </c>
      <c r="O748" s="41" t="s">
        <v>25</v>
      </c>
      <c r="P748" s="42"/>
    </row>
    <row r="749" spans="1:16" s="23" customFormat="1" ht="12.95" customHeight="1" x14ac:dyDescent="0.2">
      <c r="A749" s="31" t="s">
        <v>20</v>
      </c>
      <c r="B749" s="32"/>
      <c r="C749" s="33" t="s">
        <v>1095</v>
      </c>
      <c r="D749" s="33" t="s">
        <v>1096</v>
      </c>
      <c r="E749" s="35">
        <v>20</v>
      </c>
      <c r="F749" s="35" t="s">
        <v>48</v>
      </c>
      <c r="G749" s="34"/>
      <c r="H749" s="36"/>
      <c r="I749" s="37">
        <f t="shared" si="11"/>
        <v>365</v>
      </c>
      <c r="J749" s="36"/>
      <c r="K749" s="34"/>
      <c r="L749" s="34"/>
      <c r="M749" s="39" t="s">
        <v>20</v>
      </c>
      <c r="N749" s="40">
        <v>745</v>
      </c>
      <c r="O749" s="41" t="s">
        <v>25</v>
      </c>
      <c r="P749" s="42"/>
    </row>
    <row r="750" spans="1:16" s="23" customFormat="1" ht="12.95" customHeight="1" x14ac:dyDescent="0.2">
      <c r="A750" s="31" t="s">
        <v>20</v>
      </c>
      <c r="B750" s="32"/>
      <c r="C750" s="33" t="s">
        <v>1097</v>
      </c>
      <c r="D750" s="33" t="s">
        <v>1098</v>
      </c>
      <c r="E750" s="35">
        <v>22</v>
      </c>
      <c r="F750" s="35" t="s">
        <v>48</v>
      </c>
      <c r="G750" s="34"/>
      <c r="H750" s="36"/>
      <c r="I750" s="37">
        <f t="shared" si="11"/>
        <v>365</v>
      </c>
      <c r="J750" s="36"/>
      <c r="K750" s="34"/>
      <c r="L750" s="34"/>
      <c r="M750" s="39" t="s">
        <v>20</v>
      </c>
      <c r="N750" s="40">
        <v>746</v>
      </c>
      <c r="O750" s="41">
        <v>29735</v>
      </c>
      <c r="P750" s="42"/>
    </row>
    <row r="751" spans="1:16" s="23" customFormat="1" ht="12.95" customHeight="1" x14ac:dyDescent="0.2">
      <c r="A751" s="31" t="s">
        <v>20</v>
      </c>
      <c r="B751" s="32"/>
      <c r="C751" s="33" t="s">
        <v>136</v>
      </c>
      <c r="D751" s="33" t="s">
        <v>1099</v>
      </c>
      <c r="E751" s="35">
        <v>11</v>
      </c>
      <c r="F751" s="35" t="s">
        <v>45</v>
      </c>
      <c r="G751" s="34"/>
      <c r="H751" s="36"/>
      <c r="I751" s="37">
        <f t="shared" si="11"/>
        <v>365</v>
      </c>
      <c r="J751" s="36"/>
      <c r="K751" s="34"/>
      <c r="L751" s="34"/>
      <c r="M751" s="39" t="s">
        <v>20</v>
      </c>
      <c r="N751" s="40">
        <v>747</v>
      </c>
      <c r="O751" s="41">
        <v>29747</v>
      </c>
      <c r="P751" s="42"/>
    </row>
    <row r="752" spans="1:16" s="23" customFormat="1" ht="12.95" customHeight="1" x14ac:dyDescent="0.2">
      <c r="A752" s="31" t="s">
        <v>20</v>
      </c>
      <c r="B752" s="32"/>
      <c r="C752" s="33" t="s">
        <v>1100</v>
      </c>
      <c r="D752" s="33" t="s">
        <v>1101</v>
      </c>
      <c r="E752" s="35">
        <v>20</v>
      </c>
      <c r="F752" s="35" t="s">
        <v>48</v>
      </c>
      <c r="G752" s="34"/>
      <c r="H752" s="36"/>
      <c r="I752" s="37">
        <f t="shared" si="11"/>
        <v>365</v>
      </c>
      <c r="J752" s="36"/>
      <c r="K752" s="34"/>
      <c r="L752" s="34"/>
      <c r="M752" s="39" t="s">
        <v>20</v>
      </c>
      <c r="N752" s="40">
        <v>748</v>
      </c>
      <c r="O752" s="41">
        <v>29749</v>
      </c>
      <c r="P752" s="42"/>
    </row>
    <row r="753" spans="1:16" s="23" customFormat="1" ht="12.95" customHeight="1" x14ac:dyDescent="0.2">
      <c r="A753" s="31" t="s">
        <v>20</v>
      </c>
      <c r="B753" s="32"/>
      <c r="C753" s="33" t="s">
        <v>231</v>
      </c>
      <c r="D753" s="33" t="s">
        <v>1102</v>
      </c>
      <c r="E753" s="35">
        <v>20</v>
      </c>
      <c r="F753" s="35" t="s">
        <v>48</v>
      </c>
      <c r="G753" s="34"/>
      <c r="H753" s="36"/>
      <c r="I753" s="37">
        <f t="shared" si="11"/>
        <v>365</v>
      </c>
      <c r="J753" s="36"/>
      <c r="K753" s="34"/>
      <c r="L753" s="34"/>
      <c r="M753" s="39" t="s">
        <v>20</v>
      </c>
      <c r="N753" s="40">
        <v>749</v>
      </c>
      <c r="O753" s="41">
        <v>29762</v>
      </c>
      <c r="P753" s="42"/>
    </row>
    <row r="754" spans="1:16" s="23" customFormat="1" ht="12.95" customHeight="1" x14ac:dyDescent="0.2">
      <c r="A754" s="31" t="s">
        <v>20</v>
      </c>
      <c r="B754" s="32"/>
      <c r="C754" s="33" t="s">
        <v>1103</v>
      </c>
      <c r="D754" s="33" t="s">
        <v>1104</v>
      </c>
      <c r="E754" s="35">
        <v>13</v>
      </c>
      <c r="F754" s="35" t="s">
        <v>28</v>
      </c>
      <c r="G754" s="34"/>
      <c r="H754" s="36"/>
      <c r="I754" s="37">
        <f t="shared" si="11"/>
        <v>365</v>
      </c>
      <c r="J754" s="36"/>
      <c r="K754" s="34"/>
      <c r="L754" s="34"/>
      <c r="M754" s="39" t="s">
        <v>20</v>
      </c>
      <c r="N754" s="40">
        <v>750</v>
      </c>
      <c r="O754" s="41">
        <v>29764</v>
      </c>
      <c r="P754" s="42"/>
    </row>
    <row r="755" spans="1:16" s="23" customFormat="1" ht="12.95" customHeight="1" x14ac:dyDescent="0.2">
      <c r="A755" s="31" t="s">
        <v>20</v>
      </c>
      <c r="B755" s="32"/>
      <c r="C755" s="33" t="s">
        <v>46</v>
      </c>
      <c r="D755" s="33" t="s">
        <v>1105</v>
      </c>
      <c r="E755" s="35">
        <v>20</v>
      </c>
      <c r="F755" s="35" t="s">
        <v>48</v>
      </c>
      <c r="G755" s="34"/>
      <c r="H755" s="36"/>
      <c r="I755" s="37">
        <f t="shared" si="11"/>
        <v>365</v>
      </c>
      <c r="J755" s="36"/>
      <c r="K755" s="34"/>
      <c r="L755" s="34"/>
      <c r="M755" s="39" t="s">
        <v>20</v>
      </c>
      <c r="N755" s="40">
        <v>751</v>
      </c>
      <c r="O755" s="41">
        <v>29767</v>
      </c>
      <c r="P755" s="42"/>
    </row>
    <row r="756" spans="1:16" s="23" customFormat="1" ht="12.95" customHeight="1" x14ac:dyDescent="0.2">
      <c r="A756" s="31" t="s">
        <v>20</v>
      </c>
      <c r="B756" s="32"/>
      <c r="C756" s="33" t="s">
        <v>46</v>
      </c>
      <c r="D756" s="33" t="s">
        <v>1106</v>
      </c>
      <c r="E756" s="35">
        <v>20</v>
      </c>
      <c r="F756" s="35" t="s">
        <v>48</v>
      </c>
      <c r="G756" s="34"/>
      <c r="H756" s="36"/>
      <c r="I756" s="37">
        <f t="shared" si="11"/>
        <v>365</v>
      </c>
      <c r="J756" s="36"/>
      <c r="K756" s="34"/>
      <c r="L756" s="34"/>
      <c r="M756" s="39" t="s">
        <v>20</v>
      </c>
      <c r="N756" s="40">
        <v>752</v>
      </c>
      <c r="O756" s="41">
        <v>29767</v>
      </c>
      <c r="P756" s="42"/>
    </row>
    <row r="757" spans="1:16" s="23" customFormat="1" ht="12.95" customHeight="1" x14ac:dyDescent="0.2">
      <c r="A757" s="31" t="s">
        <v>20</v>
      </c>
      <c r="B757" s="32"/>
      <c r="C757" s="33" t="s">
        <v>1107</v>
      </c>
      <c r="D757" s="33" t="s">
        <v>1108</v>
      </c>
      <c r="E757" s="35">
        <v>15</v>
      </c>
      <c r="F757" s="35" t="s">
        <v>28</v>
      </c>
      <c r="G757" s="34"/>
      <c r="H757" s="36"/>
      <c r="I757" s="37">
        <f t="shared" si="11"/>
        <v>365</v>
      </c>
      <c r="J757" s="36"/>
      <c r="K757" s="34"/>
      <c r="L757" s="34"/>
      <c r="M757" s="39" t="s">
        <v>20</v>
      </c>
      <c r="N757" s="40">
        <v>753</v>
      </c>
      <c r="O757" s="41">
        <v>29767</v>
      </c>
      <c r="P757" s="42"/>
    </row>
    <row r="758" spans="1:16" s="23" customFormat="1" ht="12.95" customHeight="1" x14ac:dyDescent="0.2">
      <c r="A758" s="31" t="s">
        <v>20</v>
      </c>
      <c r="B758" s="32"/>
      <c r="C758" s="33" t="s">
        <v>177</v>
      </c>
      <c r="D758" s="33" t="s">
        <v>1109</v>
      </c>
      <c r="E758" s="35">
        <v>14</v>
      </c>
      <c r="F758" s="35" t="s">
        <v>28</v>
      </c>
      <c r="G758" s="34"/>
      <c r="H758" s="36"/>
      <c r="I758" s="37">
        <f t="shared" si="11"/>
        <v>365</v>
      </c>
      <c r="J758" s="36"/>
      <c r="K758" s="34"/>
      <c r="L758" s="34"/>
      <c r="M758" s="39" t="s">
        <v>20</v>
      </c>
      <c r="N758" s="40">
        <v>754</v>
      </c>
      <c r="O758" s="41">
        <v>29767</v>
      </c>
      <c r="P758" s="42"/>
    </row>
    <row r="759" spans="1:16" s="23" customFormat="1" ht="12.95" customHeight="1" x14ac:dyDescent="0.2">
      <c r="A759" s="31" t="s">
        <v>20</v>
      </c>
      <c r="B759" s="32"/>
      <c r="C759" s="33" t="s">
        <v>131</v>
      </c>
      <c r="D759" s="33" t="s">
        <v>1110</v>
      </c>
      <c r="E759" s="35">
        <v>15</v>
      </c>
      <c r="F759" s="35" t="s">
        <v>28</v>
      </c>
      <c r="G759" s="34"/>
      <c r="H759" s="36"/>
      <c r="I759" s="37">
        <f t="shared" si="11"/>
        <v>365</v>
      </c>
      <c r="J759" s="36"/>
      <c r="K759" s="34"/>
      <c r="L759" s="34"/>
      <c r="M759" s="39" t="s">
        <v>20</v>
      </c>
      <c r="N759" s="40">
        <v>755</v>
      </c>
      <c r="O759" s="41" t="s">
        <v>25</v>
      </c>
      <c r="P759" s="42"/>
    </row>
    <row r="760" spans="1:16" s="23" customFormat="1" ht="12.95" customHeight="1" x14ac:dyDescent="0.2">
      <c r="A760" s="31" t="s">
        <v>20</v>
      </c>
      <c r="B760" s="32"/>
      <c r="C760" s="33" t="s">
        <v>1111</v>
      </c>
      <c r="D760" s="33" t="s">
        <v>1112</v>
      </c>
      <c r="E760" s="35">
        <v>15</v>
      </c>
      <c r="F760" s="35" t="s">
        <v>28</v>
      </c>
      <c r="G760" s="34"/>
      <c r="H760" s="36"/>
      <c r="I760" s="37">
        <f t="shared" si="11"/>
        <v>365</v>
      </c>
      <c r="J760" s="36"/>
      <c r="K760" s="34"/>
      <c r="L760" s="34"/>
      <c r="M760" s="39" t="s">
        <v>20</v>
      </c>
      <c r="N760" s="40">
        <v>756</v>
      </c>
      <c r="O760" s="41">
        <v>29767</v>
      </c>
      <c r="P760" s="42"/>
    </row>
    <row r="761" spans="1:16" s="23" customFormat="1" ht="12.95" customHeight="1" x14ac:dyDescent="0.2">
      <c r="A761" s="31" t="s">
        <v>20</v>
      </c>
      <c r="B761" s="32"/>
      <c r="C761" s="33" t="s">
        <v>1113</v>
      </c>
      <c r="D761" s="33" t="s">
        <v>1114</v>
      </c>
      <c r="E761" s="35">
        <v>1</v>
      </c>
      <c r="F761" s="35" t="s">
        <v>45</v>
      </c>
      <c r="G761" s="34"/>
      <c r="H761" s="36"/>
      <c r="I761" s="37">
        <f t="shared" si="11"/>
        <v>365</v>
      </c>
      <c r="J761" s="36"/>
      <c r="K761" s="34"/>
      <c r="L761" s="34"/>
      <c r="M761" s="39" t="s">
        <v>20</v>
      </c>
      <c r="N761" s="40">
        <v>757</v>
      </c>
      <c r="O761" s="41">
        <v>29767</v>
      </c>
      <c r="P761" s="42"/>
    </row>
    <row r="762" spans="1:16" s="23" customFormat="1" ht="12.95" customHeight="1" x14ac:dyDescent="0.2">
      <c r="A762" s="31" t="s">
        <v>20</v>
      </c>
      <c r="B762" s="32"/>
      <c r="C762" s="33" t="s">
        <v>1115</v>
      </c>
      <c r="D762" s="33" t="s">
        <v>1116</v>
      </c>
      <c r="E762" s="35">
        <v>1</v>
      </c>
      <c r="F762" s="35" t="s">
        <v>45</v>
      </c>
      <c r="G762" s="34"/>
      <c r="H762" s="36"/>
      <c r="I762" s="37">
        <f t="shared" si="11"/>
        <v>365</v>
      </c>
      <c r="J762" s="36"/>
      <c r="K762" s="34"/>
      <c r="L762" s="34"/>
      <c r="M762" s="39" t="s">
        <v>20</v>
      </c>
      <c r="N762" s="40">
        <v>758</v>
      </c>
      <c r="O762" s="41">
        <v>29774</v>
      </c>
      <c r="P762" s="42"/>
    </row>
    <row r="763" spans="1:16" s="23" customFormat="1" ht="12.95" customHeight="1" x14ac:dyDescent="0.2">
      <c r="A763" s="31" t="s">
        <v>20</v>
      </c>
      <c r="B763" s="32"/>
      <c r="C763" s="33" t="s">
        <v>1117</v>
      </c>
      <c r="D763" s="33" t="s">
        <v>1116</v>
      </c>
      <c r="E763" s="35">
        <v>2</v>
      </c>
      <c r="F763" s="35" t="s">
        <v>45</v>
      </c>
      <c r="G763" s="34"/>
      <c r="H763" s="36"/>
      <c r="I763" s="37">
        <f t="shared" si="11"/>
        <v>365</v>
      </c>
      <c r="J763" s="36"/>
      <c r="K763" s="34"/>
      <c r="L763" s="34"/>
      <c r="M763" s="39" t="s">
        <v>20</v>
      </c>
      <c r="N763" s="40">
        <v>759</v>
      </c>
      <c r="O763" s="41">
        <v>29774</v>
      </c>
      <c r="P763" s="42"/>
    </row>
    <row r="764" spans="1:16" s="23" customFormat="1" ht="12.95" customHeight="1" x14ac:dyDescent="0.2">
      <c r="A764" s="31" t="s">
        <v>20</v>
      </c>
      <c r="B764" s="32"/>
      <c r="C764" s="33" t="s">
        <v>1118</v>
      </c>
      <c r="D764" s="33" t="s">
        <v>1119</v>
      </c>
      <c r="E764" s="35">
        <v>12</v>
      </c>
      <c r="F764" s="35" t="s">
        <v>45</v>
      </c>
      <c r="G764" s="34"/>
      <c r="H764" s="36"/>
      <c r="I764" s="37">
        <f t="shared" si="11"/>
        <v>365</v>
      </c>
      <c r="J764" s="36"/>
      <c r="K764" s="34"/>
      <c r="L764" s="34"/>
      <c r="M764" s="39" t="s">
        <v>20</v>
      </c>
      <c r="N764" s="40">
        <v>760</v>
      </c>
      <c r="O764" s="41">
        <v>29775</v>
      </c>
      <c r="P764" s="42"/>
    </row>
    <row r="765" spans="1:16" s="23" customFormat="1" ht="12.95" customHeight="1" x14ac:dyDescent="0.2">
      <c r="A765" s="31" t="s">
        <v>20</v>
      </c>
      <c r="B765" s="32"/>
      <c r="C765" s="33" t="s">
        <v>79</v>
      </c>
      <c r="D765" s="33" t="s">
        <v>1120</v>
      </c>
      <c r="E765" s="35">
        <v>20</v>
      </c>
      <c r="F765" s="35" t="s">
        <v>48</v>
      </c>
      <c r="G765" s="34"/>
      <c r="H765" s="36"/>
      <c r="I765" s="37">
        <f t="shared" si="11"/>
        <v>365</v>
      </c>
      <c r="J765" s="36"/>
      <c r="K765" s="34"/>
      <c r="L765" s="34"/>
      <c r="M765" s="39" t="s">
        <v>20</v>
      </c>
      <c r="N765" s="40">
        <v>761</v>
      </c>
      <c r="O765" s="41">
        <v>29775</v>
      </c>
      <c r="P765" s="42"/>
    </row>
    <row r="766" spans="1:16" s="23" customFormat="1" ht="12.95" customHeight="1" x14ac:dyDescent="0.2">
      <c r="A766" s="31" t="s">
        <v>20</v>
      </c>
      <c r="B766" s="32"/>
      <c r="C766" s="33" t="s">
        <v>1121</v>
      </c>
      <c r="D766" s="33" t="s">
        <v>1122</v>
      </c>
      <c r="E766" s="35">
        <v>0</v>
      </c>
      <c r="F766" s="35" t="s">
        <v>25</v>
      </c>
      <c r="G766" s="34"/>
      <c r="H766" s="36"/>
      <c r="I766" s="37">
        <f t="shared" si="11"/>
        <v>365</v>
      </c>
      <c r="J766" s="36"/>
      <c r="K766" s="34"/>
      <c r="L766" s="34"/>
      <c r="M766" s="39" t="s">
        <v>20</v>
      </c>
      <c r="N766" s="40">
        <v>762</v>
      </c>
      <c r="O766" s="41">
        <v>29782</v>
      </c>
      <c r="P766" s="42"/>
    </row>
    <row r="767" spans="1:16" s="23" customFormat="1" ht="12.95" customHeight="1" x14ac:dyDescent="0.2">
      <c r="A767" s="31" t="s">
        <v>20</v>
      </c>
      <c r="B767" s="32"/>
      <c r="C767" s="33" t="s">
        <v>308</v>
      </c>
      <c r="D767" s="33" t="s">
        <v>1123</v>
      </c>
      <c r="E767" s="35">
        <v>5</v>
      </c>
      <c r="F767" s="35" t="s">
        <v>45</v>
      </c>
      <c r="G767" s="34"/>
      <c r="H767" s="36"/>
      <c r="I767" s="37">
        <f t="shared" si="11"/>
        <v>365</v>
      </c>
      <c r="J767" s="36"/>
      <c r="K767" s="34"/>
      <c r="L767" s="34"/>
      <c r="M767" s="39" t="s">
        <v>20</v>
      </c>
      <c r="N767" s="40">
        <v>763</v>
      </c>
      <c r="O767" s="41">
        <v>29782</v>
      </c>
      <c r="P767" s="42"/>
    </row>
    <row r="768" spans="1:16" s="23" customFormat="1" ht="12.95" customHeight="1" x14ac:dyDescent="0.2">
      <c r="A768" s="31" t="s">
        <v>20</v>
      </c>
      <c r="B768" s="32"/>
      <c r="C768" s="33" t="s">
        <v>1124</v>
      </c>
      <c r="D768" s="33" t="s">
        <v>1125</v>
      </c>
      <c r="E768" s="35">
        <v>6</v>
      </c>
      <c r="F768" s="35" t="s">
        <v>23</v>
      </c>
      <c r="G768" s="34"/>
      <c r="H768" s="36"/>
      <c r="I768" s="37">
        <f t="shared" si="11"/>
        <v>365</v>
      </c>
      <c r="J768" s="36"/>
      <c r="K768" s="34"/>
      <c r="L768" s="34"/>
      <c r="M768" s="39" t="s">
        <v>20</v>
      </c>
      <c r="N768" s="40">
        <v>764</v>
      </c>
      <c r="O768" s="41">
        <v>29783</v>
      </c>
      <c r="P768" s="42"/>
    </row>
    <row r="769" spans="1:16" s="23" customFormat="1" ht="12.95" customHeight="1" x14ac:dyDescent="0.2">
      <c r="A769" s="31" t="s">
        <v>20</v>
      </c>
      <c r="B769" s="32"/>
      <c r="C769" s="33" t="s">
        <v>1126</v>
      </c>
      <c r="D769" s="33" t="s">
        <v>1127</v>
      </c>
      <c r="E769" s="35">
        <v>12</v>
      </c>
      <c r="F769" s="35" t="s">
        <v>45</v>
      </c>
      <c r="G769" s="34"/>
      <c r="H769" s="36"/>
      <c r="I769" s="37">
        <f t="shared" si="11"/>
        <v>365</v>
      </c>
      <c r="J769" s="36"/>
      <c r="K769" s="34"/>
      <c r="L769" s="34"/>
      <c r="M769" s="39" t="s">
        <v>20</v>
      </c>
      <c r="N769" s="40">
        <v>765</v>
      </c>
      <c r="O769" s="41">
        <v>29784</v>
      </c>
      <c r="P769" s="42"/>
    </row>
    <row r="770" spans="1:16" s="23" customFormat="1" ht="12.95" customHeight="1" x14ac:dyDescent="0.2">
      <c r="A770" s="31" t="s">
        <v>20</v>
      </c>
      <c r="B770" s="32"/>
      <c r="C770" s="33" t="s">
        <v>1128</v>
      </c>
      <c r="D770" s="33" t="s">
        <v>1129</v>
      </c>
      <c r="E770" s="35">
        <v>15</v>
      </c>
      <c r="F770" s="35" t="s">
        <v>28</v>
      </c>
      <c r="G770" s="34"/>
      <c r="H770" s="36"/>
      <c r="I770" s="37">
        <f t="shared" si="11"/>
        <v>365</v>
      </c>
      <c r="J770" s="36"/>
      <c r="K770" s="34"/>
      <c r="L770" s="34"/>
      <c r="M770" s="39" t="s">
        <v>20</v>
      </c>
      <c r="N770" s="40">
        <v>766</v>
      </c>
      <c r="O770" s="41" t="s">
        <v>25</v>
      </c>
      <c r="P770" s="42"/>
    </row>
    <row r="771" spans="1:16" s="23" customFormat="1" ht="12.95" customHeight="1" x14ac:dyDescent="0.2">
      <c r="A771" s="31" t="s">
        <v>20</v>
      </c>
      <c r="B771" s="32"/>
      <c r="C771" s="33" t="s">
        <v>1130</v>
      </c>
      <c r="D771" s="33" t="s">
        <v>1131</v>
      </c>
      <c r="E771" s="35">
        <v>13</v>
      </c>
      <c r="F771" s="35" t="s">
        <v>28</v>
      </c>
      <c r="G771" s="34"/>
      <c r="H771" s="36"/>
      <c r="I771" s="37">
        <f t="shared" ref="I771:I834" si="12">IF(AND(H771&gt;1/1/75, J771&gt;0),"n/a",H771+365)</f>
        <v>365</v>
      </c>
      <c r="J771" s="36"/>
      <c r="K771" s="34"/>
      <c r="L771" s="34"/>
      <c r="M771" s="39" t="s">
        <v>20</v>
      </c>
      <c r="N771" s="40">
        <v>767</v>
      </c>
      <c r="O771" s="41">
        <v>29788</v>
      </c>
      <c r="P771" s="42"/>
    </row>
    <row r="772" spans="1:16" s="23" customFormat="1" ht="12.95" customHeight="1" x14ac:dyDescent="0.2">
      <c r="A772" s="31" t="s">
        <v>20</v>
      </c>
      <c r="B772" s="32"/>
      <c r="C772" s="33" t="s">
        <v>41</v>
      </c>
      <c r="D772" s="33" t="s">
        <v>1132</v>
      </c>
      <c r="E772" s="35">
        <v>15</v>
      </c>
      <c r="F772" s="35" t="s">
        <v>28</v>
      </c>
      <c r="G772" s="34"/>
      <c r="H772" s="36"/>
      <c r="I772" s="37">
        <f t="shared" si="12"/>
        <v>365</v>
      </c>
      <c r="J772" s="36"/>
      <c r="K772" s="34"/>
      <c r="L772" s="34"/>
      <c r="M772" s="39" t="s">
        <v>20</v>
      </c>
      <c r="N772" s="40">
        <v>768</v>
      </c>
      <c r="O772" s="41">
        <v>29788</v>
      </c>
      <c r="P772" s="42"/>
    </row>
    <row r="773" spans="1:16" s="23" customFormat="1" ht="12.95" customHeight="1" x14ac:dyDescent="0.2">
      <c r="A773" s="31" t="s">
        <v>20</v>
      </c>
      <c r="B773" s="32"/>
      <c r="C773" s="33" t="s">
        <v>1133</v>
      </c>
      <c r="D773" s="33" t="s">
        <v>1134</v>
      </c>
      <c r="E773" s="35">
        <v>18</v>
      </c>
      <c r="F773" s="35" t="s">
        <v>48</v>
      </c>
      <c r="G773" s="34"/>
      <c r="H773" s="36"/>
      <c r="I773" s="37">
        <f t="shared" si="12"/>
        <v>365</v>
      </c>
      <c r="J773" s="36"/>
      <c r="K773" s="34"/>
      <c r="L773" s="34"/>
      <c r="M773" s="39" t="s">
        <v>20</v>
      </c>
      <c r="N773" s="40">
        <v>769</v>
      </c>
      <c r="O773" s="41">
        <v>29788</v>
      </c>
      <c r="P773" s="42"/>
    </row>
    <row r="774" spans="1:16" s="23" customFormat="1" ht="12.95" customHeight="1" x14ac:dyDescent="0.2">
      <c r="A774" s="31" t="s">
        <v>20</v>
      </c>
      <c r="B774" s="32"/>
      <c r="C774" s="33" t="s">
        <v>650</v>
      </c>
      <c r="D774" s="33" t="s">
        <v>786</v>
      </c>
      <c r="E774" s="35">
        <v>15</v>
      </c>
      <c r="F774" s="35" t="s">
        <v>28</v>
      </c>
      <c r="G774" s="34"/>
      <c r="H774" s="36"/>
      <c r="I774" s="37">
        <f t="shared" si="12"/>
        <v>365</v>
      </c>
      <c r="J774" s="36"/>
      <c r="K774" s="34"/>
      <c r="L774" s="34"/>
      <c r="M774" s="39" t="s">
        <v>20</v>
      </c>
      <c r="N774" s="40">
        <v>770</v>
      </c>
      <c r="O774" s="41" t="s">
        <v>25</v>
      </c>
      <c r="P774" s="42"/>
    </row>
    <row r="775" spans="1:16" s="23" customFormat="1" ht="12.95" customHeight="1" x14ac:dyDescent="0.2">
      <c r="A775" s="31" t="s">
        <v>20</v>
      </c>
      <c r="B775" s="32"/>
      <c r="C775" s="33" t="s">
        <v>375</v>
      </c>
      <c r="D775" s="33" t="s">
        <v>1135</v>
      </c>
      <c r="E775" s="35">
        <v>21</v>
      </c>
      <c r="F775" s="35" t="s">
        <v>48</v>
      </c>
      <c r="G775" s="34"/>
      <c r="H775" s="36"/>
      <c r="I775" s="37">
        <f t="shared" si="12"/>
        <v>365</v>
      </c>
      <c r="J775" s="36"/>
      <c r="K775" s="34"/>
      <c r="L775" s="34"/>
      <c r="M775" s="39" t="s">
        <v>20</v>
      </c>
      <c r="N775" s="40">
        <v>771</v>
      </c>
      <c r="O775" s="41">
        <v>29802</v>
      </c>
      <c r="P775" s="42"/>
    </row>
    <row r="776" spans="1:16" s="23" customFormat="1" ht="12.95" customHeight="1" x14ac:dyDescent="0.2">
      <c r="A776" s="31" t="s">
        <v>20</v>
      </c>
      <c r="B776" s="32"/>
      <c r="C776" s="33" t="s">
        <v>83</v>
      </c>
      <c r="D776" s="33" t="s">
        <v>1136</v>
      </c>
      <c r="E776" s="35">
        <v>20</v>
      </c>
      <c r="F776" s="35" t="s">
        <v>48</v>
      </c>
      <c r="G776" s="34"/>
      <c r="H776" s="36"/>
      <c r="I776" s="37">
        <f t="shared" si="12"/>
        <v>365</v>
      </c>
      <c r="J776" s="36"/>
      <c r="K776" s="34"/>
      <c r="L776" s="34"/>
      <c r="M776" s="39" t="s">
        <v>20</v>
      </c>
      <c r="N776" s="40">
        <v>772</v>
      </c>
      <c r="O776" s="41">
        <v>29809</v>
      </c>
      <c r="P776" s="42"/>
    </row>
    <row r="777" spans="1:16" s="23" customFormat="1" ht="12.95" customHeight="1" x14ac:dyDescent="0.2">
      <c r="A777" s="31" t="s">
        <v>20</v>
      </c>
      <c r="B777" s="32"/>
      <c r="C777" s="33" t="s">
        <v>158</v>
      </c>
      <c r="D777" s="33" t="s">
        <v>1137</v>
      </c>
      <c r="E777" s="35">
        <v>1</v>
      </c>
      <c r="F777" s="35" t="s">
        <v>45</v>
      </c>
      <c r="G777" s="34"/>
      <c r="H777" s="36"/>
      <c r="I777" s="37">
        <f t="shared" si="12"/>
        <v>365</v>
      </c>
      <c r="J777" s="36"/>
      <c r="K777" s="34"/>
      <c r="L777" s="34"/>
      <c r="M777" s="39" t="s">
        <v>20</v>
      </c>
      <c r="N777" s="40">
        <v>773</v>
      </c>
      <c r="O777" s="41" t="s">
        <v>25</v>
      </c>
      <c r="P777" s="42"/>
    </row>
    <row r="778" spans="1:16" s="23" customFormat="1" ht="12.95" customHeight="1" x14ac:dyDescent="0.2">
      <c r="A778" s="31" t="s">
        <v>20</v>
      </c>
      <c r="B778" s="32">
        <v>1838</v>
      </c>
      <c r="C778" s="33" t="s">
        <v>1138</v>
      </c>
      <c r="D778" s="33" t="s">
        <v>959</v>
      </c>
      <c r="E778" s="35">
        <v>21</v>
      </c>
      <c r="F778" s="35" t="s">
        <v>48</v>
      </c>
      <c r="G778" s="34"/>
      <c r="H778" s="36"/>
      <c r="I778" s="37">
        <f t="shared" si="12"/>
        <v>365</v>
      </c>
      <c r="J778" s="36"/>
      <c r="K778" s="34"/>
      <c r="L778" s="34"/>
      <c r="M778" s="39" t="s">
        <v>20</v>
      </c>
      <c r="N778" s="40">
        <v>774</v>
      </c>
      <c r="O778" s="41">
        <v>29804</v>
      </c>
      <c r="P778" s="42"/>
    </row>
    <row r="779" spans="1:16" s="23" customFormat="1" ht="12.95" customHeight="1" x14ac:dyDescent="0.2">
      <c r="A779" s="31" t="s">
        <v>20</v>
      </c>
      <c r="B779" s="32"/>
      <c r="C779" s="33" t="s">
        <v>897</v>
      </c>
      <c r="D779" s="33" t="s">
        <v>1139</v>
      </c>
      <c r="E779" s="35">
        <v>6</v>
      </c>
      <c r="F779" s="35" t="s">
        <v>23</v>
      </c>
      <c r="G779" s="34"/>
      <c r="H779" s="36"/>
      <c r="I779" s="37">
        <f t="shared" si="12"/>
        <v>365</v>
      </c>
      <c r="J779" s="36"/>
      <c r="K779" s="34"/>
      <c r="L779" s="34"/>
      <c r="M779" s="39" t="s">
        <v>20</v>
      </c>
      <c r="N779" s="40">
        <v>775</v>
      </c>
      <c r="O779" s="41">
        <v>29809</v>
      </c>
      <c r="P779" s="42"/>
    </row>
    <row r="780" spans="1:16" s="23" customFormat="1" ht="12.95" customHeight="1" x14ac:dyDescent="0.2">
      <c r="A780" s="31" t="s">
        <v>20</v>
      </c>
      <c r="B780" s="32"/>
      <c r="C780" s="44" t="s">
        <v>222</v>
      </c>
      <c r="D780" s="33" t="s">
        <v>1140</v>
      </c>
      <c r="E780" s="35">
        <v>12</v>
      </c>
      <c r="F780" s="35" t="s">
        <v>45</v>
      </c>
      <c r="G780" s="34"/>
      <c r="H780" s="36"/>
      <c r="I780" s="37">
        <f t="shared" si="12"/>
        <v>365</v>
      </c>
      <c r="J780" s="36"/>
      <c r="K780" s="34"/>
      <c r="L780" s="34"/>
      <c r="M780" s="39" t="s">
        <v>20</v>
      </c>
      <c r="N780" s="40">
        <v>776</v>
      </c>
      <c r="O780" s="41">
        <v>29816</v>
      </c>
      <c r="P780" s="42"/>
    </row>
    <row r="781" spans="1:16" s="23" customFormat="1" ht="12.95" customHeight="1" x14ac:dyDescent="0.2">
      <c r="A781" s="31" t="s">
        <v>20</v>
      </c>
      <c r="B781" s="32"/>
      <c r="C781" s="33" t="s">
        <v>46</v>
      </c>
      <c r="D781" s="33" t="s">
        <v>1141</v>
      </c>
      <c r="E781" s="35">
        <v>20</v>
      </c>
      <c r="F781" s="35" t="s">
        <v>48</v>
      </c>
      <c r="G781" s="34"/>
      <c r="H781" s="36"/>
      <c r="I781" s="37">
        <f t="shared" si="12"/>
        <v>365</v>
      </c>
      <c r="J781" s="36"/>
      <c r="K781" s="34"/>
      <c r="L781" s="34"/>
      <c r="M781" s="39" t="s">
        <v>20</v>
      </c>
      <c r="N781" s="40">
        <v>778</v>
      </c>
      <c r="O781" s="41">
        <v>29811</v>
      </c>
      <c r="P781" s="42"/>
    </row>
    <row r="782" spans="1:16" s="23" customFormat="1" ht="12.95" customHeight="1" x14ac:dyDescent="0.2">
      <c r="A782" s="31" t="s">
        <v>20</v>
      </c>
      <c r="B782" s="32"/>
      <c r="C782" s="33" t="s">
        <v>1142</v>
      </c>
      <c r="D782" s="33" t="s">
        <v>1141</v>
      </c>
      <c r="E782" s="35">
        <v>20</v>
      </c>
      <c r="F782" s="35" t="s">
        <v>48</v>
      </c>
      <c r="G782" s="34"/>
      <c r="H782" s="36"/>
      <c r="I782" s="37">
        <f t="shared" si="12"/>
        <v>365</v>
      </c>
      <c r="J782" s="36"/>
      <c r="K782" s="34"/>
      <c r="L782" s="34"/>
      <c r="M782" s="39" t="s">
        <v>20</v>
      </c>
      <c r="N782" s="40">
        <v>779</v>
      </c>
      <c r="O782" s="41">
        <v>29811</v>
      </c>
      <c r="P782" s="42"/>
    </row>
    <row r="783" spans="1:16" s="23" customFormat="1" ht="12.95" customHeight="1" x14ac:dyDescent="0.2">
      <c r="A783" s="31" t="s">
        <v>20</v>
      </c>
      <c r="B783" s="32"/>
      <c r="C783" s="33" t="s">
        <v>1130</v>
      </c>
      <c r="D783" s="33" t="s">
        <v>1143</v>
      </c>
      <c r="E783" s="35">
        <v>13</v>
      </c>
      <c r="F783" s="35" t="s">
        <v>28</v>
      </c>
      <c r="G783" s="34"/>
      <c r="H783" s="36"/>
      <c r="I783" s="37">
        <f t="shared" si="12"/>
        <v>365</v>
      </c>
      <c r="J783" s="36"/>
      <c r="K783" s="34"/>
      <c r="L783" s="34"/>
      <c r="M783" s="39" t="s">
        <v>20</v>
      </c>
      <c r="N783" s="40">
        <v>780</v>
      </c>
      <c r="O783" s="41">
        <v>29811</v>
      </c>
      <c r="P783" s="42"/>
    </row>
    <row r="784" spans="1:16" s="23" customFormat="1" ht="12.95" customHeight="1" x14ac:dyDescent="0.2">
      <c r="A784" s="31" t="s">
        <v>20</v>
      </c>
      <c r="B784" s="32"/>
      <c r="C784" s="33" t="s">
        <v>424</v>
      </c>
      <c r="D784" s="33" t="s">
        <v>1141</v>
      </c>
      <c r="E784" s="35">
        <v>20</v>
      </c>
      <c r="F784" s="35" t="s">
        <v>48</v>
      </c>
      <c r="G784" s="34"/>
      <c r="H784" s="36"/>
      <c r="I784" s="37">
        <f t="shared" si="12"/>
        <v>365</v>
      </c>
      <c r="J784" s="36"/>
      <c r="K784" s="34"/>
      <c r="L784" s="34"/>
      <c r="M784" s="39" t="s">
        <v>20</v>
      </c>
      <c r="N784" s="40">
        <v>781</v>
      </c>
      <c r="O784" s="41">
        <v>29811</v>
      </c>
      <c r="P784" s="42"/>
    </row>
    <row r="785" spans="1:16" s="23" customFormat="1" ht="12.95" customHeight="1" x14ac:dyDescent="0.2">
      <c r="A785" s="31" t="s">
        <v>20</v>
      </c>
      <c r="B785" s="32"/>
      <c r="C785" s="33" t="s">
        <v>1144</v>
      </c>
      <c r="D785" s="33" t="s">
        <v>1145</v>
      </c>
      <c r="E785" s="35">
        <v>8</v>
      </c>
      <c r="F785" s="35" t="s">
        <v>36</v>
      </c>
      <c r="G785" s="34"/>
      <c r="H785" s="36"/>
      <c r="I785" s="37">
        <f t="shared" si="12"/>
        <v>365</v>
      </c>
      <c r="J785" s="36"/>
      <c r="K785" s="34"/>
      <c r="L785" s="34"/>
      <c r="M785" s="39" t="s">
        <v>20</v>
      </c>
      <c r="N785" s="40">
        <v>782</v>
      </c>
      <c r="O785" s="41" t="s">
        <v>25</v>
      </c>
      <c r="P785" s="42"/>
    </row>
    <row r="786" spans="1:16" s="23" customFormat="1" ht="12.95" customHeight="1" x14ac:dyDescent="0.2">
      <c r="A786" s="31" t="s">
        <v>20</v>
      </c>
      <c r="B786" s="32"/>
      <c r="C786" s="33" t="s">
        <v>1146</v>
      </c>
      <c r="D786" s="33" t="s">
        <v>1147</v>
      </c>
      <c r="E786" s="35">
        <v>8</v>
      </c>
      <c r="F786" s="35" t="s">
        <v>36</v>
      </c>
      <c r="G786" s="34"/>
      <c r="H786" s="36"/>
      <c r="I786" s="37">
        <f t="shared" si="12"/>
        <v>365</v>
      </c>
      <c r="J786" s="36"/>
      <c r="K786" s="34"/>
      <c r="L786" s="34"/>
      <c r="M786" s="39" t="s">
        <v>20</v>
      </c>
      <c r="N786" s="40">
        <v>783</v>
      </c>
      <c r="O786" s="41">
        <v>29817</v>
      </c>
      <c r="P786" s="42"/>
    </row>
    <row r="787" spans="1:16" s="23" customFormat="1" ht="12.95" customHeight="1" x14ac:dyDescent="0.2">
      <c r="A787" s="31" t="s">
        <v>20</v>
      </c>
      <c r="B787" s="32"/>
      <c r="C787" s="33" t="s">
        <v>782</v>
      </c>
      <c r="D787" s="33" t="s">
        <v>1148</v>
      </c>
      <c r="E787" s="35">
        <v>1</v>
      </c>
      <c r="F787" s="35" t="s">
        <v>45</v>
      </c>
      <c r="G787" s="34"/>
      <c r="H787" s="36"/>
      <c r="I787" s="37">
        <f t="shared" si="12"/>
        <v>365</v>
      </c>
      <c r="J787" s="36"/>
      <c r="K787" s="34"/>
      <c r="L787" s="34"/>
      <c r="M787" s="39" t="s">
        <v>20</v>
      </c>
      <c r="N787" s="40">
        <v>784</v>
      </c>
      <c r="O787" s="41" t="s">
        <v>25</v>
      </c>
      <c r="P787" s="42"/>
    </row>
    <row r="788" spans="1:16" s="23" customFormat="1" ht="12.95" customHeight="1" x14ac:dyDescent="0.2">
      <c r="A788" s="31" t="s">
        <v>20</v>
      </c>
      <c r="B788" s="32"/>
      <c r="C788" s="33" t="s">
        <v>1149</v>
      </c>
      <c r="D788" s="33" t="s">
        <v>1150</v>
      </c>
      <c r="E788" s="35">
        <v>7</v>
      </c>
      <c r="F788" s="35" t="s">
        <v>23</v>
      </c>
      <c r="G788" s="34"/>
      <c r="H788" s="36"/>
      <c r="I788" s="37">
        <f t="shared" si="12"/>
        <v>365</v>
      </c>
      <c r="J788" s="36"/>
      <c r="K788" s="34"/>
      <c r="L788" s="34"/>
      <c r="M788" s="39" t="s">
        <v>20</v>
      </c>
      <c r="N788" s="40">
        <v>785</v>
      </c>
      <c r="O788" s="41">
        <v>29823</v>
      </c>
      <c r="P788" s="42"/>
    </row>
    <row r="789" spans="1:16" s="23" customFormat="1" ht="12.95" customHeight="1" x14ac:dyDescent="0.2">
      <c r="A789" s="31" t="s">
        <v>20</v>
      </c>
      <c r="B789" s="32"/>
      <c r="C789" s="33" t="s">
        <v>768</v>
      </c>
      <c r="D789" s="33" t="s">
        <v>1127</v>
      </c>
      <c r="E789" s="35">
        <v>20</v>
      </c>
      <c r="F789" s="35" t="s">
        <v>48</v>
      </c>
      <c r="G789" s="34"/>
      <c r="H789" s="36"/>
      <c r="I789" s="37">
        <f t="shared" si="12"/>
        <v>365</v>
      </c>
      <c r="J789" s="36"/>
      <c r="K789" s="34"/>
      <c r="L789" s="34"/>
      <c r="M789" s="39" t="s">
        <v>20</v>
      </c>
      <c r="N789" s="40">
        <v>786</v>
      </c>
      <c r="O789" s="41">
        <v>29825</v>
      </c>
      <c r="P789" s="42"/>
    </row>
    <row r="790" spans="1:16" s="23" customFormat="1" ht="12.95" customHeight="1" x14ac:dyDescent="0.2">
      <c r="A790" s="31" t="s">
        <v>20</v>
      </c>
      <c r="B790" s="32"/>
      <c r="C790" s="33" t="s">
        <v>142</v>
      </c>
      <c r="D790" s="33" t="s">
        <v>1127</v>
      </c>
      <c r="E790" s="35">
        <v>21</v>
      </c>
      <c r="F790" s="35" t="s">
        <v>48</v>
      </c>
      <c r="G790" s="34"/>
      <c r="H790" s="36"/>
      <c r="I790" s="37">
        <f t="shared" si="12"/>
        <v>365</v>
      </c>
      <c r="J790" s="36"/>
      <c r="K790" s="34"/>
      <c r="L790" s="34"/>
      <c r="M790" s="39" t="s">
        <v>20</v>
      </c>
      <c r="N790" s="40">
        <v>787</v>
      </c>
      <c r="O790" s="41">
        <v>29824</v>
      </c>
      <c r="P790" s="42"/>
    </row>
    <row r="791" spans="1:16" s="23" customFormat="1" ht="12.95" customHeight="1" x14ac:dyDescent="0.2">
      <c r="A791" s="31" t="s">
        <v>20</v>
      </c>
      <c r="B791" s="32"/>
      <c r="C791" s="33" t="s">
        <v>83</v>
      </c>
      <c r="D791" s="33" t="s">
        <v>1151</v>
      </c>
      <c r="E791" s="35">
        <v>20</v>
      </c>
      <c r="F791" s="35" t="s">
        <v>48</v>
      </c>
      <c r="G791" s="34"/>
      <c r="H791" s="36"/>
      <c r="I791" s="37">
        <f t="shared" si="12"/>
        <v>365</v>
      </c>
      <c r="J791" s="36"/>
      <c r="K791" s="34"/>
      <c r="L791" s="34"/>
      <c r="M791" s="39" t="s">
        <v>20</v>
      </c>
      <c r="N791" s="40">
        <v>788</v>
      </c>
      <c r="O791" s="41">
        <v>29825</v>
      </c>
      <c r="P791" s="42"/>
    </row>
    <row r="792" spans="1:16" s="23" customFormat="1" ht="12.95" customHeight="1" x14ac:dyDescent="0.2">
      <c r="A792" s="31" t="s">
        <v>20</v>
      </c>
      <c r="B792" s="32"/>
      <c r="C792" s="33" t="s">
        <v>179</v>
      </c>
      <c r="D792" s="33" t="s">
        <v>1127</v>
      </c>
      <c r="E792" s="35">
        <v>10</v>
      </c>
      <c r="F792" s="35" t="s">
        <v>23</v>
      </c>
      <c r="G792" s="34"/>
      <c r="H792" s="36"/>
      <c r="I792" s="37">
        <f t="shared" si="12"/>
        <v>365</v>
      </c>
      <c r="J792" s="36"/>
      <c r="K792" s="34"/>
      <c r="L792" s="34"/>
      <c r="M792" s="39" t="s">
        <v>20</v>
      </c>
      <c r="N792" s="40">
        <v>789</v>
      </c>
      <c r="O792" s="41">
        <v>29827</v>
      </c>
      <c r="P792" s="42"/>
    </row>
    <row r="793" spans="1:16" s="23" customFormat="1" ht="12.95" customHeight="1" x14ac:dyDescent="0.2">
      <c r="A793" s="31" t="s">
        <v>20</v>
      </c>
      <c r="B793" s="32"/>
      <c r="C793" s="33" t="s">
        <v>963</v>
      </c>
      <c r="D793" s="33" t="s">
        <v>569</v>
      </c>
      <c r="E793" s="35">
        <v>8</v>
      </c>
      <c r="F793" s="35" t="s">
        <v>36</v>
      </c>
      <c r="G793" s="34"/>
      <c r="H793" s="36"/>
      <c r="I793" s="37">
        <f t="shared" si="12"/>
        <v>365</v>
      </c>
      <c r="J793" s="36"/>
      <c r="K793" s="34"/>
      <c r="L793" s="34"/>
      <c r="M793" s="39" t="s">
        <v>20</v>
      </c>
      <c r="N793" s="40">
        <v>790</v>
      </c>
      <c r="O793" s="41">
        <v>29837</v>
      </c>
      <c r="P793" s="42"/>
    </row>
    <row r="794" spans="1:16" s="23" customFormat="1" ht="12.95" customHeight="1" x14ac:dyDescent="0.2">
      <c r="A794" s="31" t="s">
        <v>20</v>
      </c>
      <c r="B794" s="32"/>
      <c r="C794" s="33" t="s">
        <v>731</v>
      </c>
      <c r="D794" s="33" t="s">
        <v>1152</v>
      </c>
      <c r="E794" s="35">
        <v>12</v>
      </c>
      <c r="F794" s="35" t="s">
        <v>45</v>
      </c>
      <c r="G794" s="34"/>
      <c r="H794" s="36"/>
      <c r="I794" s="37">
        <f t="shared" si="12"/>
        <v>365</v>
      </c>
      <c r="J794" s="36"/>
      <c r="K794" s="34"/>
      <c r="L794" s="34"/>
      <c r="M794" s="39" t="s">
        <v>20</v>
      </c>
      <c r="N794" s="40">
        <v>791</v>
      </c>
      <c r="O794" s="41">
        <v>29838</v>
      </c>
      <c r="P794" s="42"/>
    </row>
    <row r="795" spans="1:16" s="23" customFormat="1" ht="12.95" customHeight="1" x14ac:dyDescent="0.2">
      <c r="A795" s="31" t="s">
        <v>20</v>
      </c>
      <c r="B795" s="32"/>
      <c r="C795" s="33" t="s">
        <v>1153</v>
      </c>
      <c r="D795" s="33" t="s">
        <v>384</v>
      </c>
      <c r="E795" s="35">
        <v>5</v>
      </c>
      <c r="F795" s="35" t="s">
        <v>45</v>
      </c>
      <c r="G795" s="34"/>
      <c r="H795" s="36"/>
      <c r="I795" s="37">
        <f t="shared" si="12"/>
        <v>365</v>
      </c>
      <c r="J795" s="36"/>
      <c r="K795" s="34"/>
      <c r="L795" s="34"/>
      <c r="M795" s="39" t="s">
        <v>20</v>
      </c>
      <c r="N795" s="40">
        <v>792</v>
      </c>
      <c r="O795" s="41">
        <v>29848</v>
      </c>
      <c r="P795" s="42"/>
    </row>
    <row r="796" spans="1:16" s="23" customFormat="1" ht="12.95" customHeight="1" x14ac:dyDescent="0.2">
      <c r="A796" s="31" t="s">
        <v>20</v>
      </c>
      <c r="B796" s="32"/>
      <c r="C796" s="33" t="s">
        <v>99</v>
      </c>
      <c r="D796" s="33" t="s">
        <v>384</v>
      </c>
      <c r="E796" s="35">
        <v>19</v>
      </c>
      <c r="F796" s="35" t="s">
        <v>28</v>
      </c>
      <c r="G796" s="34"/>
      <c r="H796" s="36"/>
      <c r="I796" s="37">
        <f t="shared" si="12"/>
        <v>365</v>
      </c>
      <c r="J796" s="36"/>
      <c r="K796" s="34"/>
      <c r="L796" s="34"/>
      <c r="M796" s="39" t="s">
        <v>20</v>
      </c>
      <c r="N796" s="40">
        <v>793</v>
      </c>
      <c r="O796" s="41">
        <v>29848</v>
      </c>
      <c r="P796" s="42"/>
    </row>
    <row r="797" spans="1:16" s="23" customFormat="1" ht="12.95" customHeight="1" x14ac:dyDescent="0.2">
      <c r="A797" s="31" t="s">
        <v>20</v>
      </c>
      <c r="B797" s="32"/>
      <c r="C797" s="33" t="s">
        <v>375</v>
      </c>
      <c r="D797" s="33" t="s">
        <v>1154</v>
      </c>
      <c r="E797" s="35">
        <v>21</v>
      </c>
      <c r="F797" s="35" t="s">
        <v>48</v>
      </c>
      <c r="G797" s="34"/>
      <c r="H797" s="36"/>
      <c r="I797" s="37">
        <f t="shared" si="12"/>
        <v>365</v>
      </c>
      <c r="J797" s="36"/>
      <c r="K797" s="34"/>
      <c r="L797" s="34"/>
      <c r="M797" s="39" t="s">
        <v>20</v>
      </c>
      <c r="N797" s="40">
        <v>794</v>
      </c>
      <c r="O797" s="41">
        <v>29852</v>
      </c>
      <c r="P797" s="42"/>
    </row>
    <row r="798" spans="1:16" s="23" customFormat="1" ht="12.95" customHeight="1" x14ac:dyDescent="0.2">
      <c r="A798" s="31" t="s">
        <v>20</v>
      </c>
      <c r="B798" s="32"/>
      <c r="C798" s="33" t="s">
        <v>1155</v>
      </c>
      <c r="D798" s="33" t="s">
        <v>1156</v>
      </c>
      <c r="E798" s="35">
        <v>10</v>
      </c>
      <c r="F798" s="35" t="s">
        <v>23</v>
      </c>
      <c r="G798" s="34"/>
      <c r="H798" s="36"/>
      <c r="I798" s="37">
        <f t="shared" si="12"/>
        <v>365</v>
      </c>
      <c r="J798" s="36"/>
      <c r="K798" s="34"/>
      <c r="L798" s="34"/>
      <c r="M798" s="39" t="s">
        <v>20</v>
      </c>
      <c r="N798" s="40">
        <v>795</v>
      </c>
      <c r="O798" s="41">
        <v>29860</v>
      </c>
      <c r="P798" s="42"/>
    </row>
    <row r="799" spans="1:16" s="23" customFormat="1" ht="12.95" customHeight="1" x14ac:dyDescent="0.2">
      <c r="A799" s="31" t="s">
        <v>20</v>
      </c>
      <c r="B799" s="32"/>
      <c r="C799" s="33" t="s">
        <v>586</v>
      </c>
      <c r="D799" s="33" t="s">
        <v>384</v>
      </c>
      <c r="E799" s="35">
        <v>8</v>
      </c>
      <c r="F799" s="35" t="s">
        <v>36</v>
      </c>
      <c r="G799" s="34"/>
      <c r="H799" s="36"/>
      <c r="I799" s="37">
        <f t="shared" si="12"/>
        <v>365</v>
      </c>
      <c r="J799" s="36"/>
      <c r="K799" s="34"/>
      <c r="L799" s="34"/>
      <c r="M799" s="39" t="s">
        <v>20</v>
      </c>
      <c r="N799" s="40">
        <v>796</v>
      </c>
      <c r="O799" s="41">
        <v>29874</v>
      </c>
      <c r="P799" s="42"/>
    </row>
    <row r="800" spans="1:16" s="23" customFormat="1" ht="12.95" customHeight="1" x14ac:dyDescent="0.2">
      <c r="A800" s="31" t="s">
        <v>20</v>
      </c>
      <c r="B800" s="32"/>
      <c r="C800" s="33" t="s">
        <v>737</v>
      </c>
      <c r="D800" s="33" t="s">
        <v>1157</v>
      </c>
      <c r="E800" s="35">
        <v>6</v>
      </c>
      <c r="F800" s="35" t="s">
        <v>23</v>
      </c>
      <c r="G800" s="34"/>
      <c r="H800" s="36"/>
      <c r="I800" s="37">
        <f t="shared" si="12"/>
        <v>365</v>
      </c>
      <c r="J800" s="36"/>
      <c r="K800" s="34"/>
      <c r="L800" s="34"/>
      <c r="M800" s="39" t="s">
        <v>20</v>
      </c>
      <c r="N800" s="40">
        <v>797</v>
      </c>
      <c r="O800" s="41">
        <v>29874</v>
      </c>
      <c r="P800" s="42"/>
    </row>
    <row r="801" spans="1:16" s="23" customFormat="1" ht="12.95" customHeight="1" x14ac:dyDescent="0.2">
      <c r="A801" s="31" t="s">
        <v>20</v>
      </c>
      <c r="B801" s="32"/>
      <c r="C801" s="33" t="s">
        <v>586</v>
      </c>
      <c r="D801" s="33" t="s">
        <v>1158</v>
      </c>
      <c r="E801" s="35">
        <v>8</v>
      </c>
      <c r="F801" s="35" t="s">
        <v>36</v>
      </c>
      <c r="G801" s="34"/>
      <c r="H801" s="36"/>
      <c r="I801" s="37">
        <f t="shared" si="12"/>
        <v>365</v>
      </c>
      <c r="J801" s="36"/>
      <c r="K801" s="34"/>
      <c r="L801" s="34"/>
      <c r="M801" s="39" t="s">
        <v>20</v>
      </c>
      <c r="N801" s="40">
        <v>798</v>
      </c>
      <c r="O801" s="41">
        <v>29876</v>
      </c>
      <c r="P801" s="42"/>
    </row>
    <row r="802" spans="1:16" s="23" customFormat="1" ht="12.95" customHeight="1" x14ac:dyDescent="0.2">
      <c r="A802" s="31" t="s">
        <v>20</v>
      </c>
      <c r="B802" s="32"/>
      <c r="C802" s="33" t="s">
        <v>1159</v>
      </c>
      <c r="D802" s="33" t="s">
        <v>1160</v>
      </c>
      <c r="E802" s="35">
        <v>8</v>
      </c>
      <c r="F802" s="35" t="s">
        <v>36</v>
      </c>
      <c r="G802" s="34"/>
      <c r="H802" s="36"/>
      <c r="I802" s="37">
        <f t="shared" si="12"/>
        <v>365</v>
      </c>
      <c r="J802" s="36"/>
      <c r="K802" s="34"/>
      <c r="L802" s="34"/>
      <c r="M802" s="39" t="s">
        <v>20</v>
      </c>
      <c r="N802" s="40">
        <v>799</v>
      </c>
      <c r="O802" s="41">
        <v>29879</v>
      </c>
      <c r="P802" s="42"/>
    </row>
    <row r="803" spans="1:16" s="23" customFormat="1" ht="12.95" customHeight="1" x14ac:dyDescent="0.2">
      <c r="A803" s="31" t="s">
        <v>20</v>
      </c>
      <c r="B803" s="32"/>
      <c r="C803" s="33" t="s">
        <v>1161</v>
      </c>
      <c r="D803" s="33" t="s">
        <v>1162</v>
      </c>
      <c r="E803" s="35">
        <v>19</v>
      </c>
      <c r="F803" s="35" t="s">
        <v>28</v>
      </c>
      <c r="G803" s="34"/>
      <c r="H803" s="36"/>
      <c r="I803" s="37">
        <f t="shared" si="12"/>
        <v>365</v>
      </c>
      <c r="J803" s="36"/>
      <c r="K803" s="34"/>
      <c r="L803" s="34"/>
      <c r="M803" s="39" t="s">
        <v>20</v>
      </c>
      <c r="N803" s="40">
        <v>800</v>
      </c>
      <c r="O803" s="41">
        <v>29879</v>
      </c>
      <c r="P803" s="42"/>
    </row>
    <row r="804" spans="1:16" s="23" customFormat="1" ht="12.95" customHeight="1" x14ac:dyDescent="0.2">
      <c r="A804" s="31" t="s">
        <v>20</v>
      </c>
      <c r="B804" s="32"/>
      <c r="C804" s="33" t="s">
        <v>46</v>
      </c>
      <c r="D804" s="33" t="s">
        <v>1163</v>
      </c>
      <c r="E804" s="35">
        <v>20</v>
      </c>
      <c r="F804" s="35" t="s">
        <v>48</v>
      </c>
      <c r="G804" s="34"/>
      <c r="H804" s="36"/>
      <c r="I804" s="37">
        <f t="shared" si="12"/>
        <v>365</v>
      </c>
      <c r="J804" s="36"/>
      <c r="K804" s="34"/>
      <c r="L804" s="34"/>
      <c r="M804" s="39" t="s">
        <v>20</v>
      </c>
      <c r="N804" s="40">
        <v>801</v>
      </c>
      <c r="O804" s="41">
        <v>29879</v>
      </c>
      <c r="P804" s="42"/>
    </row>
    <row r="805" spans="1:16" s="23" customFormat="1" ht="12.95" customHeight="1" x14ac:dyDescent="0.2">
      <c r="A805" s="31" t="s">
        <v>20</v>
      </c>
      <c r="B805" s="32"/>
      <c r="C805" s="33" t="s">
        <v>1164</v>
      </c>
      <c r="D805" s="33" t="s">
        <v>1165</v>
      </c>
      <c r="E805" s="35">
        <v>15</v>
      </c>
      <c r="F805" s="35" t="s">
        <v>28</v>
      </c>
      <c r="G805" s="34"/>
      <c r="H805" s="36"/>
      <c r="I805" s="37">
        <f t="shared" si="12"/>
        <v>365</v>
      </c>
      <c r="J805" s="36"/>
      <c r="K805" s="34"/>
      <c r="L805" s="34"/>
      <c r="M805" s="39" t="s">
        <v>20</v>
      </c>
      <c r="N805" s="40">
        <v>802</v>
      </c>
      <c r="O805" s="41">
        <v>29881</v>
      </c>
      <c r="P805" s="42"/>
    </row>
    <row r="806" spans="1:16" s="23" customFormat="1" ht="12.95" customHeight="1" x14ac:dyDescent="0.2">
      <c r="A806" s="31" t="s">
        <v>20</v>
      </c>
      <c r="B806" s="32"/>
      <c r="C806" s="33" t="s">
        <v>1166</v>
      </c>
      <c r="D806" s="33" t="s">
        <v>1167</v>
      </c>
      <c r="E806" s="35">
        <v>20</v>
      </c>
      <c r="F806" s="35" t="s">
        <v>48</v>
      </c>
      <c r="G806" s="34"/>
      <c r="H806" s="36"/>
      <c r="I806" s="37">
        <f t="shared" si="12"/>
        <v>365</v>
      </c>
      <c r="J806" s="36"/>
      <c r="K806" s="34"/>
      <c r="L806" s="34"/>
      <c r="M806" s="39" t="s">
        <v>20</v>
      </c>
      <c r="N806" s="40">
        <v>803</v>
      </c>
      <c r="O806" s="41">
        <v>29898</v>
      </c>
      <c r="P806" s="42"/>
    </row>
    <row r="807" spans="1:16" s="23" customFormat="1" ht="12.95" customHeight="1" x14ac:dyDescent="0.2">
      <c r="A807" s="31" t="s">
        <v>20</v>
      </c>
      <c r="B807" s="32"/>
      <c r="C807" s="33" t="s">
        <v>1168</v>
      </c>
      <c r="D807" s="33" t="s">
        <v>1169</v>
      </c>
      <c r="E807" s="35">
        <v>8</v>
      </c>
      <c r="F807" s="35" t="s">
        <v>36</v>
      </c>
      <c r="G807" s="34"/>
      <c r="H807" s="36"/>
      <c r="I807" s="37">
        <f t="shared" si="12"/>
        <v>365</v>
      </c>
      <c r="J807" s="36"/>
      <c r="K807" s="34"/>
      <c r="L807" s="34"/>
      <c r="M807" s="39" t="s">
        <v>20</v>
      </c>
      <c r="N807" s="40">
        <v>804</v>
      </c>
      <c r="O807" s="41">
        <v>29898</v>
      </c>
      <c r="P807" s="42"/>
    </row>
    <row r="808" spans="1:16" s="23" customFormat="1" ht="12.95" customHeight="1" x14ac:dyDescent="0.2">
      <c r="A808" s="31" t="s">
        <v>20</v>
      </c>
      <c r="B808" s="32"/>
      <c r="C808" s="33" t="s">
        <v>1170</v>
      </c>
      <c r="D808" s="33" t="s">
        <v>1079</v>
      </c>
      <c r="E808" s="35">
        <v>12</v>
      </c>
      <c r="F808" s="35" t="s">
        <v>45</v>
      </c>
      <c r="G808" s="34"/>
      <c r="H808" s="36"/>
      <c r="I808" s="37">
        <f t="shared" si="12"/>
        <v>365</v>
      </c>
      <c r="J808" s="36"/>
      <c r="K808" s="34"/>
      <c r="L808" s="34"/>
      <c r="M808" s="39" t="s">
        <v>20</v>
      </c>
      <c r="N808" s="40">
        <v>805</v>
      </c>
      <c r="O808" s="41">
        <v>29904</v>
      </c>
      <c r="P808" s="42"/>
    </row>
    <row r="809" spans="1:16" s="23" customFormat="1" ht="12.95" customHeight="1" x14ac:dyDescent="0.2">
      <c r="A809" s="31" t="s">
        <v>20</v>
      </c>
      <c r="B809" s="32"/>
      <c r="C809" s="33" t="s">
        <v>480</v>
      </c>
      <c r="D809" s="33" t="s">
        <v>1171</v>
      </c>
      <c r="E809" s="35">
        <v>15</v>
      </c>
      <c r="F809" s="35" t="s">
        <v>28</v>
      </c>
      <c r="G809" s="34"/>
      <c r="H809" s="36"/>
      <c r="I809" s="37">
        <f t="shared" si="12"/>
        <v>365</v>
      </c>
      <c r="J809" s="36"/>
      <c r="K809" s="34"/>
      <c r="L809" s="34"/>
      <c r="M809" s="39" t="s">
        <v>20</v>
      </c>
      <c r="N809" s="40">
        <v>806</v>
      </c>
      <c r="O809" s="41">
        <v>29907</v>
      </c>
      <c r="P809" s="42"/>
    </row>
    <row r="810" spans="1:16" s="23" customFormat="1" ht="12.95" customHeight="1" x14ac:dyDescent="0.2">
      <c r="A810" s="31" t="s">
        <v>20</v>
      </c>
      <c r="B810" s="32"/>
      <c r="C810" s="33" t="s">
        <v>1172</v>
      </c>
      <c r="D810" s="33" t="s">
        <v>1173</v>
      </c>
      <c r="E810" s="35">
        <v>15</v>
      </c>
      <c r="F810" s="35" t="s">
        <v>28</v>
      </c>
      <c r="G810" s="34"/>
      <c r="H810" s="36"/>
      <c r="I810" s="37">
        <f t="shared" si="12"/>
        <v>365</v>
      </c>
      <c r="J810" s="36"/>
      <c r="K810" s="34"/>
      <c r="L810" s="34"/>
      <c r="M810" s="39" t="s">
        <v>20</v>
      </c>
      <c r="N810" s="40">
        <v>807</v>
      </c>
      <c r="O810" s="41">
        <v>29908</v>
      </c>
      <c r="P810" s="42"/>
    </row>
    <row r="811" spans="1:16" s="23" customFormat="1" ht="12.95" customHeight="1" x14ac:dyDescent="0.2">
      <c r="A811" s="31" t="s">
        <v>20</v>
      </c>
      <c r="B811" s="32"/>
      <c r="C811" s="33" t="s">
        <v>1174</v>
      </c>
      <c r="D811" s="33" t="s">
        <v>1127</v>
      </c>
      <c r="E811" s="35">
        <v>8</v>
      </c>
      <c r="F811" s="35" t="s">
        <v>36</v>
      </c>
      <c r="G811" s="34"/>
      <c r="H811" s="36"/>
      <c r="I811" s="37">
        <f t="shared" si="12"/>
        <v>365</v>
      </c>
      <c r="J811" s="36"/>
      <c r="K811" s="34"/>
      <c r="L811" s="34"/>
      <c r="M811" s="39" t="s">
        <v>20</v>
      </c>
      <c r="N811" s="40">
        <v>808</v>
      </c>
      <c r="O811" s="41">
        <v>29910</v>
      </c>
      <c r="P811" s="42"/>
    </row>
    <row r="812" spans="1:16" s="23" customFormat="1" ht="12.95" customHeight="1" x14ac:dyDescent="0.2">
      <c r="A812" s="31" t="s">
        <v>20</v>
      </c>
      <c r="B812" s="32"/>
      <c r="C812" s="33" t="s">
        <v>448</v>
      </c>
      <c r="D812" s="33" t="s">
        <v>1175</v>
      </c>
      <c r="E812" s="35">
        <v>12</v>
      </c>
      <c r="F812" s="35" t="s">
        <v>45</v>
      </c>
      <c r="G812" s="34"/>
      <c r="H812" s="36"/>
      <c r="I812" s="37">
        <f t="shared" si="12"/>
        <v>365</v>
      </c>
      <c r="J812" s="36"/>
      <c r="K812" s="34"/>
      <c r="L812" s="34"/>
      <c r="M812" s="39" t="s">
        <v>20</v>
      </c>
      <c r="N812" s="40">
        <v>809</v>
      </c>
      <c r="O812" s="41">
        <v>29867</v>
      </c>
      <c r="P812" s="42"/>
    </row>
    <row r="813" spans="1:16" s="23" customFormat="1" ht="12.95" customHeight="1" x14ac:dyDescent="0.2">
      <c r="A813" s="31" t="s">
        <v>20</v>
      </c>
      <c r="B813" s="32"/>
      <c r="C813" s="33" t="s">
        <v>231</v>
      </c>
      <c r="D813" s="33" t="s">
        <v>1176</v>
      </c>
      <c r="E813" s="35">
        <v>20</v>
      </c>
      <c r="F813" s="35" t="s">
        <v>48</v>
      </c>
      <c r="G813" s="34"/>
      <c r="H813" s="36"/>
      <c r="I813" s="37">
        <f t="shared" si="12"/>
        <v>365</v>
      </c>
      <c r="J813" s="36"/>
      <c r="K813" s="34"/>
      <c r="L813" s="34"/>
      <c r="M813" s="39" t="s">
        <v>20</v>
      </c>
      <c r="N813" s="40">
        <v>810</v>
      </c>
      <c r="O813" s="41">
        <v>29916</v>
      </c>
      <c r="P813" s="42"/>
    </row>
    <row r="814" spans="1:16" s="23" customFormat="1" ht="12.95" customHeight="1" x14ac:dyDescent="0.2">
      <c r="A814" s="31" t="s">
        <v>20</v>
      </c>
      <c r="B814" s="32"/>
      <c r="C814" s="33" t="s">
        <v>519</v>
      </c>
      <c r="D814" s="33" t="s">
        <v>1177</v>
      </c>
      <c r="E814" s="35">
        <v>10</v>
      </c>
      <c r="F814" s="35" t="s">
        <v>23</v>
      </c>
      <c r="G814" s="34"/>
      <c r="H814" s="36"/>
      <c r="I814" s="37">
        <f t="shared" si="12"/>
        <v>365</v>
      </c>
      <c r="J814" s="36"/>
      <c r="K814" s="34"/>
      <c r="L814" s="34"/>
      <c r="M814" s="39" t="s">
        <v>20</v>
      </c>
      <c r="N814" s="40">
        <v>811</v>
      </c>
      <c r="O814" s="41">
        <v>29928</v>
      </c>
      <c r="P814" s="42"/>
    </row>
    <row r="815" spans="1:16" s="23" customFormat="1" ht="12.95" customHeight="1" x14ac:dyDescent="0.2">
      <c r="A815" s="31" t="s">
        <v>20</v>
      </c>
      <c r="B815" s="32"/>
      <c r="C815" s="33" t="s">
        <v>1178</v>
      </c>
      <c r="D815" s="33" t="s">
        <v>692</v>
      </c>
      <c r="E815" s="35">
        <v>11</v>
      </c>
      <c r="F815" s="35" t="s">
        <v>45</v>
      </c>
      <c r="G815" s="34"/>
      <c r="H815" s="36"/>
      <c r="I815" s="37">
        <f t="shared" si="12"/>
        <v>365</v>
      </c>
      <c r="J815" s="36"/>
      <c r="K815" s="34"/>
      <c r="L815" s="34"/>
      <c r="M815" s="39" t="s">
        <v>20</v>
      </c>
      <c r="N815" s="40">
        <v>812</v>
      </c>
      <c r="O815" s="41">
        <v>29929</v>
      </c>
      <c r="P815" s="42"/>
    </row>
    <row r="816" spans="1:16" s="23" customFormat="1" ht="12.95" customHeight="1" x14ac:dyDescent="0.2">
      <c r="A816" s="31" t="s">
        <v>20</v>
      </c>
      <c r="B816" s="32"/>
      <c r="C816" s="33" t="s">
        <v>1170</v>
      </c>
      <c r="D816" s="33" t="s">
        <v>1179</v>
      </c>
      <c r="E816" s="35">
        <v>12</v>
      </c>
      <c r="F816" s="35" t="s">
        <v>45</v>
      </c>
      <c r="G816" s="34"/>
      <c r="H816" s="36"/>
      <c r="I816" s="37">
        <f t="shared" si="12"/>
        <v>365</v>
      </c>
      <c r="J816" s="36"/>
      <c r="K816" s="34"/>
      <c r="L816" s="34"/>
      <c r="M816" s="39" t="s">
        <v>20</v>
      </c>
      <c r="N816" s="40">
        <v>813</v>
      </c>
      <c r="O816" s="41">
        <v>29932</v>
      </c>
      <c r="P816" s="42"/>
    </row>
    <row r="817" spans="1:16" s="23" customFormat="1" ht="12.95" customHeight="1" x14ac:dyDescent="0.2">
      <c r="A817" s="31" t="s">
        <v>20</v>
      </c>
      <c r="B817" s="32"/>
      <c r="C817" s="33" t="s">
        <v>676</v>
      </c>
      <c r="D817" s="33" t="s">
        <v>1180</v>
      </c>
      <c r="E817" s="35">
        <v>5</v>
      </c>
      <c r="F817" s="35" t="s">
        <v>45</v>
      </c>
      <c r="G817" s="34"/>
      <c r="H817" s="36"/>
      <c r="I817" s="37">
        <f t="shared" si="12"/>
        <v>365</v>
      </c>
      <c r="J817" s="36"/>
      <c r="K817" s="34"/>
      <c r="L817" s="34"/>
      <c r="M817" s="39" t="s">
        <v>20</v>
      </c>
      <c r="N817" s="40">
        <v>814</v>
      </c>
      <c r="O817" s="41">
        <v>29929</v>
      </c>
      <c r="P817" s="42"/>
    </row>
    <row r="818" spans="1:16" s="23" customFormat="1" ht="12.95" customHeight="1" x14ac:dyDescent="0.2">
      <c r="A818" s="31" t="s">
        <v>20</v>
      </c>
      <c r="B818" s="32"/>
      <c r="C818" s="33" t="s">
        <v>621</v>
      </c>
      <c r="D818" s="33" t="s">
        <v>1181</v>
      </c>
      <c r="E818" s="35">
        <v>19</v>
      </c>
      <c r="F818" s="35" t="s">
        <v>28</v>
      </c>
      <c r="G818" s="34"/>
      <c r="H818" s="36"/>
      <c r="I818" s="37">
        <f t="shared" si="12"/>
        <v>365</v>
      </c>
      <c r="J818" s="36"/>
      <c r="K818" s="34"/>
      <c r="L818" s="34"/>
      <c r="M818" s="39" t="s">
        <v>20</v>
      </c>
      <c r="N818" s="40">
        <v>815</v>
      </c>
      <c r="O818" s="41">
        <v>29930</v>
      </c>
      <c r="P818" s="42"/>
    </row>
    <row r="819" spans="1:16" s="23" customFormat="1" ht="12.95" customHeight="1" x14ac:dyDescent="0.2">
      <c r="A819" s="31" t="s">
        <v>20</v>
      </c>
      <c r="B819" s="32"/>
      <c r="C819" s="33" t="s">
        <v>462</v>
      </c>
      <c r="D819" s="33" t="s">
        <v>1182</v>
      </c>
      <c r="E819" s="35">
        <v>16</v>
      </c>
      <c r="F819" s="35" t="s">
        <v>23</v>
      </c>
      <c r="G819" s="34"/>
      <c r="H819" s="36"/>
      <c r="I819" s="37">
        <f t="shared" si="12"/>
        <v>365</v>
      </c>
      <c r="J819" s="36"/>
      <c r="K819" s="34"/>
      <c r="L819" s="34"/>
      <c r="M819" s="39" t="s">
        <v>20</v>
      </c>
      <c r="N819" s="40">
        <v>816</v>
      </c>
      <c r="O819" s="41">
        <v>29938</v>
      </c>
      <c r="P819" s="42"/>
    </row>
    <row r="820" spans="1:16" s="23" customFormat="1" ht="12.95" customHeight="1" x14ac:dyDescent="0.2">
      <c r="A820" s="31" t="s">
        <v>20</v>
      </c>
      <c r="B820" s="32"/>
      <c r="C820" s="33" t="s">
        <v>519</v>
      </c>
      <c r="D820" s="33" t="s">
        <v>1183</v>
      </c>
      <c r="E820" s="35">
        <v>10</v>
      </c>
      <c r="F820" s="35" t="s">
        <v>23</v>
      </c>
      <c r="G820" s="34"/>
      <c r="H820" s="36"/>
      <c r="I820" s="37">
        <f t="shared" si="12"/>
        <v>365</v>
      </c>
      <c r="J820" s="36"/>
      <c r="K820" s="34"/>
      <c r="L820" s="34"/>
      <c r="M820" s="39" t="s">
        <v>20</v>
      </c>
      <c r="N820" s="40">
        <v>817</v>
      </c>
      <c r="O820" s="41">
        <v>29942</v>
      </c>
      <c r="P820" s="42"/>
    </row>
    <row r="821" spans="1:16" s="23" customFormat="1" ht="12.95" customHeight="1" x14ac:dyDescent="0.2">
      <c r="A821" s="31" t="s">
        <v>20</v>
      </c>
      <c r="B821" s="32"/>
      <c r="C821" s="33" t="s">
        <v>1184</v>
      </c>
      <c r="D821" s="33" t="s">
        <v>1185</v>
      </c>
      <c r="E821" s="35">
        <v>6</v>
      </c>
      <c r="F821" s="35" t="s">
        <v>23</v>
      </c>
      <c r="G821" s="34"/>
      <c r="H821" s="36"/>
      <c r="I821" s="37">
        <f t="shared" si="12"/>
        <v>365</v>
      </c>
      <c r="J821" s="36"/>
      <c r="K821" s="34"/>
      <c r="L821" s="34"/>
      <c r="M821" s="39" t="s">
        <v>20</v>
      </c>
      <c r="N821" s="40">
        <v>818</v>
      </c>
      <c r="O821" s="41" t="s">
        <v>25</v>
      </c>
      <c r="P821" s="42"/>
    </row>
    <row r="822" spans="1:16" s="23" customFormat="1" ht="12.95" customHeight="1" x14ac:dyDescent="0.2">
      <c r="A822" s="31" t="s">
        <v>20</v>
      </c>
      <c r="B822" s="32"/>
      <c r="C822" s="33" t="s">
        <v>672</v>
      </c>
      <c r="D822" s="33" t="s">
        <v>1186</v>
      </c>
      <c r="E822" s="35">
        <v>21</v>
      </c>
      <c r="F822" s="35" t="s">
        <v>48</v>
      </c>
      <c r="G822" s="34"/>
      <c r="H822" s="36"/>
      <c r="I822" s="37">
        <f t="shared" si="12"/>
        <v>365</v>
      </c>
      <c r="J822" s="36"/>
      <c r="K822" s="34"/>
      <c r="L822" s="34"/>
      <c r="M822" s="39" t="s">
        <v>20</v>
      </c>
      <c r="N822" s="40">
        <v>819</v>
      </c>
      <c r="O822" s="41" t="s">
        <v>25</v>
      </c>
      <c r="P822" s="42"/>
    </row>
    <row r="823" spans="1:16" s="23" customFormat="1" ht="12.95" customHeight="1" x14ac:dyDescent="0.2">
      <c r="A823" s="31" t="s">
        <v>20</v>
      </c>
      <c r="B823" s="32"/>
      <c r="C823" s="33" t="s">
        <v>1187</v>
      </c>
      <c r="D823" s="33" t="s">
        <v>1188</v>
      </c>
      <c r="E823" s="35">
        <v>19</v>
      </c>
      <c r="F823" s="35" t="s">
        <v>28</v>
      </c>
      <c r="G823" s="34"/>
      <c r="H823" s="36"/>
      <c r="I823" s="37">
        <f t="shared" si="12"/>
        <v>365</v>
      </c>
      <c r="J823" s="36"/>
      <c r="K823" s="34"/>
      <c r="L823" s="34"/>
      <c r="M823" s="39" t="s">
        <v>20</v>
      </c>
      <c r="N823" s="40">
        <v>820</v>
      </c>
      <c r="O823" s="41">
        <v>29930</v>
      </c>
      <c r="P823" s="42"/>
    </row>
    <row r="824" spans="1:16" s="23" customFormat="1" ht="12.95" customHeight="1" x14ac:dyDescent="0.2">
      <c r="A824" s="31" t="s">
        <v>20</v>
      </c>
      <c r="B824" s="32"/>
      <c r="C824" s="33" t="s">
        <v>1107</v>
      </c>
      <c r="D824" s="33" t="s">
        <v>1189</v>
      </c>
      <c r="E824" s="35">
        <v>15</v>
      </c>
      <c r="F824" s="35" t="s">
        <v>28</v>
      </c>
      <c r="G824" s="34"/>
      <c r="H824" s="36"/>
      <c r="I824" s="37">
        <f t="shared" si="12"/>
        <v>365</v>
      </c>
      <c r="J824" s="36"/>
      <c r="K824" s="34"/>
      <c r="L824" s="34"/>
      <c r="M824" s="39" t="s">
        <v>20</v>
      </c>
      <c r="N824" s="40">
        <v>821</v>
      </c>
      <c r="O824" s="41">
        <v>29930</v>
      </c>
      <c r="P824" s="42"/>
    </row>
    <row r="825" spans="1:16" s="23" customFormat="1" ht="12.95" customHeight="1" x14ac:dyDescent="0.2">
      <c r="A825" s="31" t="s">
        <v>20</v>
      </c>
      <c r="B825" s="32"/>
      <c r="C825" s="33" t="s">
        <v>1190</v>
      </c>
      <c r="D825" s="33" t="s">
        <v>1191</v>
      </c>
      <c r="E825" s="35">
        <v>20</v>
      </c>
      <c r="F825" s="35" t="s">
        <v>48</v>
      </c>
      <c r="G825" s="34"/>
      <c r="H825" s="36"/>
      <c r="I825" s="37">
        <f t="shared" si="12"/>
        <v>365</v>
      </c>
      <c r="J825" s="36"/>
      <c r="K825" s="34"/>
      <c r="L825" s="34"/>
      <c r="M825" s="39" t="s">
        <v>20</v>
      </c>
      <c r="N825" s="40">
        <v>822</v>
      </c>
      <c r="O825" s="41">
        <v>29950</v>
      </c>
      <c r="P825" s="42"/>
    </row>
    <row r="826" spans="1:16" s="23" customFormat="1" ht="12.95" customHeight="1" x14ac:dyDescent="0.2">
      <c r="A826" s="31" t="s">
        <v>20</v>
      </c>
      <c r="B826" s="32"/>
      <c r="C826" s="33" t="s">
        <v>1190</v>
      </c>
      <c r="D826" s="33" t="s">
        <v>1192</v>
      </c>
      <c r="E826" s="35">
        <v>20</v>
      </c>
      <c r="F826" s="35" t="s">
        <v>48</v>
      </c>
      <c r="G826" s="34"/>
      <c r="H826" s="36"/>
      <c r="I826" s="37">
        <f t="shared" si="12"/>
        <v>365</v>
      </c>
      <c r="J826" s="36"/>
      <c r="K826" s="34"/>
      <c r="L826" s="34"/>
      <c r="M826" s="39" t="s">
        <v>20</v>
      </c>
      <c r="N826" s="40">
        <v>823</v>
      </c>
      <c r="O826" s="41">
        <v>29950</v>
      </c>
      <c r="P826" s="42"/>
    </row>
    <row r="827" spans="1:16" s="23" customFormat="1" ht="12.95" customHeight="1" x14ac:dyDescent="0.2">
      <c r="A827" s="31" t="s">
        <v>20</v>
      </c>
      <c r="B827" s="32"/>
      <c r="C827" s="33" t="s">
        <v>121</v>
      </c>
      <c r="D827" s="33" t="s">
        <v>1193</v>
      </c>
      <c r="E827" s="35">
        <v>15</v>
      </c>
      <c r="F827" s="35" t="s">
        <v>28</v>
      </c>
      <c r="G827" s="34"/>
      <c r="H827" s="36"/>
      <c r="I827" s="37">
        <f t="shared" si="12"/>
        <v>365</v>
      </c>
      <c r="J827" s="36"/>
      <c r="K827" s="34"/>
      <c r="L827" s="34"/>
      <c r="M827" s="39" t="s">
        <v>20</v>
      </c>
      <c r="N827" s="40">
        <v>824</v>
      </c>
      <c r="O827" s="41">
        <v>29959</v>
      </c>
      <c r="P827" s="42"/>
    </row>
    <row r="828" spans="1:16" s="23" customFormat="1" ht="12.95" customHeight="1" x14ac:dyDescent="0.2">
      <c r="A828" s="31" t="s">
        <v>20</v>
      </c>
      <c r="B828" s="32"/>
      <c r="C828" s="33" t="s">
        <v>1194</v>
      </c>
      <c r="D828" s="33" t="s">
        <v>1195</v>
      </c>
      <c r="E828" s="35">
        <v>2</v>
      </c>
      <c r="F828" s="35" t="s">
        <v>45</v>
      </c>
      <c r="G828" s="34"/>
      <c r="H828" s="36"/>
      <c r="I828" s="37">
        <f t="shared" si="12"/>
        <v>365</v>
      </c>
      <c r="J828" s="36"/>
      <c r="K828" s="34"/>
      <c r="L828" s="34"/>
      <c r="M828" s="39" t="s">
        <v>20</v>
      </c>
      <c r="N828" s="40">
        <v>825</v>
      </c>
      <c r="O828" s="41">
        <v>29959</v>
      </c>
      <c r="P828" s="42"/>
    </row>
    <row r="829" spans="1:16" s="23" customFormat="1" ht="12.95" customHeight="1" x14ac:dyDescent="0.2">
      <c r="A829" s="31" t="s">
        <v>20</v>
      </c>
      <c r="B829" s="32"/>
      <c r="C829" s="33" t="s">
        <v>1196</v>
      </c>
      <c r="D829" s="33" t="s">
        <v>1197</v>
      </c>
      <c r="E829" s="35">
        <v>19</v>
      </c>
      <c r="F829" s="35" t="s">
        <v>28</v>
      </c>
      <c r="G829" s="34"/>
      <c r="H829" s="36"/>
      <c r="I829" s="37">
        <f t="shared" si="12"/>
        <v>365</v>
      </c>
      <c r="J829" s="36"/>
      <c r="K829" s="34"/>
      <c r="L829" s="34"/>
      <c r="M829" s="39" t="s">
        <v>20</v>
      </c>
      <c r="N829" s="40">
        <v>826</v>
      </c>
      <c r="O829" s="41" t="s">
        <v>25</v>
      </c>
      <c r="P829" s="42"/>
    </row>
    <row r="830" spans="1:16" s="23" customFormat="1" ht="12.95" customHeight="1" x14ac:dyDescent="0.2">
      <c r="A830" s="31" t="s">
        <v>20</v>
      </c>
      <c r="B830" s="32"/>
      <c r="C830" s="33" t="s">
        <v>1198</v>
      </c>
      <c r="D830" s="33" t="s">
        <v>1199</v>
      </c>
      <c r="E830" s="35">
        <v>6</v>
      </c>
      <c r="F830" s="35" t="s">
        <v>23</v>
      </c>
      <c r="G830" s="34"/>
      <c r="H830" s="36"/>
      <c r="I830" s="37">
        <f t="shared" si="12"/>
        <v>365</v>
      </c>
      <c r="J830" s="36"/>
      <c r="K830" s="34"/>
      <c r="L830" s="34"/>
      <c r="M830" s="39" t="s">
        <v>20</v>
      </c>
      <c r="N830" s="40">
        <v>827</v>
      </c>
      <c r="O830" s="41">
        <v>29959</v>
      </c>
      <c r="P830" s="42"/>
    </row>
    <row r="831" spans="1:16" s="23" customFormat="1" ht="12.95" customHeight="1" x14ac:dyDescent="0.2">
      <c r="A831" s="31" t="s">
        <v>20</v>
      </c>
      <c r="B831" s="32"/>
      <c r="C831" s="33" t="s">
        <v>944</v>
      </c>
      <c r="D831" s="33" t="s">
        <v>1200</v>
      </c>
      <c r="E831" s="35">
        <v>5</v>
      </c>
      <c r="F831" s="35" t="s">
        <v>45</v>
      </c>
      <c r="G831" s="34"/>
      <c r="H831" s="36"/>
      <c r="I831" s="37">
        <f t="shared" si="12"/>
        <v>365</v>
      </c>
      <c r="J831" s="36"/>
      <c r="K831" s="34"/>
      <c r="L831" s="34"/>
      <c r="M831" s="39" t="s">
        <v>20</v>
      </c>
      <c r="N831" s="40">
        <v>828</v>
      </c>
      <c r="O831" s="41">
        <v>29963</v>
      </c>
      <c r="P831" s="42"/>
    </row>
    <row r="832" spans="1:16" s="23" customFormat="1" ht="12.95" customHeight="1" x14ac:dyDescent="0.2">
      <c r="A832" s="31" t="s">
        <v>20</v>
      </c>
      <c r="B832" s="32"/>
      <c r="C832" s="33" t="s">
        <v>782</v>
      </c>
      <c r="D832" s="33" t="s">
        <v>1201</v>
      </c>
      <c r="E832" s="35">
        <v>1</v>
      </c>
      <c r="F832" s="35" t="s">
        <v>45</v>
      </c>
      <c r="G832" s="34"/>
      <c r="H832" s="36"/>
      <c r="I832" s="37">
        <f t="shared" si="12"/>
        <v>365</v>
      </c>
      <c r="J832" s="36"/>
      <c r="K832" s="34"/>
      <c r="L832" s="34"/>
      <c r="M832" s="39" t="s">
        <v>20</v>
      </c>
      <c r="N832" s="40">
        <v>829</v>
      </c>
      <c r="O832" s="41">
        <v>29965</v>
      </c>
      <c r="P832" s="42"/>
    </row>
    <row r="833" spans="1:16" s="23" customFormat="1" ht="12.95" customHeight="1" x14ac:dyDescent="0.2">
      <c r="A833" s="31" t="s">
        <v>20</v>
      </c>
      <c r="B833" s="32"/>
      <c r="C833" s="33" t="s">
        <v>897</v>
      </c>
      <c r="D833" s="33" t="s">
        <v>1202</v>
      </c>
      <c r="E833" s="35">
        <v>6</v>
      </c>
      <c r="F833" s="35" t="s">
        <v>23</v>
      </c>
      <c r="G833" s="34"/>
      <c r="H833" s="36"/>
      <c r="I833" s="37">
        <f t="shared" si="12"/>
        <v>365</v>
      </c>
      <c r="J833" s="36"/>
      <c r="K833" s="34"/>
      <c r="L833" s="34"/>
      <c r="M833" s="39" t="s">
        <v>20</v>
      </c>
      <c r="N833" s="40">
        <v>830</v>
      </c>
      <c r="O833" s="41">
        <v>29911</v>
      </c>
      <c r="P833" s="42"/>
    </row>
    <row r="834" spans="1:16" s="23" customFormat="1" ht="12.95" customHeight="1" x14ac:dyDescent="0.2">
      <c r="A834" s="31" t="s">
        <v>20</v>
      </c>
      <c r="B834" s="32"/>
      <c r="C834" s="33" t="s">
        <v>76</v>
      </c>
      <c r="D834" s="33" t="s">
        <v>875</v>
      </c>
      <c r="E834" s="35">
        <v>20</v>
      </c>
      <c r="F834" s="35" t="s">
        <v>48</v>
      </c>
      <c r="G834" s="34"/>
      <c r="H834" s="36"/>
      <c r="I834" s="37">
        <f t="shared" si="12"/>
        <v>365</v>
      </c>
      <c r="J834" s="36"/>
      <c r="K834" s="34"/>
      <c r="L834" s="34"/>
      <c r="M834" s="39" t="s">
        <v>20</v>
      </c>
      <c r="N834" s="40">
        <v>831</v>
      </c>
      <c r="O834" s="41">
        <v>29972</v>
      </c>
      <c r="P834" s="42"/>
    </row>
    <row r="835" spans="1:16" s="23" customFormat="1" ht="12.95" customHeight="1" x14ac:dyDescent="0.2">
      <c r="A835" s="31" t="s">
        <v>20</v>
      </c>
      <c r="B835" s="32"/>
      <c r="C835" s="33" t="s">
        <v>375</v>
      </c>
      <c r="D835" s="33" t="s">
        <v>1203</v>
      </c>
      <c r="E835" s="35">
        <v>21</v>
      </c>
      <c r="F835" s="35" t="s">
        <v>48</v>
      </c>
      <c r="G835" s="34"/>
      <c r="H835" s="36"/>
      <c r="I835" s="37">
        <f t="shared" ref="I835:I898" si="13">IF(AND(H835&gt;1/1/75, J835&gt;0),"n/a",H835+365)</f>
        <v>365</v>
      </c>
      <c r="J835" s="36"/>
      <c r="K835" s="34"/>
      <c r="L835" s="34"/>
      <c r="M835" s="39" t="s">
        <v>20</v>
      </c>
      <c r="N835" s="40">
        <v>832</v>
      </c>
      <c r="O835" s="41">
        <v>29974</v>
      </c>
      <c r="P835" s="42"/>
    </row>
    <row r="836" spans="1:16" s="23" customFormat="1" ht="12.95" customHeight="1" x14ac:dyDescent="0.2">
      <c r="A836" s="31" t="s">
        <v>20</v>
      </c>
      <c r="B836" s="32"/>
      <c r="C836" s="33" t="s">
        <v>743</v>
      </c>
      <c r="D836" s="33" t="s">
        <v>1180</v>
      </c>
      <c r="E836" s="35">
        <v>9</v>
      </c>
      <c r="F836" s="35" t="s">
        <v>23</v>
      </c>
      <c r="G836" s="34"/>
      <c r="H836" s="36"/>
      <c r="I836" s="37">
        <f t="shared" si="13"/>
        <v>365</v>
      </c>
      <c r="J836" s="36"/>
      <c r="K836" s="34"/>
      <c r="L836" s="34"/>
      <c r="M836" s="39" t="s">
        <v>20</v>
      </c>
      <c r="N836" s="40">
        <v>833</v>
      </c>
      <c r="O836" s="41">
        <v>29974</v>
      </c>
      <c r="P836" s="42"/>
    </row>
    <row r="837" spans="1:16" s="23" customFormat="1" ht="12.95" customHeight="1" x14ac:dyDescent="0.2">
      <c r="A837" s="31" t="s">
        <v>20</v>
      </c>
      <c r="B837" s="32"/>
      <c r="C837" s="33" t="s">
        <v>1204</v>
      </c>
      <c r="D837" s="33" t="s">
        <v>1205</v>
      </c>
      <c r="E837" s="35">
        <v>19</v>
      </c>
      <c r="F837" s="35" t="s">
        <v>28</v>
      </c>
      <c r="G837" s="34"/>
      <c r="H837" s="36"/>
      <c r="I837" s="37">
        <f t="shared" si="13"/>
        <v>365</v>
      </c>
      <c r="J837" s="36"/>
      <c r="K837" s="34"/>
      <c r="L837" s="34"/>
      <c r="M837" s="39" t="s">
        <v>20</v>
      </c>
      <c r="N837" s="40">
        <v>834</v>
      </c>
      <c r="O837" s="41">
        <v>29974</v>
      </c>
      <c r="P837" s="42"/>
    </row>
    <row r="838" spans="1:16" s="23" customFormat="1" ht="12.95" customHeight="1" x14ac:dyDescent="0.2">
      <c r="A838" s="31" t="s">
        <v>20</v>
      </c>
      <c r="B838" s="32"/>
      <c r="C838" s="33" t="s">
        <v>375</v>
      </c>
      <c r="D838" s="33" t="s">
        <v>1127</v>
      </c>
      <c r="E838" s="35">
        <v>21</v>
      </c>
      <c r="F838" s="35" t="s">
        <v>48</v>
      </c>
      <c r="G838" s="34"/>
      <c r="H838" s="36"/>
      <c r="I838" s="37">
        <f t="shared" si="13"/>
        <v>365</v>
      </c>
      <c r="J838" s="36"/>
      <c r="K838" s="34"/>
      <c r="L838" s="34"/>
      <c r="M838" s="39" t="s">
        <v>20</v>
      </c>
      <c r="N838" s="40">
        <v>835</v>
      </c>
      <c r="O838" s="41">
        <v>29974</v>
      </c>
      <c r="P838" s="42"/>
    </row>
    <row r="839" spans="1:16" s="23" customFormat="1" ht="12.95" customHeight="1" x14ac:dyDescent="0.2">
      <c r="A839" s="31" t="s">
        <v>20</v>
      </c>
      <c r="B839" s="32"/>
      <c r="C839" s="33" t="s">
        <v>1206</v>
      </c>
      <c r="D839" s="33" t="s">
        <v>1207</v>
      </c>
      <c r="E839" s="35">
        <v>11</v>
      </c>
      <c r="F839" s="35" t="s">
        <v>45</v>
      </c>
      <c r="G839" s="34"/>
      <c r="H839" s="36"/>
      <c r="I839" s="37">
        <f t="shared" si="13"/>
        <v>365</v>
      </c>
      <c r="J839" s="36"/>
      <c r="K839" s="34"/>
      <c r="L839" s="34"/>
      <c r="M839" s="39" t="s">
        <v>20</v>
      </c>
      <c r="N839" s="40">
        <v>836</v>
      </c>
      <c r="O839" s="41">
        <v>29990</v>
      </c>
      <c r="P839" s="42"/>
    </row>
    <row r="840" spans="1:16" s="23" customFormat="1" ht="12.95" customHeight="1" x14ac:dyDescent="0.2">
      <c r="A840" s="31" t="s">
        <v>20</v>
      </c>
      <c r="B840" s="32"/>
      <c r="C840" s="33" t="s">
        <v>204</v>
      </c>
      <c r="D840" s="33" t="s">
        <v>1208</v>
      </c>
      <c r="E840" s="35">
        <v>20</v>
      </c>
      <c r="F840" s="35" t="s">
        <v>48</v>
      </c>
      <c r="G840" s="34"/>
      <c r="H840" s="36"/>
      <c r="I840" s="37">
        <f t="shared" si="13"/>
        <v>365</v>
      </c>
      <c r="J840" s="36"/>
      <c r="K840" s="34"/>
      <c r="L840" s="34"/>
      <c r="M840" s="39" t="s">
        <v>20</v>
      </c>
      <c r="N840" s="40">
        <v>837</v>
      </c>
      <c r="O840" s="41">
        <v>29990</v>
      </c>
      <c r="P840" s="42"/>
    </row>
    <row r="841" spans="1:16" s="23" customFormat="1" ht="12.95" customHeight="1" x14ac:dyDescent="0.2">
      <c r="A841" s="31" t="s">
        <v>20</v>
      </c>
      <c r="B841" s="32"/>
      <c r="C841" s="33" t="s">
        <v>500</v>
      </c>
      <c r="D841" s="33" t="s">
        <v>152</v>
      </c>
      <c r="E841" s="35">
        <v>7</v>
      </c>
      <c r="F841" s="35" t="s">
        <v>23</v>
      </c>
      <c r="G841" s="34"/>
      <c r="H841" s="36"/>
      <c r="I841" s="37">
        <f t="shared" si="13"/>
        <v>365</v>
      </c>
      <c r="J841" s="36"/>
      <c r="K841" s="34"/>
      <c r="L841" s="34"/>
      <c r="M841" s="39" t="s">
        <v>20</v>
      </c>
      <c r="N841" s="40">
        <v>838</v>
      </c>
      <c r="O841" s="41">
        <v>29990</v>
      </c>
      <c r="P841" s="42"/>
    </row>
    <row r="842" spans="1:16" s="23" customFormat="1" ht="12.95" customHeight="1" x14ac:dyDescent="0.2">
      <c r="A842" s="31" t="s">
        <v>20</v>
      </c>
      <c r="B842" s="32"/>
      <c r="C842" s="33" t="s">
        <v>462</v>
      </c>
      <c r="D842" s="33" t="s">
        <v>1127</v>
      </c>
      <c r="E842" s="35">
        <v>16</v>
      </c>
      <c r="F842" s="35" t="s">
        <v>23</v>
      </c>
      <c r="G842" s="34"/>
      <c r="H842" s="36"/>
      <c r="I842" s="37">
        <f t="shared" si="13"/>
        <v>365</v>
      </c>
      <c r="J842" s="36"/>
      <c r="K842" s="34"/>
      <c r="L842" s="34"/>
      <c r="M842" s="39" t="s">
        <v>20</v>
      </c>
      <c r="N842" s="40">
        <v>839</v>
      </c>
      <c r="O842" s="41">
        <v>29990</v>
      </c>
      <c r="P842" s="42"/>
    </row>
    <row r="843" spans="1:16" s="23" customFormat="1" ht="12.95" customHeight="1" x14ac:dyDescent="0.2">
      <c r="A843" s="31" t="s">
        <v>20</v>
      </c>
      <c r="B843" s="32"/>
      <c r="C843" s="33" t="s">
        <v>1209</v>
      </c>
      <c r="D843" s="33" t="s">
        <v>959</v>
      </c>
      <c r="E843" s="35">
        <v>5</v>
      </c>
      <c r="F843" s="35" t="s">
        <v>45</v>
      </c>
      <c r="G843" s="34"/>
      <c r="H843" s="36"/>
      <c r="I843" s="37">
        <f t="shared" si="13"/>
        <v>365</v>
      </c>
      <c r="J843" s="36"/>
      <c r="K843" s="34"/>
      <c r="L843" s="34"/>
      <c r="M843" s="39" t="s">
        <v>20</v>
      </c>
      <c r="N843" s="40">
        <v>840</v>
      </c>
      <c r="O843" s="41">
        <v>29988</v>
      </c>
      <c r="P843" s="42"/>
    </row>
    <row r="844" spans="1:16" s="23" customFormat="1" ht="12.95" customHeight="1" x14ac:dyDescent="0.2">
      <c r="A844" s="31" t="s">
        <v>20</v>
      </c>
      <c r="B844" s="32"/>
      <c r="C844" s="33" t="s">
        <v>816</v>
      </c>
      <c r="D844" s="33" t="s">
        <v>1210</v>
      </c>
      <c r="E844" s="35">
        <v>22</v>
      </c>
      <c r="F844" s="35" t="s">
        <v>48</v>
      </c>
      <c r="G844" s="34"/>
      <c r="H844" s="36"/>
      <c r="I844" s="37">
        <f t="shared" si="13"/>
        <v>365</v>
      </c>
      <c r="J844" s="36"/>
      <c r="K844" s="34"/>
      <c r="L844" s="34"/>
      <c r="M844" s="39" t="s">
        <v>20</v>
      </c>
      <c r="N844" s="40">
        <v>841</v>
      </c>
      <c r="O844" s="41">
        <v>29988</v>
      </c>
      <c r="P844" s="42"/>
    </row>
    <row r="845" spans="1:16" s="23" customFormat="1" ht="12.95" customHeight="1" x14ac:dyDescent="0.2">
      <c r="A845" s="31" t="s">
        <v>20</v>
      </c>
      <c r="B845" s="32"/>
      <c r="C845" s="33" t="s">
        <v>46</v>
      </c>
      <c r="D845" s="33" t="s">
        <v>1180</v>
      </c>
      <c r="E845" s="35">
        <v>20</v>
      </c>
      <c r="F845" s="35" t="s">
        <v>48</v>
      </c>
      <c r="G845" s="34"/>
      <c r="H845" s="36"/>
      <c r="I845" s="37">
        <f t="shared" si="13"/>
        <v>365</v>
      </c>
      <c r="J845" s="36"/>
      <c r="K845" s="34"/>
      <c r="L845" s="34"/>
      <c r="M845" s="39" t="s">
        <v>20</v>
      </c>
      <c r="N845" s="40">
        <v>842</v>
      </c>
      <c r="O845" s="41">
        <v>29988</v>
      </c>
      <c r="P845" s="42"/>
    </row>
    <row r="846" spans="1:16" s="23" customFormat="1" ht="12.95" customHeight="1" x14ac:dyDescent="0.2">
      <c r="A846" s="31" t="s">
        <v>20</v>
      </c>
      <c r="B846" s="32"/>
      <c r="C846" s="33" t="s">
        <v>1211</v>
      </c>
      <c r="D846" s="33" t="s">
        <v>1212</v>
      </c>
      <c r="E846" s="35">
        <v>11</v>
      </c>
      <c r="F846" s="35" t="s">
        <v>45</v>
      </c>
      <c r="G846" s="34"/>
      <c r="H846" s="36"/>
      <c r="I846" s="37">
        <f t="shared" si="13"/>
        <v>365</v>
      </c>
      <c r="J846" s="36"/>
      <c r="K846" s="34"/>
      <c r="L846" s="34"/>
      <c r="M846" s="39" t="s">
        <v>20</v>
      </c>
      <c r="N846" s="40">
        <v>843</v>
      </c>
      <c r="O846" s="41">
        <v>29992</v>
      </c>
      <c r="P846" s="42"/>
    </row>
    <row r="847" spans="1:16" s="23" customFormat="1" ht="12.95" customHeight="1" x14ac:dyDescent="0.2">
      <c r="A847" s="31" t="s">
        <v>20</v>
      </c>
      <c r="B847" s="32"/>
      <c r="C847" s="33" t="s">
        <v>317</v>
      </c>
      <c r="D847" s="33" t="s">
        <v>1213</v>
      </c>
      <c r="E847" s="35">
        <v>4</v>
      </c>
      <c r="F847" s="35" t="s">
        <v>45</v>
      </c>
      <c r="G847" s="34"/>
      <c r="H847" s="36"/>
      <c r="I847" s="37">
        <f t="shared" si="13"/>
        <v>365</v>
      </c>
      <c r="J847" s="36"/>
      <c r="K847" s="34"/>
      <c r="L847" s="34"/>
      <c r="M847" s="39" t="s">
        <v>20</v>
      </c>
      <c r="N847" s="40">
        <v>844</v>
      </c>
      <c r="O847" s="41">
        <v>29993</v>
      </c>
      <c r="P847" s="42"/>
    </row>
    <row r="848" spans="1:16" s="23" customFormat="1" ht="12.95" customHeight="1" x14ac:dyDescent="0.2">
      <c r="A848" s="31" t="s">
        <v>20</v>
      </c>
      <c r="B848" s="32"/>
      <c r="C848" s="33" t="s">
        <v>1214</v>
      </c>
      <c r="D848" s="33" t="s">
        <v>959</v>
      </c>
      <c r="E848" s="35">
        <v>6</v>
      </c>
      <c r="F848" s="35" t="s">
        <v>23</v>
      </c>
      <c r="G848" s="34"/>
      <c r="H848" s="36"/>
      <c r="I848" s="37">
        <f t="shared" si="13"/>
        <v>365</v>
      </c>
      <c r="J848" s="36"/>
      <c r="K848" s="34"/>
      <c r="L848" s="34"/>
      <c r="M848" s="39" t="s">
        <v>20</v>
      </c>
      <c r="N848" s="40">
        <v>845</v>
      </c>
      <c r="O848" s="41">
        <v>29995</v>
      </c>
      <c r="P848" s="42"/>
    </row>
    <row r="849" spans="1:16" s="23" customFormat="1" ht="12.95" customHeight="1" x14ac:dyDescent="0.2">
      <c r="A849" s="31" t="s">
        <v>20</v>
      </c>
      <c r="B849" s="32"/>
      <c r="C849" s="33" t="s">
        <v>743</v>
      </c>
      <c r="D849" s="33" t="s">
        <v>1215</v>
      </c>
      <c r="E849" s="35">
        <v>9</v>
      </c>
      <c r="F849" s="35" t="s">
        <v>23</v>
      </c>
      <c r="G849" s="34"/>
      <c r="H849" s="36"/>
      <c r="I849" s="37">
        <f t="shared" si="13"/>
        <v>365</v>
      </c>
      <c r="J849" s="36"/>
      <c r="K849" s="34"/>
      <c r="L849" s="34"/>
      <c r="M849" s="39" t="s">
        <v>20</v>
      </c>
      <c r="N849" s="40">
        <v>846</v>
      </c>
      <c r="O849" s="41">
        <v>30002</v>
      </c>
      <c r="P849" s="42"/>
    </row>
    <row r="850" spans="1:16" s="23" customFormat="1" ht="12.95" customHeight="1" x14ac:dyDescent="0.2">
      <c r="A850" s="31" t="s">
        <v>20</v>
      </c>
      <c r="B850" s="32"/>
      <c r="C850" s="33" t="s">
        <v>119</v>
      </c>
      <c r="D850" s="33" t="s">
        <v>1180</v>
      </c>
      <c r="E850" s="35">
        <v>8</v>
      </c>
      <c r="F850" s="35" t="s">
        <v>36</v>
      </c>
      <c r="G850" s="34"/>
      <c r="H850" s="36"/>
      <c r="I850" s="37">
        <f t="shared" si="13"/>
        <v>365</v>
      </c>
      <c r="J850" s="36"/>
      <c r="K850" s="34"/>
      <c r="L850" s="34"/>
      <c r="M850" s="39" t="s">
        <v>20</v>
      </c>
      <c r="N850" s="40">
        <v>847</v>
      </c>
      <c r="O850" s="41">
        <v>30002</v>
      </c>
      <c r="P850" s="42"/>
    </row>
    <row r="851" spans="1:16" s="23" customFormat="1" ht="12.95" customHeight="1" x14ac:dyDescent="0.2">
      <c r="A851" s="31" t="s">
        <v>20</v>
      </c>
      <c r="B851" s="32"/>
      <c r="C851" s="33" t="s">
        <v>186</v>
      </c>
      <c r="D851" s="33" t="s">
        <v>1216</v>
      </c>
      <c r="E851" s="35">
        <v>13</v>
      </c>
      <c r="F851" s="35" t="s">
        <v>28</v>
      </c>
      <c r="G851" s="34"/>
      <c r="H851" s="36"/>
      <c r="I851" s="37">
        <f t="shared" si="13"/>
        <v>365</v>
      </c>
      <c r="J851" s="36"/>
      <c r="K851" s="34"/>
      <c r="L851" s="34"/>
      <c r="M851" s="39" t="s">
        <v>20</v>
      </c>
      <c r="N851" s="40">
        <v>848</v>
      </c>
      <c r="O851" s="41">
        <v>30005</v>
      </c>
      <c r="P851" s="42"/>
    </row>
    <row r="852" spans="1:16" s="23" customFormat="1" ht="12.95" customHeight="1" x14ac:dyDescent="0.2">
      <c r="A852" s="31" t="s">
        <v>20</v>
      </c>
      <c r="B852" s="32"/>
      <c r="C852" s="33" t="s">
        <v>121</v>
      </c>
      <c r="D852" s="33" t="s">
        <v>1217</v>
      </c>
      <c r="E852" s="35">
        <v>15</v>
      </c>
      <c r="F852" s="35" t="s">
        <v>28</v>
      </c>
      <c r="G852" s="34"/>
      <c r="H852" s="36"/>
      <c r="I852" s="37">
        <f t="shared" si="13"/>
        <v>365</v>
      </c>
      <c r="J852" s="36"/>
      <c r="K852" s="34"/>
      <c r="L852" s="34"/>
      <c r="M852" s="39" t="s">
        <v>20</v>
      </c>
      <c r="N852" s="40">
        <v>849</v>
      </c>
      <c r="O852" s="41">
        <v>30002</v>
      </c>
      <c r="P852" s="42"/>
    </row>
    <row r="853" spans="1:16" s="23" customFormat="1" ht="12.95" customHeight="1" x14ac:dyDescent="0.2">
      <c r="A853" s="31" t="s">
        <v>20</v>
      </c>
      <c r="B853" s="32"/>
      <c r="C853" s="33" t="s">
        <v>1218</v>
      </c>
      <c r="D853" s="33" t="s">
        <v>1219</v>
      </c>
      <c r="E853" s="35">
        <v>12</v>
      </c>
      <c r="F853" s="35" t="s">
        <v>45</v>
      </c>
      <c r="G853" s="34"/>
      <c r="H853" s="36"/>
      <c r="I853" s="37">
        <f t="shared" si="13"/>
        <v>365</v>
      </c>
      <c r="J853" s="36"/>
      <c r="K853" s="34"/>
      <c r="L853" s="34"/>
      <c r="M853" s="39" t="s">
        <v>20</v>
      </c>
      <c r="N853" s="40">
        <v>850</v>
      </c>
      <c r="O853" s="41">
        <v>30016</v>
      </c>
      <c r="P853" s="42"/>
    </row>
    <row r="854" spans="1:16" s="23" customFormat="1" ht="12.95" customHeight="1" x14ac:dyDescent="0.2">
      <c r="A854" s="31" t="s">
        <v>20</v>
      </c>
      <c r="B854" s="32"/>
      <c r="C854" s="33" t="s">
        <v>897</v>
      </c>
      <c r="D854" s="33" t="s">
        <v>1220</v>
      </c>
      <c r="E854" s="35">
        <v>6</v>
      </c>
      <c r="F854" s="35" t="s">
        <v>23</v>
      </c>
      <c r="G854" s="34"/>
      <c r="H854" s="36"/>
      <c r="I854" s="37">
        <f t="shared" si="13"/>
        <v>365</v>
      </c>
      <c r="J854" s="36"/>
      <c r="K854" s="34"/>
      <c r="L854" s="34"/>
      <c r="M854" s="39" t="s">
        <v>20</v>
      </c>
      <c r="N854" s="40">
        <v>851</v>
      </c>
      <c r="O854" s="41">
        <v>30020</v>
      </c>
      <c r="P854" s="42"/>
    </row>
    <row r="855" spans="1:16" s="23" customFormat="1" ht="12.95" customHeight="1" x14ac:dyDescent="0.2">
      <c r="A855" s="31" t="s">
        <v>20</v>
      </c>
      <c r="B855" s="32"/>
      <c r="C855" s="33" t="s">
        <v>200</v>
      </c>
      <c r="D855" s="33" t="s">
        <v>1221</v>
      </c>
      <c r="E855" s="35">
        <v>8</v>
      </c>
      <c r="F855" s="35" t="s">
        <v>36</v>
      </c>
      <c r="G855" s="34"/>
      <c r="H855" s="36"/>
      <c r="I855" s="37">
        <f t="shared" si="13"/>
        <v>365</v>
      </c>
      <c r="J855" s="36"/>
      <c r="K855" s="34"/>
      <c r="L855" s="34"/>
      <c r="M855" s="39" t="s">
        <v>20</v>
      </c>
      <c r="N855" s="40">
        <v>852</v>
      </c>
      <c r="O855" s="41">
        <v>30020</v>
      </c>
      <c r="P855" s="42"/>
    </row>
    <row r="856" spans="1:16" s="23" customFormat="1" ht="12.95" customHeight="1" x14ac:dyDescent="0.2">
      <c r="A856" s="31" t="s">
        <v>20</v>
      </c>
      <c r="B856" s="32"/>
      <c r="C856" s="33" t="s">
        <v>81</v>
      </c>
      <c r="D856" s="33" t="s">
        <v>1222</v>
      </c>
      <c r="E856" s="35">
        <v>20</v>
      </c>
      <c r="F856" s="35" t="s">
        <v>48</v>
      </c>
      <c r="G856" s="34"/>
      <c r="H856" s="36"/>
      <c r="I856" s="37">
        <f t="shared" si="13"/>
        <v>365</v>
      </c>
      <c r="J856" s="36"/>
      <c r="K856" s="34"/>
      <c r="L856" s="34"/>
      <c r="M856" s="39" t="s">
        <v>20</v>
      </c>
      <c r="N856" s="40">
        <v>853</v>
      </c>
      <c r="O856" s="41">
        <v>30006</v>
      </c>
      <c r="P856" s="42"/>
    </row>
    <row r="857" spans="1:16" s="23" customFormat="1" ht="12.95" customHeight="1" x14ac:dyDescent="0.2">
      <c r="A857" s="31" t="s">
        <v>20</v>
      </c>
      <c r="B857" s="32"/>
      <c r="C857" s="33" t="s">
        <v>1223</v>
      </c>
      <c r="D857" s="33" t="s">
        <v>1224</v>
      </c>
      <c r="E857" s="35">
        <v>10</v>
      </c>
      <c r="F857" s="35" t="s">
        <v>23</v>
      </c>
      <c r="G857" s="34"/>
      <c r="H857" s="36"/>
      <c r="I857" s="37">
        <f t="shared" si="13"/>
        <v>365</v>
      </c>
      <c r="J857" s="36"/>
      <c r="K857" s="34"/>
      <c r="L857" s="34"/>
      <c r="M857" s="39" t="s">
        <v>20</v>
      </c>
      <c r="N857" s="40">
        <v>854</v>
      </c>
      <c r="O857" s="41" t="s">
        <v>25</v>
      </c>
      <c r="P857" s="42"/>
    </row>
    <row r="858" spans="1:16" s="23" customFormat="1" ht="12.95" customHeight="1" x14ac:dyDescent="0.2">
      <c r="A858" s="31" t="s">
        <v>20</v>
      </c>
      <c r="B858" s="32"/>
      <c r="C858" s="33" t="s">
        <v>93</v>
      </c>
      <c r="D858" s="33" t="s">
        <v>1225</v>
      </c>
      <c r="E858" s="35">
        <v>9</v>
      </c>
      <c r="F858" s="35" t="s">
        <v>23</v>
      </c>
      <c r="G858" s="34"/>
      <c r="H858" s="36"/>
      <c r="I858" s="37">
        <f t="shared" si="13"/>
        <v>365</v>
      </c>
      <c r="J858" s="36"/>
      <c r="K858" s="34"/>
      <c r="L858" s="34"/>
      <c r="M858" s="39" t="s">
        <v>20</v>
      </c>
      <c r="N858" s="40">
        <v>855</v>
      </c>
      <c r="O858" s="41">
        <v>30020</v>
      </c>
      <c r="P858" s="42"/>
    </row>
    <row r="859" spans="1:16" s="23" customFormat="1" ht="12.95" customHeight="1" x14ac:dyDescent="0.2">
      <c r="A859" s="31" t="s">
        <v>20</v>
      </c>
      <c r="B859" s="32"/>
      <c r="C859" s="33" t="s">
        <v>121</v>
      </c>
      <c r="D859" s="33" t="s">
        <v>1226</v>
      </c>
      <c r="E859" s="35">
        <v>15</v>
      </c>
      <c r="F859" s="35" t="s">
        <v>28</v>
      </c>
      <c r="G859" s="34"/>
      <c r="H859" s="36"/>
      <c r="I859" s="37">
        <f t="shared" si="13"/>
        <v>365</v>
      </c>
      <c r="J859" s="36"/>
      <c r="K859" s="34"/>
      <c r="L859" s="34"/>
      <c r="M859" s="39" t="s">
        <v>20</v>
      </c>
      <c r="N859" s="40">
        <v>856</v>
      </c>
      <c r="O859" s="41">
        <v>30013</v>
      </c>
      <c r="P859" s="42"/>
    </row>
    <row r="860" spans="1:16" s="23" customFormat="1" ht="12.95" customHeight="1" x14ac:dyDescent="0.2">
      <c r="A860" s="31" t="s">
        <v>20</v>
      </c>
      <c r="B860" s="32"/>
      <c r="C860" s="33" t="s">
        <v>1227</v>
      </c>
      <c r="D860" s="33" t="s">
        <v>1228</v>
      </c>
      <c r="E860" s="35">
        <v>12</v>
      </c>
      <c r="F860" s="35" t="s">
        <v>45</v>
      </c>
      <c r="G860" s="34"/>
      <c r="H860" s="36"/>
      <c r="I860" s="37">
        <f t="shared" si="13"/>
        <v>365</v>
      </c>
      <c r="J860" s="36"/>
      <c r="K860" s="34"/>
      <c r="L860" s="34"/>
      <c r="M860" s="39" t="s">
        <v>20</v>
      </c>
      <c r="N860" s="40">
        <v>857</v>
      </c>
      <c r="O860" s="41">
        <v>30020</v>
      </c>
      <c r="P860" s="42"/>
    </row>
    <row r="861" spans="1:16" s="23" customFormat="1" ht="12.95" customHeight="1" x14ac:dyDescent="0.2">
      <c r="A861" s="31" t="s">
        <v>20</v>
      </c>
      <c r="B861" s="32"/>
      <c r="C861" s="33" t="s">
        <v>1229</v>
      </c>
      <c r="D861" s="33" t="s">
        <v>1230</v>
      </c>
      <c r="E861" s="35">
        <v>16</v>
      </c>
      <c r="F861" s="35" t="s">
        <v>23</v>
      </c>
      <c r="G861" s="34"/>
      <c r="H861" s="36"/>
      <c r="I861" s="37">
        <f t="shared" si="13"/>
        <v>365</v>
      </c>
      <c r="J861" s="36"/>
      <c r="K861" s="34"/>
      <c r="L861" s="34"/>
      <c r="M861" s="39" t="s">
        <v>20</v>
      </c>
      <c r="N861" s="40">
        <v>858</v>
      </c>
      <c r="O861" s="41">
        <v>30020</v>
      </c>
      <c r="P861" s="42"/>
    </row>
    <row r="862" spans="1:16" s="23" customFormat="1" ht="12.95" customHeight="1" x14ac:dyDescent="0.2">
      <c r="A862" s="31" t="s">
        <v>20</v>
      </c>
      <c r="B862" s="32"/>
      <c r="C862" s="33" t="s">
        <v>1231</v>
      </c>
      <c r="D862" s="33" t="s">
        <v>1232</v>
      </c>
      <c r="E862" s="35">
        <v>5</v>
      </c>
      <c r="F862" s="35" t="s">
        <v>45</v>
      </c>
      <c r="G862" s="34"/>
      <c r="H862" s="36"/>
      <c r="I862" s="37">
        <f t="shared" si="13"/>
        <v>365</v>
      </c>
      <c r="J862" s="36"/>
      <c r="K862" s="34"/>
      <c r="L862" s="34"/>
      <c r="M862" s="39" t="s">
        <v>20</v>
      </c>
      <c r="N862" s="40">
        <v>859</v>
      </c>
      <c r="O862" s="41">
        <v>30020</v>
      </c>
      <c r="P862" s="42"/>
    </row>
    <row r="863" spans="1:16" s="23" customFormat="1" ht="12.95" customHeight="1" x14ac:dyDescent="0.2">
      <c r="A863" s="31" t="s">
        <v>20</v>
      </c>
      <c r="B863" s="32"/>
      <c r="C863" s="33" t="s">
        <v>136</v>
      </c>
      <c r="D863" s="33" t="s">
        <v>1233</v>
      </c>
      <c r="E863" s="35">
        <v>11</v>
      </c>
      <c r="F863" s="35" t="s">
        <v>45</v>
      </c>
      <c r="G863" s="34"/>
      <c r="H863" s="36"/>
      <c r="I863" s="37">
        <f t="shared" si="13"/>
        <v>365</v>
      </c>
      <c r="J863" s="36"/>
      <c r="K863" s="34"/>
      <c r="L863" s="34"/>
      <c r="M863" s="39" t="s">
        <v>20</v>
      </c>
      <c r="N863" s="40">
        <v>860</v>
      </c>
      <c r="O863" s="41">
        <v>30020</v>
      </c>
      <c r="P863" s="42"/>
    </row>
    <row r="864" spans="1:16" s="23" customFormat="1" ht="12.95" customHeight="1" x14ac:dyDescent="0.2">
      <c r="A864" s="31" t="s">
        <v>20</v>
      </c>
      <c r="B864" s="32"/>
      <c r="C864" s="33" t="s">
        <v>1234</v>
      </c>
      <c r="D864" s="33" t="s">
        <v>1235</v>
      </c>
      <c r="E864" s="35">
        <v>7</v>
      </c>
      <c r="F864" s="35" t="s">
        <v>23</v>
      </c>
      <c r="G864" s="34"/>
      <c r="H864" s="36"/>
      <c r="I864" s="37">
        <f t="shared" si="13"/>
        <v>365</v>
      </c>
      <c r="J864" s="36"/>
      <c r="K864" s="34"/>
      <c r="L864" s="34"/>
      <c r="M864" s="39" t="s">
        <v>20</v>
      </c>
      <c r="N864" s="40">
        <v>861</v>
      </c>
      <c r="O864" s="41">
        <v>30020</v>
      </c>
      <c r="P864" s="42"/>
    </row>
    <row r="865" spans="1:16" s="23" customFormat="1" ht="12.95" customHeight="1" x14ac:dyDescent="0.2">
      <c r="A865" s="31" t="s">
        <v>20</v>
      </c>
      <c r="B865" s="32"/>
      <c r="C865" s="33" t="s">
        <v>768</v>
      </c>
      <c r="D865" s="33" t="s">
        <v>1236</v>
      </c>
      <c r="E865" s="35">
        <v>20</v>
      </c>
      <c r="F865" s="35" t="s">
        <v>48</v>
      </c>
      <c r="G865" s="34"/>
      <c r="H865" s="36"/>
      <c r="I865" s="37">
        <f t="shared" si="13"/>
        <v>365</v>
      </c>
      <c r="J865" s="36"/>
      <c r="K865" s="34"/>
      <c r="L865" s="34"/>
      <c r="M865" s="39" t="s">
        <v>20</v>
      </c>
      <c r="N865" s="40">
        <v>862</v>
      </c>
      <c r="O865" s="41">
        <v>30022</v>
      </c>
      <c r="P865" s="42"/>
    </row>
    <row r="866" spans="1:16" s="23" customFormat="1" ht="12.95" customHeight="1" x14ac:dyDescent="0.2">
      <c r="A866" s="31" t="s">
        <v>20</v>
      </c>
      <c r="B866" s="32"/>
      <c r="C866" s="33" t="s">
        <v>46</v>
      </c>
      <c r="D866" s="33" t="s">
        <v>1237</v>
      </c>
      <c r="E866" s="35">
        <v>20</v>
      </c>
      <c r="F866" s="35" t="s">
        <v>48</v>
      </c>
      <c r="G866" s="34"/>
      <c r="H866" s="36"/>
      <c r="I866" s="37">
        <f t="shared" si="13"/>
        <v>365</v>
      </c>
      <c r="J866" s="36"/>
      <c r="K866" s="34"/>
      <c r="L866" s="34"/>
      <c r="M866" s="39" t="s">
        <v>20</v>
      </c>
      <c r="N866" s="40">
        <v>863</v>
      </c>
      <c r="O866" s="41">
        <v>30026</v>
      </c>
      <c r="P866" s="42"/>
    </row>
    <row r="867" spans="1:16" s="23" customFormat="1" ht="12.95" customHeight="1" x14ac:dyDescent="0.2">
      <c r="A867" s="31" t="s">
        <v>20</v>
      </c>
      <c r="B867" s="32"/>
      <c r="C867" s="33" t="s">
        <v>807</v>
      </c>
      <c r="D867" s="33" t="s">
        <v>1238</v>
      </c>
      <c r="E867" s="35">
        <v>4</v>
      </c>
      <c r="F867" s="35" t="s">
        <v>45</v>
      </c>
      <c r="G867" s="34"/>
      <c r="H867" s="36"/>
      <c r="I867" s="37">
        <f t="shared" si="13"/>
        <v>365</v>
      </c>
      <c r="J867" s="36"/>
      <c r="K867" s="34"/>
      <c r="L867" s="34"/>
      <c r="M867" s="39" t="s">
        <v>20</v>
      </c>
      <c r="N867" s="40">
        <v>864</v>
      </c>
      <c r="O867" s="41" t="s">
        <v>25</v>
      </c>
      <c r="P867" s="42"/>
    </row>
    <row r="868" spans="1:16" s="23" customFormat="1" ht="12.95" customHeight="1" x14ac:dyDescent="0.2">
      <c r="A868" s="31" t="s">
        <v>20</v>
      </c>
      <c r="B868" s="32"/>
      <c r="C868" s="33" t="s">
        <v>41</v>
      </c>
      <c r="D868" s="33" t="s">
        <v>1239</v>
      </c>
      <c r="E868" s="35">
        <v>15</v>
      </c>
      <c r="F868" s="35" t="s">
        <v>28</v>
      </c>
      <c r="G868" s="34"/>
      <c r="H868" s="36"/>
      <c r="I868" s="37">
        <f t="shared" si="13"/>
        <v>365</v>
      </c>
      <c r="J868" s="36"/>
      <c r="K868" s="34"/>
      <c r="L868" s="34"/>
      <c r="M868" s="39" t="s">
        <v>20</v>
      </c>
      <c r="N868" s="40">
        <v>865</v>
      </c>
      <c r="O868" s="41" t="s">
        <v>25</v>
      </c>
      <c r="P868" s="42"/>
    </row>
    <row r="869" spans="1:16" s="23" customFormat="1" ht="12.95" customHeight="1" x14ac:dyDescent="0.2">
      <c r="A869" s="31" t="s">
        <v>20</v>
      </c>
      <c r="B869" s="32"/>
      <c r="C869" s="33" t="s">
        <v>1240</v>
      </c>
      <c r="D869" s="33" t="s">
        <v>1241</v>
      </c>
      <c r="E869" s="35">
        <v>19</v>
      </c>
      <c r="F869" s="35" t="s">
        <v>28</v>
      </c>
      <c r="G869" s="34"/>
      <c r="H869" s="36"/>
      <c r="I869" s="37">
        <f t="shared" si="13"/>
        <v>365</v>
      </c>
      <c r="J869" s="36"/>
      <c r="K869" s="34"/>
      <c r="L869" s="34"/>
      <c r="M869" s="39" t="s">
        <v>20</v>
      </c>
      <c r="N869" s="40">
        <v>866</v>
      </c>
      <c r="O869" s="41">
        <v>30034</v>
      </c>
      <c r="P869" s="42"/>
    </row>
    <row r="870" spans="1:16" s="23" customFormat="1" ht="12.95" customHeight="1" x14ac:dyDescent="0.2">
      <c r="A870" s="31" t="s">
        <v>20</v>
      </c>
      <c r="B870" s="32"/>
      <c r="C870" s="33" t="s">
        <v>1242</v>
      </c>
      <c r="D870" s="33" t="s">
        <v>1243</v>
      </c>
      <c r="E870" s="35">
        <v>20</v>
      </c>
      <c r="F870" s="35" t="s">
        <v>48</v>
      </c>
      <c r="G870" s="34"/>
      <c r="H870" s="36"/>
      <c r="I870" s="37">
        <f t="shared" si="13"/>
        <v>365</v>
      </c>
      <c r="J870" s="36"/>
      <c r="K870" s="34"/>
      <c r="L870" s="34"/>
      <c r="M870" s="39" t="s">
        <v>20</v>
      </c>
      <c r="N870" s="40">
        <v>867</v>
      </c>
      <c r="O870" s="41">
        <v>30037</v>
      </c>
      <c r="P870" s="42"/>
    </row>
    <row r="871" spans="1:16" s="23" customFormat="1" ht="12.95" customHeight="1" x14ac:dyDescent="0.2">
      <c r="A871" s="31" t="s">
        <v>20</v>
      </c>
      <c r="B871" s="32"/>
      <c r="C871" s="33" t="s">
        <v>1244</v>
      </c>
      <c r="D871" s="33" t="s">
        <v>1245</v>
      </c>
      <c r="E871" s="35">
        <v>3</v>
      </c>
      <c r="F871" s="35" t="s">
        <v>45</v>
      </c>
      <c r="G871" s="34"/>
      <c r="H871" s="36"/>
      <c r="I871" s="37">
        <f t="shared" si="13"/>
        <v>365</v>
      </c>
      <c r="J871" s="36"/>
      <c r="K871" s="34"/>
      <c r="L871" s="34"/>
      <c r="M871" s="39" t="s">
        <v>20</v>
      </c>
      <c r="N871" s="40">
        <v>868</v>
      </c>
      <c r="O871" s="41">
        <v>30037</v>
      </c>
      <c r="P871" s="42"/>
    </row>
    <row r="872" spans="1:16" s="23" customFormat="1" ht="12.95" customHeight="1" x14ac:dyDescent="0.2">
      <c r="A872" s="31" t="s">
        <v>20</v>
      </c>
      <c r="B872" s="32"/>
      <c r="C872" s="33" t="s">
        <v>1246</v>
      </c>
      <c r="D872" s="33" t="s">
        <v>1247</v>
      </c>
      <c r="E872" s="35">
        <v>5</v>
      </c>
      <c r="F872" s="35" t="s">
        <v>45</v>
      </c>
      <c r="G872" s="34" t="s">
        <v>334</v>
      </c>
      <c r="H872" s="36"/>
      <c r="I872" s="37">
        <f t="shared" si="13"/>
        <v>365</v>
      </c>
      <c r="J872" s="36"/>
      <c r="K872" s="34"/>
      <c r="L872" s="34"/>
      <c r="M872" s="39" t="s">
        <v>20</v>
      </c>
      <c r="N872" s="40">
        <v>869</v>
      </c>
      <c r="O872" s="41">
        <v>30037</v>
      </c>
      <c r="P872" s="42"/>
    </row>
    <row r="873" spans="1:16" s="23" customFormat="1" ht="12.95" customHeight="1" x14ac:dyDescent="0.2">
      <c r="A873" s="31" t="s">
        <v>20</v>
      </c>
      <c r="B873" s="32"/>
      <c r="C873" s="33" t="s">
        <v>1246</v>
      </c>
      <c r="D873" s="33" t="s">
        <v>1248</v>
      </c>
      <c r="E873" s="35">
        <v>5</v>
      </c>
      <c r="F873" s="35" t="s">
        <v>45</v>
      </c>
      <c r="G873" s="34"/>
      <c r="H873" s="36"/>
      <c r="I873" s="37">
        <f t="shared" si="13"/>
        <v>365</v>
      </c>
      <c r="J873" s="36"/>
      <c r="K873" s="34"/>
      <c r="L873" s="34"/>
      <c r="M873" s="39" t="s">
        <v>20</v>
      </c>
      <c r="N873" s="40">
        <v>870</v>
      </c>
      <c r="O873" s="41" t="s">
        <v>25</v>
      </c>
      <c r="P873" s="42"/>
    </row>
    <row r="874" spans="1:16" s="23" customFormat="1" ht="12.95" customHeight="1" x14ac:dyDescent="0.2">
      <c r="A874" s="31" t="s">
        <v>20</v>
      </c>
      <c r="B874" s="32"/>
      <c r="C874" s="33" t="s">
        <v>1249</v>
      </c>
      <c r="D874" s="33" t="s">
        <v>1250</v>
      </c>
      <c r="E874" s="35">
        <v>20</v>
      </c>
      <c r="F874" s="35" t="s">
        <v>48</v>
      </c>
      <c r="G874" s="34"/>
      <c r="H874" s="36"/>
      <c r="I874" s="37">
        <f t="shared" si="13"/>
        <v>365</v>
      </c>
      <c r="J874" s="36"/>
      <c r="K874" s="34"/>
      <c r="L874" s="34"/>
      <c r="M874" s="39" t="s">
        <v>20</v>
      </c>
      <c r="N874" s="40">
        <v>871</v>
      </c>
      <c r="O874" s="41">
        <v>30036</v>
      </c>
      <c r="P874" s="42"/>
    </row>
    <row r="875" spans="1:16" s="23" customFormat="1" ht="12.95" customHeight="1" x14ac:dyDescent="0.2">
      <c r="A875" s="31" t="s">
        <v>20</v>
      </c>
      <c r="B875" s="32"/>
      <c r="C875" s="33" t="s">
        <v>186</v>
      </c>
      <c r="D875" s="33" t="s">
        <v>541</v>
      </c>
      <c r="E875" s="35">
        <v>13</v>
      </c>
      <c r="F875" s="35" t="s">
        <v>28</v>
      </c>
      <c r="G875" s="34"/>
      <c r="H875" s="36"/>
      <c r="I875" s="37">
        <f t="shared" si="13"/>
        <v>365</v>
      </c>
      <c r="J875" s="36"/>
      <c r="K875" s="34"/>
      <c r="L875" s="34"/>
      <c r="M875" s="39" t="s">
        <v>20</v>
      </c>
      <c r="N875" s="40">
        <v>872</v>
      </c>
      <c r="O875" s="41">
        <v>30037</v>
      </c>
      <c r="P875" s="42"/>
    </row>
    <row r="876" spans="1:16" s="23" customFormat="1" ht="12.95" customHeight="1" x14ac:dyDescent="0.2">
      <c r="A876" s="31" t="s">
        <v>20</v>
      </c>
      <c r="B876" s="32"/>
      <c r="C876" s="33" t="s">
        <v>406</v>
      </c>
      <c r="D876" s="33" t="s">
        <v>1251</v>
      </c>
      <c r="E876" s="35">
        <v>7</v>
      </c>
      <c r="F876" s="35" t="s">
        <v>23</v>
      </c>
      <c r="G876" s="34"/>
      <c r="H876" s="36"/>
      <c r="I876" s="37">
        <f t="shared" si="13"/>
        <v>365</v>
      </c>
      <c r="J876" s="36"/>
      <c r="K876" s="34"/>
      <c r="L876" s="34"/>
      <c r="M876" s="39" t="s">
        <v>20</v>
      </c>
      <c r="N876" s="40">
        <v>873</v>
      </c>
      <c r="O876" s="41">
        <v>30043</v>
      </c>
      <c r="P876" s="42"/>
    </row>
    <row r="877" spans="1:16" s="23" customFormat="1" ht="12.95" customHeight="1" x14ac:dyDescent="0.2">
      <c r="A877" s="31" t="s">
        <v>20</v>
      </c>
      <c r="B877" s="32"/>
      <c r="C877" s="33" t="s">
        <v>348</v>
      </c>
      <c r="D877" s="33" t="s">
        <v>1252</v>
      </c>
      <c r="E877" s="35">
        <v>15</v>
      </c>
      <c r="F877" s="35" t="s">
        <v>28</v>
      </c>
      <c r="G877" s="34"/>
      <c r="H877" s="36"/>
      <c r="I877" s="37">
        <f t="shared" si="13"/>
        <v>365</v>
      </c>
      <c r="J877" s="36"/>
      <c r="K877" s="34"/>
      <c r="L877" s="34"/>
      <c r="M877" s="39" t="s">
        <v>20</v>
      </c>
      <c r="N877" s="40">
        <v>874</v>
      </c>
      <c r="O877" s="41">
        <v>30047</v>
      </c>
      <c r="P877" s="42"/>
    </row>
    <row r="878" spans="1:16" s="23" customFormat="1" ht="12.95" customHeight="1" x14ac:dyDescent="0.2">
      <c r="A878" s="31" t="s">
        <v>20</v>
      </c>
      <c r="B878" s="32"/>
      <c r="C878" s="33" t="s">
        <v>1253</v>
      </c>
      <c r="D878" s="33" t="s">
        <v>1254</v>
      </c>
      <c r="E878" s="35">
        <v>8</v>
      </c>
      <c r="F878" s="35" t="s">
        <v>36</v>
      </c>
      <c r="G878" s="34"/>
      <c r="H878" s="36"/>
      <c r="I878" s="37">
        <f t="shared" si="13"/>
        <v>365</v>
      </c>
      <c r="J878" s="36"/>
      <c r="K878" s="34"/>
      <c r="L878" s="34"/>
      <c r="M878" s="39" t="s">
        <v>20</v>
      </c>
      <c r="N878" s="40">
        <v>875</v>
      </c>
      <c r="O878" s="41">
        <v>30056</v>
      </c>
      <c r="P878" s="42"/>
    </row>
    <row r="879" spans="1:16" s="23" customFormat="1" ht="12.95" customHeight="1" x14ac:dyDescent="0.2">
      <c r="A879" s="31" t="s">
        <v>20</v>
      </c>
      <c r="B879" s="32"/>
      <c r="C879" s="33" t="s">
        <v>983</v>
      </c>
      <c r="D879" s="33" t="s">
        <v>1255</v>
      </c>
      <c r="E879" s="35">
        <v>15</v>
      </c>
      <c r="F879" s="35" t="s">
        <v>28</v>
      </c>
      <c r="G879" s="34"/>
      <c r="H879" s="36"/>
      <c r="I879" s="37">
        <f t="shared" si="13"/>
        <v>365</v>
      </c>
      <c r="J879" s="36"/>
      <c r="K879" s="34"/>
      <c r="L879" s="34"/>
      <c r="M879" s="39" t="s">
        <v>20</v>
      </c>
      <c r="N879" s="40">
        <v>876</v>
      </c>
      <c r="O879" s="41">
        <v>30055</v>
      </c>
      <c r="P879" s="42"/>
    </row>
    <row r="880" spans="1:16" s="23" customFormat="1" ht="12.95" customHeight="1" x14ac:dyDescent="0.2">
      <c r="A880" s="31" t="s">
        <v>20</v>
      </c>
      <c r="B880" s="32"/>
      <c r="C880" s="33" t="s">
        <v>420</v>
      </c>
      <c r="D880" s="33" t="s">
        <v>1256</v>
      </c>
      <c r="E880" s="35">
        <v>8</v>
      </c>
      <c r="F880" s="35" t="s">
        <v>36</v>
      </c>
      <c r="G880" s="34"/>
      <c r="H880" s="36"/>
      <c r="I880" s="37">
        <f t="shared" si="13"/>
        <v>365</v>
      </c>
      <c r="J880" s="36"/>
      <c r="K880" s="34"/>
      <c r="L880" s="34"/>
      <c r="M880" s="39" t="s">
        <v>20</v>
      </c>
      <c r="N880" s="40">
        <v>877</v>
      </c>
      <c r="O880" s="41">
        <v>30056</v>
      </c>
      <c r="P880" s="42"/>
    </row>
    <row r="881" spans="1:16" s="23" customFormat="1" ht="12.95" customHeight="1" x14ac:dyDescent="0.2">
      <c r="A881" s="31" t="s">
        <v>20</v>
      </c>
      <c r="B881" s="32"/>
      <c r="C881" s="33" t="s">
        <v>218</v>
      </c>
      <c r="D881" s="33" t="s">
        <v>1257</v>
      </c>
      <c r="E881" s="35">
        <v>15</v>
      </c>
      <c r="F881" s="35" t="s">
        <v>28</v>
      </c>
      <c r="G881" s="34"/>
      <c r="H881" s="36"/>
      <c r="I881" s="37">
        <f t="shared" si="13"/>
        <v>365</v>
      </c>
      <c r="J881" s="36"/>
      <c r="K881" s="34"/>
      <c r="L881" s="34"/>
      <c r="M881" s="39" t="s">
        <v>20</v>
      </c>
      <c r="N881" s="40">
        <v>878</v>
      </c>
      <c r="O881" s="41">
        <v>30065</v>
      </c>
      <c r="P881" s="42"/>
    </row>
    <row r="882" spans="1:16" s="23" customFormat="1" ht="12.95" customHeight="1" x14ac:dyDescent="0.2">
      <c r="A882" s="31" t="s">
        <v>20</v>
      </c>
      <c r="B882" s="32"/>
      <c r="C882" s="33" t="s">
        <v>564</v>
      </c>
      <c r="D882" s="33" t="s">
        <v>1258</v>
      </c>
      <c r="E882" s="35">
        <v>8</v>
      </c>
      <c r="F882" s="35" t="s">
        <v>36</v>
      </c>
      <c r="G882" s="34"/>
      <c r="H882" s="36"/>
      <c r="I882" s="37">
        <f t="shared" si="13"/>
        <v>365</v>
      </c>
      <c r="J882" s="36"/>
      <c r="K882" s="34"/>
      <c r="L882" s="34"/>
      <c r="M882" s="39" t="s">
        <v>20</v>
      </c>
      <c r="N882" s="40">
        <v>879</v>
      </c>
      <c r="O882" s="41">
        <v>30061</v>
      </c>
      <c r="P882" s="42"/>
    </row>
    <row r="883" spans="1:16" s="23" customFormat="1" ht="12.95" customHeight="1" x14ac:dyDescent="0.2">
      <c r="A883" s="31" t="s">
        <v>20</v>
      </c>
      <c r="B883" s="32"/>
      <c r="C883" s="33" t="s">
        <v>375</v>
      </c>
      <c r="D883" s="33" t="s">
        <v>1259</v>
      </c>
      <c r="E883" s="35">
        <v>21</v>
      </c>
      <c r="F883" s="35" t="s">
        <v>48</v>
      </c>
      <c r="G883" s="34"/>
      <c r="H883" s="36"/>
      <c r="I883" s="37">
        <f t="shared" si="13"/>
        <v>365</v>
      </c>
      <c r="J883" s="36"/>
      <c r="K883" s="34"/>
      <c r="L883" s="34"/>
      <c r="M883" s="39" t="s">
        <v>20</v>
      </c>
      <c r="N883" s="40">
        <v>880</v>
      </c>
      <c r="O883" s="41">
        <v>30061</v>
      </c>
      <c r="P883" s="42"/>
    </row>
    <row r="884" spans="1:16" s="23" customFormat="1" ht="12.95" customHeight="1" x14ac:dyDescent="0.2">
      <c r="A884" s="31" t="s">
        <v>20</v>
      </c>
      <c r="B884" s="32"/>
      <c r="C884" s="33" t="s">
        <v>83</v>
      </c>
      <c r="D884" s="33" t="s">
        <v>1094</v>
      </c>
      <c r="E884" s="35">
        <v>20</v>
      </c>
      <c r="F884" s="35" t="s">
        <v>48</v>
      </c>
      <c r="G884" s="34"/>
      <c r="H884" s="36"/>
      <c r="I884" s="37">
        <f t="shared" si="13"/>
        <v>365</v>
      </c>
      <c r="J884" s="36"/>
      <c r="K884" s="34"/>
      <c r="L884" s="34"/>
      <c r="M884" s="39" t="s">
        <v>20</v>
      </c>
      <c r="N884" s="40">
        <v>881</v>
      </c>
      <c r="O884" s="41">
        <v>30062</v>
      </c>
      <c r="P884" s="42"/>
    </row>
    <row r="885" spans="1:16" s="23" customFormat="1" ht="12.95" customHeight="1" x14ac:dyDescent="0.2">
      <c r="A885" s="31" t="s">
        <v>20</v>
      </c>
      <c r="B885" s="32"/>
      <c r="C885" s="33" t="s">
        <v>676</v>
      </c>
      <c r="D885" s="33" t="s">
        <v>1260</v>
      </c>
      <c r="E885" s="35">
        <v>5</v>
      </c>
      <c r="F885" s="35" t="s">
        <v>45</v>
      </c>
      <c r="G885" s="34"/>
      <c r="H885" s="36"/>
      <c r="I885" s="37">
        <f t="shared" si="13"/>
        <v>365</v>
      </c>
      <c r="J885" s="36"/>
      <c r="K885" s="34"/>
      <c r="L885" s="34"/>
      <c r="M885" s="39" t="s">
        <v>20</v>
      </c>
      <c r="N885" s="40">
        <v>882</v>
      </c>
      <c r="O885" s="41" t="s">
        <v>25</v>
      </c>
      <c r="P885" s="42"/>
    </row>
    <row r="886" spans="1:16" s="23" customFormat="1" ht="12.95" customHeight="1" x14ac:dyDescent="0.2">
      <c r="A886" s="31" t="s">
        <v>20</v>
      </c>
      <c r="B886" s="32"/>
      <c r="C886" s="33" t="s">
        <v>1261</v>
      </c>
      <c r="D886" s="33" t="s">
        <v>1262</v>
      </c>
      <c r="E886" s="35">
        <v>8</v>
      </c>
      <c r="F886" s="35" t="s">
        <v>36</v>
      </c>
      <c r="G886" s="34"/>
      <c r="H886" s="36"/>
      <c r="I886" s="37">
        <f t="shared" si="13"/>
        <v>365</v>
      </c>
      <c r="J886" s="36"/>
      <c r="K886" s="34"/>
      <c r="L886" s="34"/>
      <c r="M886" s="39" t="s">
        <v>20</v>
      </c>
      <c r="N886" s="40">
        <v>883</v>
      </c>
      <c r="O886" s="41">
        <v>30065</v>
      </c>
      <c r="P886" s="42"/>
    </row>
    <row r="887" spans="1:16" s="23" customFormat="1" ht="12.95" customHeight="1" x14ac:dyDescent="0.2">
      <c r="A887" s="31" t="s">
        <v>20</v>
      </c>
      <c r="B887" s="32"/>
      <c r="C887" s="33" t="s">
        <v>1263</v>
      </c>
      <c r="D887" s="33" t="s">
        <v>1264</v>
      </c>
      <c r="E887" s="35">
        <v>10</v>
      </c>
      <c r="F887" s="35" t="s">
        <v>23</v>
      </c>
      <c r="G887" s="34"/>
      <c r="H887" s="36"/>
      <c r="I887" s="37">
        <f t="shared" si="13"/>
        <v>365</v>
      </c>
      <c r="J887" s="36"/>
      <c r="K887" s="34"/>
      <c r="L887" s="34"/>
      <c r="M887" s="39" t="s">
        <v>20</v>
      </c>
      <c r="N887" s="40">
        <v>884</v>
      </c>
      <c r="O887" s="41">
        <v>30069</v>
      </c>
      <c r="P887" s="42"/>
    </row>
    <row r="888" spans="1:16" s="23" customFormat="1" ht="12.95" customHeight="1" x14ac:dyDescent="0.2">
      <c r="A888" s="31" t="s">
        <v>20</v>
      </c>
      <c r="B888" s="32"/>
      <c r="C888" s="33" t="s">
        <v>375</v>
      </c>
      <c r="D888" s="33" t="s">
        <v>1265</v>
      </c>
      <c r="E888" s="35">
        <v>21</v>
      </c>
      <c r="F888" s="35" t="s">
        <v>48</v>
      </c>
      <c r="G888" s="34"/>
      <c r="H888" s="36"/>
      <c r="I888" s="37">
        <f t="shared" si="13"/>
        <v>365</v>
      </c>
      <c r="J888" s="36"/>
      <c r="K888" s="34"/>
      <c r="L888" s="34"/>
      <c r="M888" s="39" t="s">
        <v>20</v>
      </c>
      <c r="N888" s="40">
        <v>885</v>
      </c>
      <c r="O888" s="41">
        <v>30068</v>
      </c>
      <c r="P888" s="42"/>
    </row>
    <row r="889" spans="1:16" s="23" customFormat="1" ht="12.95" customHeight="1" x14ac:dyDescent="0.2">
      <c r="A889" s="31" t="s">
        <v>20</v>
      </c>
      <c r="B889" s="32"/>
      <c r="C889" s="33" t="s">
        <v>465</v>
      </c>
      <c r="D889" s="33" t="s">
        <v>1141</v>
      </c>
      <c r="E889" s="35">
        <v>21</v>
      </c>
      <c r="F889" s="35" t="s">
        <v>48</v>
      </c>
      <c r="G889" s="34"/>
      <c r="H889" s="36"/>
      <c r="I889" s="37">
        <f t="shared" si="13"/>
        <v>365</v>
      </c>
      <c r="J889" s="36"/>
      <c r="K889" s="34"/>
      <c r="L889" s="34"/>
      <c r="M889" s="39" t="s">
        <v>20</v>
      </c>
      <c r="N889" s="40">
        <v>886</v>
      </c>
      <c r="O889" s="41">
        <v>30077</v>
      </c>
      <c r="P889" s="42"/>
    </row>
    <row r="890" spans="1:16" s="23" customFormat="1" ht="12.95" customHeight="1" x14ac:dyDescent="0.2">
      <c r="A890" s="31" t="s">
        <v>20</v>
      </c>
      <c r="B890" s="32"/>
      <c r="C890" s="33" t="s">
        <v>136</v>
      </c>
      <c r="D890" s="33" t="s">
        <v>1141</v>
      </c>
      <c r="E890" s="35">
        <v>11</v>
      </c>
      <c r="F890" s="35" t="s">
        <v>45</v>
      </c>
      <c r="G890" s="34"/>
      <c r="H890" s="36"/>
      <c r="I890" s="37">
        <f t="shared" si="13"/>
        <v>365</v>
      </c>
      <c r="J890" s="36"/>
      <c r="K890" s="34"/>
      <c r="L890" s="34"/>
      <c r="M890" s="39" t="s">
        <v>20</v>
      </c>
      <c r="N890" s="40">
        <v>887</v>
      </c>
      <c r="O890" s="41">
        <v>30077</v>
      </c>
      <c r="P890" s="42"/>
    </row>
    <row r="891" spans="1:16" s="23" customFormat="1" ht="12.95" customHeight="1" x14ac:dyDescent="0.2">
      <c r="A891" s="31" t="s">
        <v>20</v>
      </c>
      <c r="B891" s="32"/>
      <c r="C891" s="33" t="s">
        <v>1266</v>
      </c>
      <c r="D891" s="33" t="s">
        <v>1267</v>
      </c>
      <c r="E891" s="35">
        <v>15</v>
      </c>
      <c r="F891" s="35" t="s">
        <v>28</v>
      </c>
      <c r="G891" s="34"/>
      <c r="H891" s="36"/>
      <c r="I891" s="37">
        <f t="shared" si="13"/>
        <v>365</v>
      </c>
      <c r="J891" s="36"/>
      <c r="K891" s="34"/>
      <c r="L891" s="34"/>
      <c r="M891" s="39" t="s">
        <v>20</v>
      </c>
      <c r="N891" s="40">
        <v>888</v>
      </c>
      <c r="O891" s="41">
        <v>30083</v>
      </c>
      <c r="P891" s="42"/>
    </row>
    <row r="892" spans="1:16" s="23" customFormat="1" ht="12.95" customHeight="1" x14ac:dyDescent="0.2">
      <c r="A892" s="31" t="s">
        <v>20</v>
      </c>
      <c r="B892" s="32"/>
      <c r="C892" s="33" t="s">
        <v>1268</v>
      </c>
      <c r="D892" s="33" t="s">
        <v>720</v>
      </c>
      <c r="E892" s="35">
        <v>8</v>
      </c>
      <c r="F892" s="35" t="s">
        <v>36</v>
      </c>
      <c r="G892" s="34"/>
      <c r="H892" s="36"/>
      <c r="I892" s="37">
        <f t="shared" si="13"/>
        <v>365</v>
      </c>
      <c r="J892" s="36"/>
      <c r="K892" s="34"/>
      <c r="L892" s="34"/>
      <c r="M892" s="39" t="s">
        <v>20</v>
      </c>
      <c r="N892" s="40">
        <v>889</v>
      </c>
      <c r="O892" s="41">
        <v>30099</v>
      </c>
      <c r="P892" s="42"/>
    </row>
    <row r="893" spans="1:16" s="23" customFormat="1" ht="12.95" customHeight="1" x14ac:dyDescent="0.2">
      <c r="A893" s="31" t="s">
        <v>20</v>
      </c>
      <c r="B893" s="32"/>
      <c r="C893" s="33" t="s">
        <v>1269</v>
      </c>
      <c r="D893" s="33" t="s">
        <v>1270</v>
      </c>
      <c r="E893" s="35">
        <v>21</v>
      </c>
      <c r="F893" s="35" t="s">
        <v>48</v>
      </c>
      <c r="G893" s="34"/>
      <c r="H893" s="36"/>
      <c r="I893" s="37">
        <f t="shared" si="13"/>
        <v>365</v>
      </c>
      <c r="J893" s="36"/>
      <c r="K893" s="34"/>
      <c r="L893" s="34"/>
      <c r="M893" s="39" t="s">
        <v>20</v>
      </c>
      <c r="N893" s="40">
        <v>890</v>
      </c>
      <c r="O893" s="41">
        <v>30097</v>
      </c>
      <c r="P893" s="42"/>
    </row>
    <row r="894" spans="1:16" s="23" customFormat="1" ht="12.95" customHeight="1" x14ac:dyDescent="0.2">
      <c r="A894" s="31" t="s">
        <v>20</v>
      </c>
      <c r="B894" s="32"/>
      <c r="C894" s="33" t="s">
        <v>555</v>
      </c>
      <c r="D894" s="33" t="s">
        <v>1271</v>
      </c>
      <c r="E894" s="35">
        <v>18</v>
      </c>
      <c r="F894" s="35" t="s">
        <v>48</v>
      </c>
      <c r="G894" s="34"/>
      <c r="H894" s="36"/>
      <c r="I894" s="37">
        <f t="shared" si="13"/>
        <v>365</v>
      </c>
      <c r="J894" s="36"/>
      <c r="K894" s="34"/>
      <c r="L894" s="34"/>
      <c r="M894" s="39" t="s">
        <v>20</v>
      </c>
      <c r="N894" s="40">
        <v>891</v>
      </c>
      <c r="O894" s="41">
        <v>30104</v>
      </c>
      <c r="P894" s="42"/>
    </row>
    <row r="895" spans="1:16" s="23" customFormat="1" ht="12.95" customHeight="1" x14ac:dyDescent="0.2">
      <c r="A895" s="31" t="s">
        <v>20</v>
      </c>
      <c r="B895" s="32"/>
      <c r="C895" s="33" t="s">
        <v>1272</v>
      </c>
      <c r="D895" s="33" t="s">
        <v>1273</v>
      </c>
      <c r="E895" s="35">
        <v>12</v>
      </c>
      <c r="F895" s="35" t="s">
        <v>45</v>
      </c>
      <c r="G895" s="34"/>
      <c r="H895" s="36"/>
      <c r="I895" s="37">
        <f t="shared" si="13"/>
        <v>365</v>
      </c>
      <c r="J895" s="36"/>
      <c r="K895" s="34"/>
      <c r="L895" s="34"/>
      <c r="M895" s="39" t="s">
        <v>20</v>
      </c>
      <c r="N895" s="40">
        <v>892</v>
      </c>
      <c r="O895" s="41">
        <v>30105</v>
      </c>
      <c r="P895" s="42"/>
    </row>
    <row r="896" spans="1:16" s="23" customFormat="1" ht="12.95" customHeight="1" x14ac:dyDescent="0.2">
      <c r="A896" s="31" t="s">
        <v>20</v>
      </c>
      <c r="B896" s="32"/>
      <c r="C896" s="33" t="s">
        <v>76</v>
      </c>
      <c r="D896" s="33" t="s">
        <v>1274</v>
      </c>
      <c r="E896" s="35">
        <v>20</v>
      </c>
      <c r="F896" s="35" t="s">
        <v>48</v>
      </c>
      <c r="G896" s="34"/>
      <c r="H896" s="36"/>
      <c r="I896" s="37">
        <f t="shared" si="13"/>
        <v>365</v>
      </c>
      <c r="J896" s="36"/>
      <c r="K896" s="34"/>
      <c r="L896" s="34"/>
      <c r="M896" s="39" t="s">
        <v>20</v>
      </c>
      <c r="N896" s="40">
        <v>893</v>
      </c>
      <c r="O896" s="41">
        <v>30110</v>
      </c>
      <c r="P896" s="42"/>
    </row>
    <row r="897" spans="1:16" s="23" customFormat="1" ht="12.95" customHeight="1" x14ac:dyDescent="0.2">
      <c r="A897" s="31" t="s">
        <v>20</v>
      </c>
      <c r="B897" s="32"/>
      <c r="C897" s="33" t="s">
        <v>324</v>
      </c>
      <c r="D897" s="33" t="s">
        <v>1275</v>
      </c>
      <c r="E897" s="35">
        <v>7</v>
      </c>
      <c r="F897" s="35" t="s">
        <v>23</v>
      </c>
      <c r="G897" s="34"/>
      <c r="H897" s="36"/>
      <c r="I897" s="37">
        <f t="shared" si="13"/>
        <v>365</v>
      </c>
      <c r="J897" s="36"/>
      <c r="K897" s="34"/>
      <c r="L897" s="34"/>
      <c r="M897" s="39" t="s">
        <v>20</v>
      </c>
      <c r="N897" s="40">
        <v>894</v>
      </c>
      <c r="O897" s="41">
        <v>30110</v>
      </c>
      <c r="P897" s="42"/>
    </row>
    <row r="898" spans="1:16" s="23" customFormat="1" ht="12.95" customHeight="1" x14ac:dyDescent="0.2">
      <c r="A898" s="31" t="s">
        <v>20</v>
      </c>
      <c r="B898" s="32"/>
      <c r="C898" s="33" t="s">
        <v>1276</v>
      </c>
      <c r="D898" s="33" t="s">
        <v>1277</v>
      </c>
      <c r="E898" s="35">
        <v>7</v>
      </c>
      <c r="F898" s="35" t="s">
        <v>23</v>
      </c>
      <c r="G898" s="34"/>
      <c r="H898" s="36"/>
      <c r="I898" s="37">
        <f t="shared" si="13"/>
        <v>365</v>
      </c>
      <c r="J898" s="36"/>
      <c r="K898" s="34"/>
      <c r="L898" s="34"/>
      <c r="M898" s="39" t="s">
        <v>20</v>
      </c>
      <c r="N898" s="40">
        <v>895</v>
      </c>
      <c r="O898" s="41">
        <v>30110</v>
      </c>
      <c r="P898" s="42"/>
    </row>
    <row r="899" spans="1:16" s="23" customFormat="1" ht="12.95" customHeight="1" x14ac:dyDescent="0.2">
      <c r="A899" s="31" t="s">
        <v>20</v>
      </c>
      <c r="B899" s="32"/>
      <c r="C899" s="33" t="s">
        <v>1278</v>
      </c>
      <c r="D899" s="33" t="s">
        <v>1279</v>
      </c>
      <c r="E899" s="35">
        <v>11</v>
      </c>
      <c r="F899" s="35" t="s">
        <v>45</v>
      </c>
      <c r="G899" s="34"/>
      <c r="H899" s="36"/>
      <c r="I899" s="37">
        <f t="shared" ref="I899:I962" si="14">IF(AND(H899&gt;1/1/75, J899&gt;0),"n/a",H899+365)</f>
        <v>365</v>
      </c>
      <c r="J899" s="36"/>
      <c r="K899" s="34"/>
      <c r="L899" s="34"/>
      <c r="M899" s="39" t="s">
        <v>20</v>
      </c>
      <c r="N899" s="40">
        <v>896</v>
      </c>
      <c r="O899" s="41">
        <v>30110</v>
      </c>
      <c r="P899" s="42"/>
    </row>
    <row r="900" spans="1:16" s="23" customFormat="1" ht="12.95" customHeight="1" x14ac:dyDescent="0.2">
      <c r="A900" s="31" t="s">
        <v>20</v>
      </c>
      <c r="B900" s="32"/>
      <c r="C900" s="33" t="s">
        <v>317</v>
      </c>
      <c r="D900" s="33" t="s">
        <v>1280</v>
      </c>
      <c r="E900" s="35">
        <v>4</v>
      </c>
      <c r="F900" s="35" t="s">
        <v>45</v>
      </c>
      <c r="G900" s="34"/>
      <c r="H900" s="36"/>
      <c r="I900" s="37">
        <f t="shared" si="14"/>
        <v>365</v>
      </c>
      <c r="J900" s="36"/>
      <c r="K900" s="34"/>
      <c r="L900" s="34"/>
      <c r="M900" s="39" t="s">
        <v>20</v>
      </c>
      <c r="N900" s="40">
        <v>897</v>
      </c>
      <c r="O900" s="41">
        <v>30110</v>
      </c>
      <c r="P900" s="42"/>
    </row>
    <row r="901" spans="1:16" s="23" customFormat="1" ht="12.95" customHeight="1" x14ac:dyDescent="0.2">
      <c r="A901" s="31" t="s">
        <v>20</v>
      </c>
      <c r="B901" s="32"/>
      <c r="C901" s="33" t="s">
        <v>1281</v>
      </c>
      <c r="D901" s="33" t="s">
        <v>1282</v>
      </c>
      <c r="E901" s="35">
        <v>19</v>
      </c>
      <c r="F901" s="35" t="s">
        <v>28</v>
      </c>
      <c r="G901" s="34"/>
      <c r="H901" s="36"/>
      <c r="I901" s="37">
        <f t="shared" si="14"/>
        <v>365</v>
      </c>
      <c r="J901" s="36"/>
      <c r="K901" s="34"/>
      <c r="L901" s="34"/>
      <c r="M901" s="39" t="s">
        <v>20</v>
      </c>
      <c r="N901" s="40">
        <v>898</v>
      </c>
      <c r="O901" s="41" t="s">
        <v>25</v>
      </c>
      <c r="P901" s="42"/>
    </row>
    <row r="902" spans="1:16" s="23" customFormat="1" ht="12.95" customHeight="1" x14ac:dyDescent="0.2">
      <c r="A902" s="31" t="s">
        <v>20</v>
      </c>
      <c r="B902" s="32"/>
      <c r="C902" s="33" t="s">
        <v>613</v>
      </c>
      <c r="D902" s="33" t="s">
        <v>1283</v>
      </c>
      <c r="E902" s="35">
        <v>3</v>
      </c>
      <c r="F902" s="35" t="s">
        <v>45</v>
      </c>
      <c r="G902" s="34"/>
      <c r="H902" s="36"/>
      <c r="I902" s="37">
        <f t="shared" si="14"/>
        <v>365</v>
      </c>
      <c r="J902" s="36"/>
      <c r="K902" s="34"/>
      <c r="L902" s="34"/>
      <c r="M902" s="39" t="s">
        <v>20</v>
      </c>
      <c r="N902" s="40">
        <v>899</v>
      </c>
      <c r="O902" s="41">
        <v>30168</v>
      </c>
      <c r="P902" s="42"/>
    </row>
    <row r="903" spans="1:16" s="23" customFormat="1" ht="12.95" customHeight="1" x14ac:dyDescent="0.2">
      <c r="A903" s="31" t="s">
        <v>20</v>
      </c>
      <c r="B903" s="32"/>
      <c r="C903" s="33" t="s">
        <v>1246</v>
      </c>
      <c r="D903" s="33" t="s">
        <v>1284</v>
      </c>
      <c r="E903" s="35">
        <v>5</v>
      </c>
      <c r="F903" s="35" t="s">
        <v>45</v>
      </c>
      <c r="G903" s="34"/>
      <c r="H903" s="36"/>
      <c r="I903" s="37">
        <f t="shared" si="14"/>
        <v>365</v>
      </c>
      <c r="J903" s="36"/>
      <c r="K903" s="34"/>
      <c r="L903" s="34"/>
      <c r="M903" s="39" t="s">
        <v>20</v>
      </c>
      <c r="N903" s="40">
        <v>900</v>
      </c>
      <c r="O903" s="41">
        <v>30110</v>
      </c>
      <c r="P903" s="42"/>
    </row>
    <row r="904" spans="1:16" s="23" customFormat="1" ht="12.95" customHeight="1" x14ac:dyDescent="0.2">
      <c r="A904" s="31" t="s">
        <v>20</v>
      </c>
      <c r="B904" s="32"/>
      <c r="C904" s="33" t="s">
        <v>1285</v>
      </c>
      <c r="D904" s="33" t="s">
        <v>1286</v>
      </c>
      <c r="E904" s="35">
        <v>11</v>
      </c>
      <c r="F904" s="35" t="s">
        <v>45</v>
      </c>
      <c r="G904" s="34"/>
      <c r="H904" s="36"/>
      <c r="I904" s="37">
        <f t="shared" si="14"/>
        <v>365</v>
      </c>
      <c r="J904" s="36"/>
      <c r="K904" s="34"/>
      <c r="L904" s="34"/>
      <c r="M904" s="39" t="s">
        <v>20</v>
      </c>
      <c r="N904" s="40">
        <v>901</v>
      </c>
      <c r="O904" s="41">
        <v>30111</v>
      </c>
      <c r="P904" s="42"/>
    </row>
    <row r="905" spans="1:16" s="23" customFormat="1" ht="12.95" customHeight="1" x14ac:dyDescent="0.2">
      <c r="A905" s="31" t="s">
        <v>20</v>
      </c>
      <c r="B905" s="32"/>
      <c r="C905" s="33" t="s">
        <v>1287</v>
      </c>
      <c r="D905" s="33" t="s">
        <v>1288</v>
      </c>
      <c r="E905" s="35">
        <v>15</v>
      </c>
      <c r="F905" s="35" t="s">
        <v>28</v>
      </c>
      <c r="G905" s="34"/>
      <c r="H905" s="36"/>
      <c r="I905" s="37">
        <f t="shared" si="14"/>
        <v>365</v>
      </c>
      <c r="J905" s="36"/>
      <c r="K905" s="34"/>
      <c r="L905" s="34"/>
      <c r="M905" s="39" t="s">
        <v>20</v>
      </c>
      <c r="N905" s="40">
        <v>902</v>
      </c>
      <c r="O905" s="41">
        <v>30111</v>
      </c>
      <c r="P905" s="42"/>
    </row>
    <row r="906" spans="1:16" s="23" customFormat="1" ht="12.95" customHeight="1" x14ac:dyDescent="0.2">
      <c r="A906" s="31" t="s">
        <v>20</v>
      </c>
      <c r="B906" s="32"/>
      <c r="C906" s="33" t="s">
        <v>1289</v>
      </c>
      <c r="D906" s="33" t="s">
        <v>1290</v>
      </c>
      <c r="E906" s="35">
        <v>3</v>
      </c>
      <c r="F906" s="35" t="s">
        <v>45</v>
      </c>
      <c r="G906" s="34"/>
      <c r="H906" s="36"/>
      <c r="I906" s="37">
        <f t="shared" si="14"/>
        <v>365</v>
      </c>
      <c r="J906" s="36"/>
      <c r="K906" s="34"/>
      <c r="L906" s="34"/>
      <c r="M906" s="39" t="s">
        <v>20</v>
      </c>
      <c r="N906" s="40">
        <v>903</v>
      </c>
      <c r="O906" s="41">
        <v>30112</v>
      </c>
      <c r="P906" s="42"/>
    </row>
    <row r="907" spans="1:16" s="23" customFormat="1" ht="12.95" customHeight="1" x14ac:dyDescent="0.2">
      <c r="A907" s="31" t="s">
        <v>20</v>
      </c>
      <c r="B907" s="32"/>
      <c r="C907" s="33" t="s">
        <v>1291</v>
      </c>
      <c r="D907" s="33" t="s">
        <v>1292</v>
      </c>
      <c r="E907" s="35">
        <v>5</v>
      </c>
      <c r="F907" s="35" t="s">
        <v>45</v>
      </c>
      <c r="G907" s="34"/>
      <c r="H907" s="36"/>
      <c r="I907" s="37">
        <f t="shared" si="14"/>
        <v>365</v>
      </c>
      <c r="J907" s="36"/>
      <c r="K907" s="34"/>
      <c r="L907" s="34"/>
      <c r="M907" s="39" t="s">
        <v>20</v>
      </c>
      <c r="N907" s="40">
        <v>904</v>
      </c>
      <c r="O907" s="41">
        <v>30112</v>
      </c>
      <c r="P907" s="42"/>
    </row>
    <row r="908" spans="1:16" s="23" customFormat="1" ht="12.95" customHeight="1" x14ac:dyDescent="0.2">
      <c r="A908" s="31" t="s">
        <v>20</v>
      </c>
      <c r="B908" s="32"/>
      <c r="C908" s="33" t="s">
        <v>1293</v>
      </c>
      <c r="D908" s="33" t="s">
        <v>1294</v>
      </c>
      <c r="E908" s="35">
        <v>8</v>
      </c>
      <c r="F908" s="35" t="s">
        <v>36</v>
      </c>
      <c r="G908" s="34"/>
      <c r="H908" s="36"/>
      <c r="I908" s="37">
        <f t="shared" si="14"/>
        <v>365</v>
      </c>
      <c r="J908" s="36"/>
      <c r="K908" s="34"/>
      <c r="L908" s="34"/>
      <c r="M908" s="39" t="s">
        <v>20</v>
      </c>
      <c r="N908" s="40">
        <v>905</v>
      </c>
      <c r="O908" s="41">
        <v>30114</v>
      </c>
      <c r="P908" s="42"/>
    </row>
    <row r="909" spans="1:16" s="23" customFormat="1" ht="12.95" customHeight="1" x14ac:dyDescent="0.2">
      <c r="A909" s="31" t="s">
        <v>20</v>
      </c>
      <c r="B909" s="32"/>
      <c r="C909" s="33" t="s">
        <v>1295</v>
      </c>
      <c r="D909" s="33" t="s">
        <v>1296</v>
      </c>
      <c r="E909" s="35">
        <v>19</v>
      </c>
      <c r="F909" s="35" t="s">
        <v>28</v>
      </c>
      <c r="G909" s="34"/>
      <c r="H909" s="36"/>
      <c r="I909" s="37">
        <f t="shared" si="14"/>
        <v>365</v>
      </c>
      <c r="J909" s="36"/>
      <c r="K909" s="34"/>
      <c r="L909" s="34"/>
      <c r="M909" s="39" t="s">
        <v>20</v>
      </c>
      <c r="N909" s="40">
        <v>906</v>
      </c>
      <c r="O909" s="41" t="s">
        <v>25</v>
      </c>
      <c r="P909" s="42"/>
    </row>
    <row r="910" spans="1:16" s="23" customFormat="1" ht="12.95" customHeight="1" x14ac:dyDescent="0.2">
      <c r="A910" s="31" t="s">
        <v>20</v>
      </c>
      <c r="B910" s="32"/>
      <c r="C910" s="33" t="s">
        <v>1297</v>
      </c>
      <c r="D910" s="33" t="s">
        <v>1298</v>
      </c>
      <c r="E910" s="35">
        <v>21</v>
      </c>
      <c r="F910" s="35" t="s">
        <v>48</v>
      </c>
      <c r="G910" s="34"/>
      <c r="H910" s="36"/>
      <c r="I910" s="37">
        <f t="shared" si="14"/>
        <v>365</v>
      </c>
      <c r="J910" s="36"/>
      <c r="K910" s="34"/>
      <c r="L910" s="34"/>
      <c r="M910" s="39" t="s">
        <v>20</v>
      </c>
      <c r="N910" s="40">
        <v>907</v>
      </c>
      <c r="O910" s="41">
        <v>30124</v>
      </c>
      <c r="P910" s="42"/>
    </row>
    <row r="911" spans="1:16" s="23" customFormat="1" ht="12.95" customHeight="1" x14ac:dyDescent="0.2">
      <c r="A911" s="31" t="s">
        <v>20</v>
      </c>
      <c r="B911" s="32"/>
      <c r="C911" s="33" t="s">
        <v>1299</v>
      </c>
      <c r="D911" s="33" t="s">
        <v>1300</v>
      </c>
      <c r="E911" s="35">
        <v>4</v>
      </c>
      <c r="F911" s="35" t="s">
        <v>45</v>
      </c>
      <c r="G911" s="34"/>
      <c r="H911" s="36"/>
      <c r="I911" s="37">
        <f t="shared" si="14"/>
        <v>365</v>
      </c>
      <c r="J911" s="36"/>
      <c r="K911" s="34"/>
      <c r="L911" s="34"/>
      <c r="M911" s="39" t="s">
        <v>20</v>
      </c>
      <c r="N911" s="40">
        <v>908</v>
      </c>
      <c r="O911" s="41" t="s">
        <v>25</v>
      </c>
      <c r="P911" s="42"/>
    </row>
    <row r="912" spans="1:16" s="23" customFormat="1" ht="12.95" customHeight="1" x14ac:dyDescent="0.2">
      <c r="A912" s="31" t="s">
        <v>20</v>
      </c>
      <c r="B912" s="32"/>
      <c r="C912" s="33" t="s">
        <v>1301</v>
      </c>
      <c r="D912" s="33" t="s">
        <v>1302</v>
      </c>
      <c r="E912" s="35">
        <v>19</v>
      </c>
      <c r="F912" s="35" t="s">
        <v>28</v>
      </c>
      <c r="G912" s="34"/>
      <c r="H912" s="36"/>
      <c r="I912" s="37">
        <f t="shared" si="14"/>
        <v>365</v>
      </c>
      <c r="J912" s="36"/>
      <c r="K912" s="34"/>
      <c r="L912" s="34"/>
      <c r="M912" s="39" t="s">
        <v>20</v>
      </c>
      <c r="N912" s="40">
        <v>909</v>
      </c>
      <c r="O912" s="41">
        <v>30132</v>
      </c>
      <c r="P912" s="42"/>
    </row>
    <row r="913" spans="1:16" s="23" customFormat="1" ht="12.95" customHeight="1" x14ac:dyDescent="0.2">
      <c r="A913" s="31" t="s">
        <v>20</v>
      </c>
      <c r="B913" s="32"/>
      <c r="C913" s="33" t="s">
        <v>1303</v>
      </c>
      <c r="D913" s="33" t="s">
        <v>1304</v>
      </c>
      <c r="E913" s="35">
        <v>20</v>
      </c>
      <c r="F913" s="35" t="s">
        <v>48</v>
      </c>
      <c r="G913" s="34"/>
      <c r="H913" s="36"/>
      <c r="I913" s="37">
        <f t="shared" si="14"/>
        <v>365</v>
      </c>
      <c r="J913" s="36"/>
      <c r="K913" s="34"/>
      <c r="L913" s="34"/>
      <c r="M913" s="39" t="s">
        <v>20</v>
      </c>
      <c r="N913" s="40">
        <v>910</v>
      </c>
      <c r="O913" s="41">
        <v>30132</v>
      </c>
      <c r="P913" s="42"/>
    </row>
    <row r="914" spans="1:16" s="23" customFormat="1" ht="12.95" customHeight="1" x14ac:dyDescent="0.2">
      <c r="A914" s="31" t="s">
        <v>20</v>
      </c>
      <c r="B914" s="32"/>
      <c r="C914" s="33" t="s">
        <v>336</v>
      </c>
      <c r="D914" s="33" t="s">
        <v>1305</v>
      </c>
      <c r="E914" s="35">
        <v>15</v>
      </c>
      <c r="F914" s="35" t="s">
        <v>28</v>
      </c>
      <c r="G914" s="34"/>
      <c r="H914" s="36"/>
      <c r="I914" s="37">
        <f t="shared" si="14"/>
        <v>365</v>
      </c>
      <c r="J914" s="36"/>
      <c r="K914" s="34"/>
      <c r="L914" s="34"/>
      <c r="M914" s="39" t="s">
        <v>20</v>
      </c>
      <c r="N914" s="40">
        <v>911</v>
      </c>
      <c r="O914" s="41" t="s">
        <v>25</v>
      </c>
      <c r="P914" s="42"/>
    </row>
    <row r="915" spans="1:16" s="23" customFormat="1" ht="12.95" customHeight="1" x14ac:dyDescent="0.2">
      <c r="A915" s="31" t="s">
        <v>20</v>
      </c>
      <c r="B915" s="32"/>
      <c r="C915" s="33" t="s">
        <v>1306</v>
      </c>
      <c r="D915" s="33" t="s">
        <v>1307</v>
      </c>
      <c r="E915" s="35">
        <v>15</v>
      </c>
      <c r="F915" s="35" t="s">
        <v>28</v>
      </c>
      <c r="G915" s="34"/>
      <c r="H915" s="36"/>
      <c r="I915" s="37">
        <f t="shared" si="14"/>
        <v>365</v>
      </c>
      <c r="J915" s="36"/>
      <c r="K915" s="34"/>
      <c r="L915" s="34"/>
      <c r="M915" s="39" t="s">
        <v>20</v>
      </c>
      <c r="N915" s="40">
        <v>912</v>
      </c>
      <c r="O915" s="41">
        <v>30141</v>
      </c>
      <c r="P915" s="42"/>
    </row>
    <row r="916" spans="1:16" s="23" customFormat="1" ht="12.95" customHeight="1" x14ac:dyDescent="0.2">
      <c r="A916" s="31" t="s">
        <v>20</v>
      </c>
      <c r="B916" s="32"/>
      <c r="C916" s="33" t="s">
        <v>586</v>
      </c>
      <c r="D916" s="33" t="s">
        <v>1308</v>
      </c>
      <c r="E916" s="35">
        <v>8</v>
      </c>
      <c r="F916" s="35" t="s">
        <v>36</v>
      </c>
      <c r="G916" s="34"/>
      <c r="H916" s="36"/>
      <c r="I916" s="37">
        <f t="shared" si="14"/>
        <v>365</v>
      </c>
      <c r="J916" s="36"/>
      <c r="K916" s="34"/>
      <c r="L916" s="34"/>
      <c r="M916" s="39" t="s">
        <v>20</v>
      </c>
      <c r="N916" s="40">
        <v>913</v>
      </c>
      <c r="O916" s="41">
        <v>30156</v>
      </c>
      <c r="P916" s="42"/>
    </row>
    <row r="917" spans="1:16" s="23" customFormat="1" ht="12.95" customHeight="1" x14ac:dyDescent="0.2">
      <c r="A917" s="31" t="s">
        <v>20</v>
      </c>
      <c r="B917" s="32"/>
      <c r="C917" s="33" t="s">
        <v>184</v>
      </c>
      <c r="D917" s="33" t="s">
        <v>684</v>
      </c>
      <c r="E917" s="35">
        <v>20</v>
      </c>
      <c r="F917" s="35" t="s">
        <v>48</v>
      </c>
      <c r="G917" s="34"/>
      <c r="H917" s="36"/>
      <c r="I917" s="37">
        <f t="shared" si="14"/>
        <v>365</v>
      </c>
      <c r="J917" s="36"/>
      <c r="K917" s="34"/>
      <c r="L917" s="34"/>
      <c r="M917" s="39" t="s">
        <v>20</v>
      </c>
      <c r="N917" s="40">
        <v>914</v>
      </c>
      <c r="O917" s="41">
        <v>30154</v>
      </c>
      <c r="P917" s="42"/>
    </row>
    <row r="918" spans="1:16" s="23" customFormat="1" ht="12.95" customHeight="1" x14ac:dyDescent="0.2">
      <c r="A918" s="31" t="s">
        <v>20</v>
      </c>
      <c r="B918" s="32"/>
      <c r="C918" s="33" t="s">
        <v>46</v>
      </c>
      <c r="D918" s="33" t="s">
        <v>384</v>
      </c>
      <c r="E918" s="35">
        <v>20</v>
      </c>
      <c r="F918" s="35" t="s">
        <v>48</v>
      </c>
      <c r="G918" s="34"/>
      <c r="H918" s="36"/>
      <c r="I918" s="37">
        <f t="shared" si="14"/>
        <v>365</v>
      </c>
      <c r="J918" s="36"/>
      <c r="K918" s="34"/>
      <c r="L918" s="34"/>
      <c r="M918" s="39" t="s">
        <v>20</v>
      </c>
      <c r="N918" s="40">
        <v>915</v>
      </c>
      <c r="O918" s="41">
        <v>30154</v>
      </c>
      <c r="P918" s="42"/>
    </row>
    <row r="919" spans="1:16" s="23" customFormat="1" ht="12.95" customHeight="1" x14ac:dyDescent="0.2">
      <c r="A919" s="31" t="s">
        <v>20</v>
      </c>
      <c r="B919" s="32"/>
      <c r="C919" s="33" t="s">
        <v>1309</v>
      </c>
      <c r="D919" s="33" t="s">
        <v>1310</v>
      </c>
      <c r="E919" s="35">
        <v>20</v>
      </c>
      <c r="F919" s="35" t="s">
        <v>48</v>
      </c>
      <c r="G919" s="34"/>
      <c r="H919" s="36"/>
      <c r="I919" s="37">
        <f t="shared" si="14"/>
        <v>365</v>
      </c>
      <c r="J919" s="36"/>
      <c r="K919" s="34"/>
      <c r="L919" s="34"/>
      <c r="M919" s="39" t="s">
        <v>20</v>
      </c>
      <c r="N919" s="40">
        <v>916</v>
      </c>
      <c r="O919" s="41">
        <v>30154</v>
      </c>
      <c r="P919" s="42"/>
    </row>
    <row r="920" spans="1:16" s="23" customFormat="1" ht="12.95" customHeight="1" x14ac:dyDescent="0.2">
      <c r="A920" s="31" t="s">
        <v>20</v>
      </c>
      <c r="B920" s="32"/>
      <c r="C920" s="33" t="s">
        <v>1311</v>
      </c>
      <c r="D920" s="33" t="s">
        <v>1312</v>
      </c>
      <c r="E920" s="35">
        <v>20</v>
      </c>
      <c r="F920" s="35" t="s">
        <v>48</v>
      </c>
      <c r="G920" s="34"/>
      <c r="H920" s="36"/>
      <c r="I920" s="37">
        <f t="shared" si="14"/>
        <v>365</v>
      </c>
      <c r="J920" s="36"/>
      <c r="K920" s="34"/>
      <c r="L920" s="34"/>
      <c r="M920" s="39" t="s">
        <v>20</v>
      </c>
      <c r="N920" s="40">
        <v>917</v>
      </c>
      <c r="O920" s="41">
        <v>30154</v>
      </c>
      <c r="P920" s="42"/>
    </row>
    <row r="921" spans="1:16" s="23" customFormat="1" ht="12.95" customHeight="1" x14ac:dyDescent="0.2">
      <c r="A921" s="31" t="s">
        <v>20</v>
      </c>
      <c r="B921" s="32"/>
      <c r="C921" s="33" t="s">
        <v>472</v>
      </c>
      <c r="D921" s="33" t="s">
        <v>1313</v>
      </c>
      <c r="E921" s="35">
        <v>21</v>
      </c>
      <c r="F921" s="35" t="s">
        <v>48</v>
      </c>
      <c r="G921" s="34"/>
      <c r="H921" s="36"/>
      <c r="I921" s="37">
        <f t="shared" si="14"/>
        <v>365</v>
      </c>
      <c r="J921" s="36"/>
      <c r="K921" s="34"/>
      <c r="L921" s="34"/>
      <c r="M921" s="39" t="s">
        <v>20</v>
      </c>
      <c r="N921" s="40">
        <v>918</v>
      </c>
      <c r="O921" s="41">
        <v>30154</v>
      </c>
      <c r="P921" s="42"/>
    </row>
    <row r="922" spans="1:16" s="23" customFormat="1" ht="12.95" customHeight="1" x14ac:dyDescent="0.2">
      <c r="A922" s="31" t="s">
        <v>20</v>
      </c>
      <c r="B922" s="32"/>
      <c r="C922" s="33" t="s">
        <v>1314</v>
      </c>
      <c r="D922" s="33" t="s">
        <v>1315</v>
      </c>
      <c r="E922" s="35">
        <v>2</v>
      </c>
      <c r="F922" s="35" t="s">
        <v>45</v>
      </c>
      <c r="G922" s="34"/>
      <c r="H922" s="36"/>
      <c r="I922" s="37">
        <f t="shared" si="14"/>
        <v>365</v>
      </c>
      <c r="J922" s="36"/>
      <c r="K922" s="34"/>
      <c r="L922" s="34"/>
      <c r="M922" s="39" t="s">
        <v>20</v>
      </c>
      <c r="N922" s="40">
        <v>919</v>
      </c>
      <c r="O922" s="41">
        <v>30156</v>
      </c>
      <c r="P922" s="42"/>
    </row>
    <row r="923" spans="1:16" s="23" customFormat="1" ht="12.95" customHeight="1" x14ac:dyDescent="0.2">
      <c r="A923" s="31" t="s">
        <v>20</v>
      </c>
      <c r="B923" s="32"/>
      <c r="C923" s="33" t="s">
        <v>1316</v>
      </c>
      <c r="D923" s="33" t="s">
        <v>1317</v>
      </c>
      <c r="E923" s="35">
        <v>20</v>
      </c>
      <c r="F923" s="35" t="s">
        <v>48</v>
      </c>
      <c r="G923" s="34"/>
      <c r="H923" s="36"/>
      <c r="I923" s="37">
        <f t="shared" si="14"/>
        <v>365</v>
      </c>
      <c r="J923" s="36"/>
      <c r="K923" s="34"/>
      <c r="L923" s="34"/>
      <c r="M923" s="39" t="s">
        <v>20</v>
      </c>
      <c r="N923" s="40">
        <v>920</v>
      </c>
      <c r="O923" s="41" t="s">
        <v>25</v>
      </c>
      <c r="P923" s="42"/>
    </row>
    <row r="924" spans="1:16" s="23" customFormat="1" ht="12.95" customHeight="1" x14ac:dyDescent="0.2">
      <c r="A924" s="31" t="s">
        <v>20</v>
      </c>
      <c r="B924" s="32"/>
      <c r="C924" s="33" t="s">
        <v>1318</v>
      </c>
      <c r="D924" s="33" t="s">
        <v>1319</v>
      </c>
      <c r="E924" s="35">
        <v>20</v>
      </c>
      <c r="F924" s="35" t="s">
        <v>48</v>
      </c>
      <c r="G924" s="34"/>
      <c r="H924" s="36"/>
      <c r="I924" s="37">
        <f t="shared" si="14"/>
        <v>365</v>
      </c>
      <c r="J924" s="36"/>
      <c r="K924" s="34"/>
      <c r="L924" s="34"/>
      <c r="M924" s="39" t="s">
        <v>20</v>
      </c>
      <c r="N924" s="40">
        <v>921</v>
      </c>
      <c r="O924" s="41">
        <v>30171</v>
      </c>
      <c r="P924" s="42"/>
    </row>
    <row r="925" spans="1:16" s="23" customFormat="1" ht="12.95" customHeight="1" x14ac:dyDescent="0.2">
      <c r="A925" s="31" t="s">
        <v>20</v>
      </c>
      <c r="B925" s="32"/>
      <c r="C925" s="33" t="s">
        <v>121</v>
      </c>
      <c r="D925" s="33" t="s">
        <v>859</v>
      </c>
      <c r="E925" s="35">
        <v>15</v>
      </c>
      <c r="F925" s="35" t="s">
        <v>28</v>
      </c>
      <c r="G925" s="34"/>
      <c r="H925" s="36"/>
      <c r="I925" s="37">
        <f t="shared" si="14"/>
        <v>365</v>
      </c>
      <c r="J925" s="36"/>
      <c r="K925" s="34"/>
      <c r="L925" s="34"/>
      <c r="M925" s="39" t="s">
        <v>20</v>
      </c>
      <c r="N925" s="40">
        <v>922</v>
      </c>
      <c r="O925" s="41">
        <v>30159</v>
      </c>
      <c r="P925" s="42"/>
    </row>
    <row r="926" spans="1:16" s="23" customFormat="1" ht="12.95" customHeight="1" x14ac:dyDescent="0.2">
      <c r="A926" s="31" t="s">
        <v>20</v>
      </c>
      <c r="B926" s="32"/>
      <c r="C926" s="33" t="s">
        <v>586</v>
      </c>
      <c r="D926" s="33" t="s">
        <v>1180</v>
      </c>
      <c r="E926" s="35">
        <v>8</v>
      </c>
      <c r="F926" s="35" t="s">
        <v>36</v>
      </c>
      <c r="G926" s="34"/>
      <c r="H926" s="36"/>
      <c r="I926" s="37">
        <f t="shared" si="14"/>
        <v>365</v>
      </c>
      <c r="J926" s="36"/>
      <c r="K926" s="34"/>
      <c r="L926" s="34"/>
      <c r="M926" s="39" t="s">
        <v>20</v>
      </c>
      <c r="N926" s="40">
        <v>923</v>
      </c>
      <c r="O926" s="41">
        <v>30159</v>
      </c>
      <c r="P926" s="42"/>
    </row>
    <row r="927" spans="1:16" s="23" customFormat="1" ht="12.95" customHeight="1" x14ac:dyDescent="0.2">
      <c r="A927" s="31" t="s">
        <v>20</v>
      </c>
      <c r="B927" s="32"/>
      <c r="C927" s="33" t="s">
        <v>1320</v>
      </c>
      <c r="D927" s="33" t="s">
        <v>1257</v>
      </c>
      <c r="E927" s="35">
        <v>8</v>
      </c>
      <c r="F927" s="35" t="s">
        <v>36</v>
      </c>
      <c r="G927" s="34"/>
      <c r="H927" s="36"/>
      <c r="I927" s="37">
        <f t="shared" si="14"/>
        <v>365</v>
      </c>
      <c r="J927" s="36"/>
      <c r="K927" s="34"/>
      <c r="L927" s="34"/>
      <c r="M927" s="39" t="s">
        <v>20</v>
      </c>
      <c r="N927" s="40">
        <v>924</v>
      </c>
      <c r="O927" s="41">
        <v>30173</v>
      </c>
      <c r="P927" s="42"/>
    </row>
    <row r="928" spans="1:16" s="23" customFormat="1" ht="12.95" customHeight="1" x14ac:dyDescent="0.2">
      <c r="A928" s="31" t="s">
        <v>20</v>
      </c>
      <c r="B928" s="32"/>
      <c r="C928" s="33" t="s">
        <v>1321</v>
      </c>
      <c r="D928" s="33" t="s">
        <v>1322</v>
      </c>
      <c r="E928" s="35">
        <v>6</v>
      </c>
      <c r="F928" s="35" t="s">
        <v>23</v>
      </c>
      <c r="G928" s="34"/>
      <c r="H928" s="36"/>
      <c r="I928" s="37">
        <f t="shared" si="14"/>
        <v>365</v>
      </c>
      <c r="J928" s="36"/>
      <c r="K928" s="34"/>
      <c r="L928" s="34"/>
      <c r="M928" s="39" t="s">
        <v>20</v>
      </c>
      <c r="N928" s="40">
        <v>925</v>
      </c>
      <c r="O928" s="41">
        <v>30171</v>
      </c>
      <c r="P928" s="42"/>
    </row>
    <row r="929" spans="1:16" s="23" customFormat="1" ht="12.95" customHeight="1" x14ac:dyDescent="0.2">
      <c r="A929" s="31" t="s">
        <v>20</v>
      </c>
      <c r="B929" s="32"/>
      <c r="C929" s="33" t="s">
        <v>76</v>
      </c>
      <c r="D929" s="33" t="s">
        <v>1323</v>
      </c>
      <c r="E929" s="35">
        <v>20</v>
      </c>
      <c r="F929" s="35" t="s">
        <v>48</v>
      </c>
      <c r="G929" s="34"/>
      <c r="H929" s="36"/>
      <c r="I929" s="37">
        <f t="shared" si="14"/>
        <v>365</v>
      </c>
      <c r="J929" s="36"/>
      <c r="K929" s="34"/>
      <c r="L929" s="34"/>
      <c r="M929" s="39" t="s">
        <v>20</v>
      </c>
      <c r="N929" s="40">
        <v>926</v>
      </c>
      <c r="O929" s="41">
        <v>30173</v>
      </c>
      <c r="P929" s="42"/>
    </row>
    <row r="930" spans="1:16" s="23" customFormat="1" ht="12.95" customHeight="1" x14ac:dyDescent="0.2">
      <c r="A930" s="31" t="s">
        <v>20</v>
      </c>
      <c r="B930" s="32"/>
      <c r="C930" s="33" t="s">
        <v>1324</v>
      </c>
      <c r="D930" s="33" t="s">
        <v>1325</v>
      </c>
      <c r="E930" s="35">
        <v>8</v>
      </c>
      <c r="F930" s="35" t="s">
        <v>36</v>
      </c>
      <c r="G930" s="34"/>
      <c r="H930" s="36"/>
      <c r="I930" s="37">
        <f t="shared" si="14"/>
        <v>365</v>
      </c>
      <c r="J930" s="36"/>
      <c r="K930" s="34"/>
      <c r="L930" s="34"/>
      <c r="M930" s="39" t="s">
        <v>20</v>
      </c>
      <c r="N930" s="40">
        <v>927</v>
      </c>
      <c r="O930" s="41">
        <v>30173</v>
      </c>
      <c r="P930" s="42"/>
    </row>
    <row r="931" spans="1:16" s="23" customFormat="1" ht="12.95" customHeight="1" x14ac:dyDescent="0.2">
      <c r="A931" s="31" t="s">
        <v>20</v>
      </c>
      <c r="B931" s="32"/>
      <c r="C931" s="33" t="s">
        <v>1326</v>
      </c>
      <c r="D931" s="33" t="s">
        <v>1327</v>
      </c>
      <c r="E931" s="35">
        <v>1</v>
      </c>
      <c r="F931" s="35" t="s">
        <v>45</v>
      </c>
      <c r="G931" s="34"/>
      <c r="H931" s="36"/>
      <c r="I931" s="37">
        <f t="shared" si="14"/>
        <v>365</v>
      </c>
      <c r="J931" s="36"/>
      <c r="K931" s="34"/>
      <c r="L931" s="34"/>
      <c r="M931" s="39" t="s">
        <v>20</v>
      </c>
      <c r="N931" s="40">
        <v>928</v>
      </c>
      <c r="O931" s="41" t="s">
        <v>25</v>
      </c>
      <c r="P931" s="42"/>
    </row>
    <row r="932" spans="1:16" s="23" customFormat="1" ht="12.95" customHeight="1" x14ac:dyDescent="0.2">
      <c r="A932" s="31" t="s">
        <v>20</v>
      </c>
      <c r="B932" s="32"/>
      <c r="C932" s="33" t="s">
        <v>807</v>
      </c>
      <c r="D932" s="33" t="s">
        <v>1328</v>
      </c>
      <c r="E932" s="35">
        <v>4</v>
      </c>
      <c r="F932" s="35" t="s">
        <v>45</v>
      </c>
      <c r="G932" s="34"/>
      <c r="H932" s="36"/>
      <c r="I932" s="37">
        <f t="shared" si="14"/>
        <v>365</v>
      </c>
      <c r="J932" s="36"/>
      <c r="K932" s="34"/>
      <c r="L932" s="34"/>
      <c r="M932" s="39" t="s">
        <v>20</v>
      </c>
      <c r="N932" s="40">
        <v>929</v>
      </c>
      <c r="O932" s="41">
        <v>30183</v>
      </c>
      <c r="P932" s="42"/>
    </row>
    <row r="933" spans="1:16" s="23" customFormat="1" ht="12.95" customHeight="1" x14ac:dyDescent="0.2">
      <c r="A933" s="31" t="s">
        <v>20</v>
      </c>
      <c r="B933" s="32"/>
      <c r="C933" s="33" t="s">
        <v>298</v>
      </c>
      <c r="D933" s="33" t="s">
        <v>1329</v>
      </c>
      <c r="E933" s="35">
        <v>12</v>
      </c>
      <c r="F933" s="35" t="s">
        <v>45</v>
      </c>
      <c r="G933" s="34"/>
      <c r="H933" s="36"/>
      <c r="I933" s="37">
        <f t="shared" si="14"/>
        <v>365</v>
      </c>
      <c r="J933" s="36"/>
      <c r="K933" s="34"/>
      <c r="L933" s="34"/>
      <c r="M933" s="39" t="s">
        <v>20</v>
      </c>
      <c r="N933" s="40">
        <v>930</v>
      </c>
      <c r="O933" s="41" t="s">
        <v>25</v>
      </c>
      <c r="P933" s="42"/>
    </row>
    <row r="934" spans="1:16" s="23" customFormat="1" ht="12.95" customHeight="1" x14ac:dyDescent="0.2">
      <c r="A934" s="31" t="s">
        <v>20</v>
      </c>
      <c r="B934" s="32"/>
      <c r="C934" s="33" t="s">
        <v>83</v>
      </c>
      <c r="D934" s="33" t="s">
        <v>1330</v>
      </c>
      <c r="E934" s="35">
        <v>20</v>
      </c>
      <c r="F934" s="35" t="s">
        <v>48</v>
      </c>
      <c r="G934" s="34"/>
      <c r="H934" s="36"/>
      <c r="I934" s="37">
        <f t="shared" si="14"/>
        <v>365</v>
      </c>
      <c r="J934" s="36"/>
      <c r="K934" s="34"/>
      <c r="L934" s="34"/>
      <c r="M934" s="39" t="s">
        <v>20</v>
      </c>
      <c r="N934" s="40">
        <v>931</v>
      </c>
      <c r="O934" s="41">
        <v>30202</v>
      </c>
      <c r="P934" s="42"/>
    </row>
    <row r="935" spans="1:16" s="23" customFormat="1" ht="12.95" customHeight="1" x14ac:dyDescent="0.2">
      <c r="A935" s="31" t="s">
        <v>20</v>
      </c>
      <c r="B935" s="32"/>
      <c r="C935" s="33" t="s">
        <v>184</v>
      </c>
      <c r="D935" s="33" t="s">
        <v>1331</v>
      </c>
      <c r="E935" s="35">
        <v>20</v>
      </c>
      <c r="F935" s="35" t="s">
        <v>48</v>
      </c>
      <c r="G935" s="34"/>
      <c r="H935" s="36"/>
      <c r="I935" s="37">
        <f t="shared" si="14"/>
        <v>365</v>
      </c>
      <c r="J935" s="36"/>
      <c r="K935" s="34"/>
      <c r="L935" s="34"/>
      <c r="M935" s="39" t="s">
        <v>20</v>
      </c>
      <c r="N935" s="40">
        <v>932</v>
      </c>
      <c r="O935" s="41" t="s">
        <v>25</v>
      </c>
      <c r="P935" s="42"/>
    </row>
    <row r="936" spans="1:16" s="23" customFormat="1" ht="12.95" customHeight="1" x14ac:dyDescent="0.2">
      <c r="A936" s="31" t="s">
        <v>20</v>
      </c>
      <c r="B936" s="32"/>
      <c r="C936" s="33" t="s">
        <v>1332</v>
      </c>
      <c r="D936" s="33" t="s">
        <v>1199</v>
      </c>
      <c r="E936" s="35">
        <v>20</v>
      </c>
      <c r="F936" s="35" t="s">
        <v>48</v>
      </c>
      <c r="G936" s="34"/>
      <c r="H936" s="36"/>
      <c r="I936" s="37">
        <f t="shared" si="14"/>
        <v>365</v>
      </c>
      <c r="J936" s="36"/>
      <c r="K936" s="34"/>
      <c r="L936" s="34"/>
      <c r="M936" s="39" t="s">
        <v>20</v>
      </c>
      <c r="N936" s="40">
        <v>933</v>
      </c>
      <c r="O936" s="41" t="s">
        <v>25</v>
      </c>
      <c r="P936" s="42"/>
    </row>
    <row r="937" spans="1:16" s="23" customFormat="1" ht="12.95" customHeight="1" x14ac:dyDescent="0.2">
      <c r="A937" s="31" t="s">
        <v>20</v>
      </c>
      <c r="B937" s="32"/>
      <c r="C937" s="33" t="s">
        <v>414</v>
      </c>
      <c r="D937" s="33" t="s">
        <v>1333</v>
      </c>
      <c r="E937" s="35">
        <v>15</v>
      </c>
      <c r="F937" s="35" t="s">
        <v>28</v>
      </c>
      <c r="G937" s="34"/>
      <c r="H937" s="36"/>
      <c r="I937" s="37">
        <f t="shared" si="14"/>
        <v>365</v>
      </c>
      <c r="J937" s="36"/>
      <c r="K937" s="34"/>
      <c r="L937" s="34"/>
      <c r="M937" s="39" t="s">
        <v>20</v>
      </c>
      <c r="N937" s="40">
        <v>934</v>
      </c>
      <c r="O937" s="41">
        <v>35668</v>
      </c>
      <c r="P937" s="42"/>
    </row>
    <row r="938" spans="1:16" s="23" customFormat="1" ht="12.95" customHeight="1" x14ac:dyDescent="0.2">
      <c r="A938" s="31" t="s">
        <v>20</v>
      </c>
      <c r="B938" s="32"/>
      <c r="C938" s="33" t="s">
        <v>142</v>
      </c>
      <c r="D938" s="33" t="s">
        <v>1334</v>
      </c>
      <c r="E938" s="35">
        <v>21</v>
      </c>
      <c r="F938" s="35" t="s">
        <v>48</v>
      </c>
      <c r="G938" s="34"/>
      <c r="H938" s="36"/>
      <c r="I938" s="37">
        <f t="shared" si="14"/>
        <v>365</v>
      </c>
      <c r="J938" s="36"/>
      <c r="K938" s="34"/>
      <c r="L938" s="34"/>
      <c r="M938" s="39" t="s">
        <v>20</v>
      </c>
      <c r="N938" s="40">
        <v>935</v>
      </c>
      <c r="O938" s="41" t="s">
        <v>25</v>
      </c>
      <c r="P938" s="42"/>
    </row>
    <row r="939" spans="1:16" s="23" customFormat="1" ht="12.95" customHeight="1" x14ac:dyDescent="0.2">
      <c r="A939" s="31" t="s">
        <v>20</v>
      </c>
      <c r="B939" s="32"/>
      <c r="C939" s="33" t="s">
        <v>1335</v>
      </c>
      <c r="D939" s="33" t="s">
        <v>959</v>
      </c>
      <c r="E939" s="35">
        <v>4</v>
      </c>
      <c r="F939" s="35" t="s">
        <v>45</v>
      </c>
      <c r="G939" s="34"/>
      <c r="H939" s="36"/>
      <c r="I939" s="37">
        <f t="shared" si="14"/>
        <v>365</v>
      </c>
      <c r="J939" s="36"/>
      <c r="K939" s="34"/>
      <c r="L939" s="34"/>
      <c r="M939" s="39" t="s">
        <v>20</v>
      </c>
      <c r="N939" s="40">
        <v>936</v>
      </c>
      <c r="O939" s="41">
        <v>30190</v>
      </c>
      <c r="P939" s="42"/>
    </row>
    <row r="940" spans="1:16" s="23" customFormat="1" ht="12.95" customHeight="1" x14ac:dyDescent="0.2">
      <c r="A940" s="31" t="s">
        <v>20</v>
      </c>
      <c r="B940" s="32"/>
      <c r="C940" s="33" t="s">
        <v>231</v>
      </c>
      <c r="D940" s="33" t="s">
        <v>1336</v>
      </c>
      <c r="E940" s="35">
        <v>20</v>
      </c>
      <c r="F940" s="35" t="s">
        <v>48</v>
      </c>
      <c r="G940" s="34"/>
      <c r="H940" s="36"/>
      <c r="I940" s="37">
        <f t="shared" si="14"/>
        <v>365</v>
      </c>
      <c r="J940" s="36"/>
      <c r="K940" s="34"/>
      <c r="L940" s="34"/>
      <c r="M940" s="39" t="s">
        <v>20</v>
      </c>
      <c r="N940" s="40">
        <v>937</v>
      </c>
      <c r="O940" s="41">
        <v>30190</v>
      </c>
      <c r="P940" s="42"/>
    </row>
    <row r="941" spans="1:16" s="23" customFormat="1" ht="12.95" customHeight="1" x14ac:dyDescent="0.2">
      <c r="A941" s="31" t="s">
        <v>20</v>
      </c>
      <c r="B941" s="32"/>
      <c r="C941" s="33" t="s">
        <v>650</v>
      </c>
      <c r="D941" s="33" t="s">
        <v>1213</v>
      </c>
      <c r="E941" s="35">
        <v>15</v>
      </c>
      <c r="F941" s="35" t="s">
        <v>28</v>
      </c>
      <c r="G941" s="34"/>
      <c r="H941" s="36"/>
      <c r="I941" s="37">
        <f t="shared" si="14"/>
        <v>365</v>
      </c>
      <c r="J941" s="36"/>
      <c r="K941" s="34"/>
      <c r="L941" s="34"/>
      <c r="M941" s="39" t="s">
        <v>20</v>
      </c>
      <c r="N941" s="40">
        <v>938</v>
      </c>
      <c r="O941" s="41">
        <v>30190</v>
      </c>
      <c r="P941" s="42"/>
    </row>
    <row r="942" spans="1:16" s="23" customFormat="1" ht="12.95" customHeight="1" x14ac:dyDescent="0.2">
      <c r="A942" s="31" t="s">
        <v>20</v>
      </c>
      <c r="B942" s="32"/>
      <c r="C942" s="33" t="s">
        <v>1337</v>
      </c>
      <c r="D942" s="33" t="s">
        <v>1338</v>
      </c>
      <c r="E942" s="35">
        <v>19</v>
      </c>
      <c r="F942" s="35" t="s">
        <v>28</v>
      </c>
      <c r="G942" s="34"/>
      <c r="H942" s="36"/>
      <c r="I942" s="37">
        <f t="shared" si="14"/>
        <v>365</v>
      </c>
      <c r="J942" s="36"/>
      <c r="K942" s="34"/>
      <c r="L942" s="34"/>
      <c r="M942" s="39" t="s">
        <v>20</v>
      </c>
      <c r="N942" s="40">
        <v>939</v>
      </c>
      <c r="O942" s="41">
        <v>30190</v>
      </c>
      <c r="P942" s="42"/>
    </row>
    <row r="943" spans="1:16" s="23" customFormat="1" ht="12.95" customHeight="1" x14ac:dyDescent="0.2">
      <c r="A943" s="31" t="s">
        <v>20</v>
      </c>
      <c r="B943" s="32"/>
      <c r="C943" s="33" t="s">
        <v>1272</v>
      </c>
      <c r="D943" s="33" t="s">
        <v>1339</v>
      </c>
      <c r="E943" s="35">
        <v>5</v>
      </c>
      <c r="F943" s="35" t="s">
        <v>45</v>
      </c>
      <c r="G943" s="34"/>
      <c r="H943" s="36"/>
      <c r="I943" s="37">
        <f t="shared" si="14"/>
        <v>365</v>
      </c>
      <c r="J943" s="36"/>
      <c r="K943" s="34"/>
      <c r="L943" s="34"/>
      <c r="M943" s="39" t="s">
        <v>20</v>
      </c>
      <c r="N943" s="40">
        <v>940</v>
      </c>
      <c r="O943" s="41">
        <v>30196</v>
      </c>
      <c r="P943" s="42"/>
    </row>
    <row r="944" spans="1:16" s="23" customFormat="1" ht="12.95" customHeight="1" x14ac:dyDescent="0.2">
      <c r="A944" s="31" t="s">
        <v>20</v>
      </c>
      <c r="B944" s="32"/>
      <c r="C944" s="33" t="s">
        <v>59</v>
      </c>
      <c r="D944" s="33" t="s">
        <v>1340</v>
      </c>
      <c r="E944" s="35">
        <v>6</v>
      </c>
      <c r="F944" s="35" t="s">
        <v>23</v>
      </c>
      <c r="G944" s="34"/>
      <c r="H944" s="36"/>
      <c r="I944" s="37">
        <f t="shared" si="14"/>
        <v>365</v>
      </c>
      <c r="J944" s="36"/>
      <c r="K944" s="34"/>
      <c r="L944" s="34"/>
      <c r="M944" s="39" t="s">
        <v>20</v>
      </c>
      <c r="N944" s="40">
        <v>941</v>
      </c>
      <c r="O944" s="41">
        <v>30203</v>
      </c>
      <c r="P944" s="42"/>
    </row>
    <row r="945" spans="1:16" s="23" customFormat="1" ht="12.95" customHeight="1" x14ac:dyDescent="0.2">
      <c r="A945" s="31" t="s">
        <v>20</v>
      </c>
      <c r="B945" s="32"/>
      <c r="C945" s="33" t="s">
        <v>195</v>
      </c>
      <c r="D945" s="33" t="s">
        <v>902</v>
      </c>
      <c r="E945" s="35">
        <v>3</v>
      </c>
      <c r="F945" s="35" t="s">
        <v>45</v>
      </c>
      <c r="G945" s="34"/>
      <c r="H945" s="36"/>
      <c r="I945" s="37">
        <f t="shared" si="14"/>
        <v>365</v>
      </c>
      <c r="J945" s="36"/>
      <c r="K945" s="34"/>
      <c r="L945" s="34"/>
      <c r="M945" s="39" t="s">
        <v>20</v>
      </c>
      <c r="N945" s="40">
        <v>942</v>
      </c>
      <c r="O945" s="41">
        <v>30198</v>
      </c>
      <c r="P945" s="42"/>
    </row>
    <row r="946" spans="1:16" s="23" customFormat="1" ht="12.95" customHeight="1" x14ac:dyDescent="0.2">
      <c r="A946" s="31" t="s">
        <v>20</v>
      </c>
      <c r="B946" s="32"/>
      <c r="C946" s="33" t="s">
        <v>480</v>
      </c>
      <c r="D946" s="33" t="s">
        <v>1341</v>
      </c>
      <c r="E946" s="35">
        <v>15</v>
      </c>
      <c r="F946" s="35" t="s">
        <v>28</v>
      </c>
      <c r="G946" s="34" t="s">
        <v>334</v>
      </c>
      <c r="H946" s="36"/>
      <c r="I946" s="37">
        <f t="shared" si="14"/>
        <v>365</v>
      </c>
      <c r="J946" s="36"/>
      <c r="K946" s="34"/>
      <c r="L946" s="34"/>
      <c r="M946" s="39" t="s">
        <v>20</v>
      </c>
      <c r="N946" s="40">
        <v>943</v>
      </c>
      <c r="O946" s="41">
        <v>30198</v>
      </c>
      <c r="P946" s="42"/>
    </row>
    <row r="947" spans="1:16" s="23" customFormat="1" ht="12.95" customHeight="1" x14ac:dyDescent="0.2">
      <c r="A947" s="31" t="s">
        <v>20</v>
      </c>
      <c r="B947" s="32"/>
      <c r="C947" s="33" t="s">
        <v>1342</v>
      </c>
      <c r="D947" s="33" t="s">
        <v>1343</v>
      </c>
      <c r="E947" s="35">
        <v>19</v>
      </c>
      <c r="F947" s="35" t="s">
        <v>28</v>
      </c>
      <c r="G947" s="34"/>
      <c r="H947" s="36"/>
      <c r="I947" s="37">
        <f t="shared" si="14"/>
        <v>365</v>
      </c>
      <c r="J947" s="36"/>
      <c r="K947" s="34"/>
      <c r="L947" s="34"/>
      <c r="M947" s="39" t="s">
        <v>20</v>
      </c>
      <c r="N947" s="40">
        <v>944</v>
      </c>
      <c r="O947" s="41">
        <v>30202</v>
      </c>
      <c r="P947" s="42"/>
    </row>
    <row r="948" spans="1:16" s="23" customFormat="1" ht="12.95" customHeight="1" x14ac:dyDescent="0.2">
      <c r="A948" s="31" t="s">
        <v>20</v>
      </c>
      <c r="B948" s="32"/>
      <c r="C948" s="33" t="s">
        <v>87</v>
      </c>
      <c r="D948" s="33" t="s">
        <v>1344</v>
      </c>
      <c r="E948" s="35">
        <v>1</v>
      </c>
      <c r="F948" s="35" t="s">
        <v>45</v>
      </c>
      <c r="G948" s="34"/>
      <c r="H948" s="36"/>
      <c r="I948" s="37">
        <f t="shared" si="14"/>
        <v>365</v>
      </c>
      <c r="J948" s="36"/>
      <c r="K948" s="34"/>
      <c r="L948" s="34"/>
      <c r="M948" s="39" t="s">
        <v>259</v>
      </c>
      <c r="N948" s="40">
        <v>945</v>
      </c>
      <c r="O948" s="41">
        <v>30209</v>
      </c>
      <c r="P948" s="42"/>
    </row>
    <row r="949" spans="1:16" s="23" customFormat="1" ht="12.95" customHeight="1" x14ac:dyDescent="0.2">
      <c r="A949" s="31" t="s">
        <v>20</v>
      </c>
      <c r="B949" s="32"/>
      <c r="C949" s="33" t="s">
        <v>782</v>
      </c>
      <c r="D949" s="33" t="s">
        <v>1079</v>
      </c>
      <c r="E949" s="35">
        <v>1</v>
      </c>
      <c r="F949" s="35" t="s">
        <v>45</v>
      </c>
      <c r="G949" s="34"/>
      <c r="H949" s="36"/>
      <c r="I949" s="37">
        <f t="shared" si="14"/>
        <v>365</v>
      </c>
      <c r="J949" s="36"/>
      <c r="K949" s="34"/>
      <c r="L949" s="34"/>
      <c r="M949" s="39" t="s">
        <v>261</v>
      </c>
      <c r="N949" s="40">
        <v>945</v>
      </c>
      <c r="O949" s="41">
        <v>30209</v>
      </c>
      <c r="P949" s="42"/>
    </row>
    <row r="950" spans="1:16" s="23" customFormat="1" ht="12.95" customHeight="1" x14ac:dyDescent="0.2">
      <c r="A950" s="31" t="s">
        <v>20</v>
      </c>
      <c r="B950" s="32"/>
      <c r="C950" s="33" t="s">
        <v>30</v>
      </c>
      <c r="D950" s="33" t="s">
        <v>789</v>
      </c>
      <c r="E950" s="35">
        <v>1</v>
      </c>
      <c r="F950" s="35" t="s">
        <v>45</v>
      </c>
      <c r="G950" s="34"/>
      <c r="H950" s="36"/>
      <c r="I950" s="37">
        <f t="shared" si="14"/>
        <v>365</v>
      </c>
      <c r="J950" s="36"/>
      <c r="K950" s="34"/>
      <c r="L950" s="34"/>
      <c r="M950" s="39" t="s">
        <v>262</v>
      </c>
      <c r="N950" s="40">
        <v>945</v>
      </c>
      <c r="O950" s="41">
        <v>30209</v>
      </c>
      <c r="P950" s="42"/>
    </row>
    <row r="951" spans="1:16" s="23" customFormat="1" ht="12.95" customHeight="1" x14ac:dyDescent="0.2">
      <c r="A951" s="31" t="s">
        <v>20</v>
      </c>
      <c r="B951" s="32"/>
      <c r="C951" s="33" t="s">
        <v>1345</v>
      </c>
      <c r="D951" s="33" t="s">
        <v>1346</v>
      </c>
      <c r="E951" s="35">
        <v>9</v>
      </c>
      <c r="F951" s="35" t="s">
        <v>23</v>
      </c>
      <c r="G951" s="34"/>
      <c r="H951" s="36"/>
      <c r="I951" s="37">
        <f t="shared" si="14"/>
        <v>365</v>
      </c>
      <c r="J951" s="36"/>
      <c r="K951" s="34"/>
      <c r="L951" s="34"/>
      <c r="M951" s="39" t="s">
        <v>20</v>
      </c>
      <c r="N951" s="40">
        <v>946</v>
      </c>
      <c r="O951" s="41">
        <v>30208</v>
      </c>
      <c r="P951" s="42"/>
    </row>
    <row r="952" spans="1:16" s="23" customFormat="1" ht="12.95" customHeight="1" x14ac:dyDescent="0.2">
      <c r="A952" s="31" t="s">
        <v>20</v>
      </c>
      <c r="B952" s="32"/>
      <c r="C952" s="33" t="s">
        <v>1347</v>
      </c>
      <c r="D952" s="33" t="s">
        <v>1264</v>
      </c>
      <c r="E952" s="35">
        <v>8</v>
      </c>
      <c r="F952" s="35" t="s">
        <v>36</v>
      </c>
      <c r="G952" s="34"/>
      <c r="H952" s="36"/>
      <c r="I952" s="37">
        <f t="shared" si="14"/>
        <v>365</v>
      </c>
      <c r="J952" s="36"/>
      <c r="K952" s="34"/>
      <c r="L952" s="34"/>
      <c r="M952" s="39" t="s">
        <v>20</v>
      </c>
      <c r="N952" s="40">
        <v>947</v>
      </c>
      <c r="O952" s="41">
        <v>30215</v>
      </c>
      <c r="P952" s="42"/>
    </row>
    <row r="953" spans="1:16" s="23" customFormat="1" ht="12.95" customHeight="1" x14ac:dyDescent="0.2">
      <c r="A953" s="31" t="s">
        <v>20</v>
      </c>
      <c r="B953" s="32"/>
      <c r="C953" s="33" t="s">
        <v>894</v>
      </c>
      <c r="D953" s="33" t="s">
        <v>1348</v>
      </c>
      <c r="E953" s="35">
        <v>8</v>
      </c>
      <c r="F953" s="35" t="s">
        <v>36</v>
      </c>
      <c r="G953" s="34"/>
      <c r="H953" s="36"/>
      <c r="I953" s="37">
        <f t="shared" si="14"/>
        <v>365</v>
      </c>
      <c r="J953" s="36"/>
      <c r="K953" s="34"/>
      <c r="L953" s="34"/>
      <c r="M953" s="39" t="s">
        <v>20</v>
      </c>
      <c r="N953" s="40">
        <v>948</v>
      </c>
      <c r="O953" s="41">
        <v>30215</v>
      </c>
      <c r="P953" s="42"/>
    </row>
    <row r="954" spans="1:16" s="23" customFormat="1" ht="12.95" customHeight="1" x14ac:dyDescent="0.2">
      <c r="A954" s="31" t="s">
        <v>20</v>
      </c>
      <c r="B954" s="32"/>
      <c r="C954" s="33" t="s">
        <v>1349</v>
      </c>
      <c r="D954" s="33" t="s">
        <v>1350</v>
      </c>
      <c r="E954" s="35">
        <v>16</v>
      </c>
      <c r="F954" s="35" t="s">
        <v>23</v>
      </c>
      <c r="G954" s="34"/>
      <c r="H954" s="36"/>
      <c r="I954" s="37">
        <f t="shared" si="14"/>
        <v>365</v>
      </c>
      <c r="J954" s="36"/>
      <c r="K954" s="34"/>
      <c r="L954" s="34"/>
      <c r="M954" s="39" t="s">
        <v>20</v>
      </c>
      <c r="N954" s="40">
        <v>949</v>
      </c>
      <c r="O954" s="41">
        <v>30232</v>
      </c>
      <c r="P954" s="42"/>
    </row>
    <row r="955" spans="1:16" s="23" customFormat="1" ht="12.95" customHeight="1" x14ac:dyDescent="0.2">
      <c r="A955" s="31" t="s">
        <v>20</v>
      </c>
      <c r="B955" s="32"/>
      <c r="C955" s="33" t="s">
        <v>375</v>
      </c>
      <c r="D955" s="33" t="s">
        <v>1351</v>
      </c>
      <c r="E955" s="35">
        <v>21</v>
      </c>
      <c r="F955" s="35" t="s">
        <v>48</v>
      </c>
      <c r="G955" s="34"/>
      <c r="H955" s="36"/>
      <c r="I955" s="37">
        <f t="shared" si="14"/>
        <v>365</v>
      </c>
      <c r="J955" s="36"/>
      <c r="K955" s="34"/>
      <c r="L955" s="34"/>
      <c r="M955" s="39" t="s">
        <v>20</v>
      </c>
      <c r="N955" s="40">
        <v>950</v>
      </c>
      <c r="O955" s="41">
        <v>30215</v>
      </c>
      <c r="P955" s="42"/>
    </row>
    <row r="956" spans="1:16" s="23" customFormat="1" ht="12.95" customHeight="1" x14ac:dyDescent="0.2">
      <c r="A956" s="31" t="s">
        <v>20</v>
      </c>
      <c r="B956" s="32"/>
      <c r="C956" s="33" t="s">
        <v>1352</v>
      </c>
      <c r="D956" s="33" t="s">
        <v>1353</v>
      </c>
      <c r="E956" s="35">
        <v>11</v>
      </c>
      <c r="F956" s="35" t="s">
        <v>45</v>
      </c>
      <c r="G956" s="34"/>
      <c r="H956" s="36"/>
      <c r="I956" s="37">
        <f t="shared" si="14"/>
        <v>365</v>
      </c>
      <c r="J956" s="36"/>
      <c r="K956" s="34"/>
      <c r="L956" s="34"/>
      <c r="M956" s="39" t="s">
        <v>20</v>
      </c>
      <c r="N956" s="40">
        <v>951</v>
      </c>
      <c r="O956" s="41">
        <v>30219</v>
      </c>
      <c r="P956" s="42"/>
    </row>
    <row r="957" spans="1:16" s="23" customFormat="1" ht="12.95" customHeight="1" x14ac:dyDescent="0.2">
      <c r="A957" s="31" t="s">
        <v>20</v>
      </c>
      <c r="B957" s="32"/>
      <c r="C957" s="33" t="s">
        <v>46</v>
      </c>
      <c r="D957" s="33" t="s">
        <v>581</v>
      </c>
      <c r="E957" s="35">
        <v>20</v>
      </c>
      <c r="F957" s="35" t="s">
        <v>48</v>
      </c>
      <c r="G957" s="34"/>
      <c r="H957" s="36"/>
      <c r="I957" s="37">
        <f t="shared" si="14"/>
        <v>365</v>
      </c>
      <c r="J957" s="36"/>
      <c r="K957" s="34"/>
      <c r="L957" s="34"/>
      <c r="M957" s="39" t="s">
        <v>20</v>
      </c>
      <c r="N957" s="40">
        <v>952</v>
      </c>
      <c r="O957" s="41">
        <v>30217</v>
      </c>
      <c r="P957" s="42"/>
    </row>
    <row r="958" spans="1:16" s="23" customFormat="1" ht="12.95" customHeight="1" x14ac:dyDescent="0.2">
      <c r="A958" s="31" t="s">
        <v>20</v>
      </c>
      <c r="B958" s="32"/>
      <c r="C958" s="33" t="s">
        <v>1354</v>
      </c>
      <c r="D958" s="33" t="s">
        <v>1355</v>
      </c>
      <c r="E958" s="35">
        <v>20</v>
      </c>
      <c r="F958" s="35" t="s">
        <v>48</v>
      </c>
      <c r="G958" s="34"/>
      <c r="H958" s="36"/>
      <c r="I958" s="37">
        <f t="shared" si="14"/>
        <v>365</v>
      </c>
      <c r="J958" s="36"/>
      <c r="K958" s="34"/>
      <c r="L958" s="34"/>
      <c r="M958" s="39" t="s">
        <v>20</v>
      </c>
      <c r="N958" s="40">
        <v>953</v>
      </c>
      <c r="O958" s="41">
        <v>30222</v>
      </c>
      <c r="P958" s="42"/>
    </row>
    <row r="959" spans="1:16" s="23" customFormat="1" ht="12.95" customHeight="1" x14ac:dyDescent="0.2">
      <c r="A959" s="31" t="s">
        <v>20</v>
      </c>
      <c r="B959" s="32"/>
      <c r="C959" s="33" t="s">
        <v>30</v>
      </c>
      <c r="D959" s="33" t="s">
        <v>964</v>
      </c>
      <c r="E959" s="35">
        <v>15</v>
      </c>
      <c r="F959" s="35" t="s">
        <v>28</v>
      </c>
      <c r="G959" s="34"/>
      <c r="H959" s="36"/>
      <c r="I959" s="37">
        <f t="shared" si="14"/>
        <v>365</v>
      </c>
      <c r="J959" s="36"/>
      <c r="K959" s="34"/>
      <c r="L959" s="34"/>
      <c r="M959" s="39" t="s">
        <v>20</v>
      </c>
      <c r="N959" s="40">
        <v>954</v>
      </c>
      <c r="O959" s="41">
        <v>30223</v>
      </c>
      <c r="P959" s="42"/>
    </row>
    <row r="960" spans="1:16" s="23" customFormat="1" ht="12.95" customHeight="1" x14ac:dyDescent="0.2">
      <c r="A960" s="31" t="s">
        <v>20</v>
      </c>
      <c r="B960" s="32"/>
      <c r="C960" s="33" t="s">
        <v>252</v>
      </c>
      <c r="D960" s="33" t="s">
        <v>1356</v>
      </c>
      <c r="E960" s="35">
        <v>4</v>
      </c>
      <c r="F960" s="35" t="s">
        <v>45</v>
      </c>
      <c r="G960" s="34"/>
      <c r="H960" s="36"/>
      <c r="I960" s="37">
        <f t="shared" si="14"/>
        <v>365</v>
      </c>
      <c r="J960" s="36"/>
      <c r="K960" s="34"/>
      <c r="L960" s="34"/>
      <c r="M960" s="39" t="s">
        <v>20</v>
      </c>
      <c r="N960" s="40">
        <v>955</v>
      </c>
      <c r="O960" s="41">
        <v>30232</v>
      </c>
      <c r="P960" s="42"/>
    </row>
    <row r="961" spans="1:16" s="23" customFormat="1" ht="12.95" customHeight="1" x14ac:dyDescent="0.2">
      <c r="A961" s="31" t="s">
        <v>20</v>
      </c>
      <c r="B961" s="32"/>
      <c r="C961" s="33" t="s">
        <v>324</v>
      </c>
      <c r="D961" s="33" t="s">
        <v>684</v>
      </c>
      <c r="E961" s="35">
        <v>7</v>
      </c>
      <c r="F961" s="35" t="s">
        <v>23</v>
      </c>
      <c r="G961" s="34"/>
      <c r="H961" s="36"/>
      <c r="I961" s="37">
        <f t="shared" si="14"/>
        <v>365</v>
      </c>
      <c r="J961" s="36"/>
      <c r="K961" s="34"/>
      <c r="L961" s="34"/>
      <c r="M961" s="39" t="s">
        <v>20</v>
      </c>
      <c r="N961" s="40">
        <v>956</v>
      </c>
      <c r="O961" s="41">
        <v>30232</v>
      </c>
      <c r="P961" s="42"/>
    </row>
    <row r="962" spans="1:16" s="23" customFormat="1" ht="12.95" customHeight="1" x14ac:dyDescent="0.2">
      <c r="A962" s="31" t="s">
        <v>20</v>
      </c>
      <c r="B962" s="32"/>
      <c r="C962" s="33" t="s">
        <v>121</v>
      </c>
      <c r="D962" s="33" t="s">
        <v>482</v>
      </c>
      <c r="E962" s="35">
        <v>15</v>
      </c>
      <c r="F962" s="35" t="s">
        <v>28</v>
      </c>
      <c r="G962" s="34"/>
      <c r="H962" s="36"/>
      <c r="I962" s="37">
        <f t="shared" si="14"/>
        <v>365</v>
      </c>
      <c r="J962" s="36"/>
      <c r="K962" s="34"/>
      <c r="L962" s="34"/>
      <c r="M962" s="39" t="s">
        <v>20</v>
      </c>
      <c r="N962" s="40">
        <v>957</v>
      </c>
      <c r="O962" s="41">
        <v>30229</v>
      </c>
      <c r="P962" s="42"/>
    </row>
    <row r="963" spans="1:16" s="23" customFormat="1" ht="12.95" customHeight="1" x14ac:dyDescent="0.2">
      <c r="A963" s="31" t="s">
        <v>20</v>
      </c>
      <c r="B963" s="32"/>
      <c r="C963" s="33" t="s">
        <v>1357</v>
      </c>
      <c r="D963" s="33" t="s">
        <v>1358</v>
      </c>
      <c r="E963" s="35">
        <v>5</v>
      </c>
      <c r="F963" s="35" t="s">
        <v>45</v>
      </c>
      <c r="G963" s="34"/>
      <c r="H963" s="36"/>
      <c r="I963" s="37">
        <f t="shared" ref="I963:I1023" si="15">IF(AND(H963&gt;1/1/75, J963&gt;0),"n/a",H963+365)</f>
        <v>365</v>
      </c>
      <c r="J963" s="36"/>
      <c r="K963" s="34"/>
      <c r="L963" s="34"/>
      <c r="M963" s="39" t="s">
        <v>20</v>
      </c>
      <c r="N963" s="40">
        <v>958</v>
      </c>
      <c r="O963" s="41" t="s">
        <v>25</v>
      </c>
      <c r="P963" s="42"/>
    </row>
    <row r="964" spans="1:16" s="23" customFormat="1" ht="12.95" customHeight="1" x14ac:dyDescent="0.2">
      <c r="A964" s="31" t="s">
        <v>20</v>
      </c>
      <c r="B964" s="32"/>
      <c r="C964" s="33" t="s">
        <v>1359</v>
      </c>
      <c r="D964" s="33" t="s">
        <v>1360</v>
      </c>
      <c r="E964" s="35">
        <v>10</v>
      </c>
      <c r="F964" s="35" t="s">
        <v>23</v>
      </c>
      <c r="G964" s="34"/>
      <c r="H964" s="36"/>
      <c r="I964" s="37">
        <f t="shared" si="15"/>
        <v>365</v>
      </c>
      <c r="J964" s="36"/>
      <c r="K964" s="34"/>
      <c r="L964" s="34"/>
      <c r="M964" s="39" t="s">
        <v>20</v>
      </c>
      <c r="N964" s="40">
        <v>959</v>
      </c>
      <c r="O964" s="41">
        <v>30233</v>
      </c>
      <c r="P964" s="42"/>
    </row>
    <row r="965" spans="1:16" s="23" customFormat="1" ht="12.95" customHeight="1" x14ac:dyDescent="0.2">
      <c r="A965" s="31" t="s">
        <v>20</v>
      </c>
      <c r="B965" s="32"/>
      <c r="C965" s="33" t="s">
        <v>1359</v>
      </c>
      <c r="D965" s="33" t="s">
        <v>1361</v>
      </c>
      <c r="E965" s="35">
        <v>10</v>
      </c>
      <c r="F965" s="35" t="s">
        <v>23</v>
      </c>
      <c r="G965" s="34"/>
      <c r="H965" s="36"/>
      <c r="I965" s="37">
        <f t="shared" si="15"/>
        <v>365</v>
      </c>
      <c r="J965" s="36"/>
      <c r="K965" s="34"/>
      <c r="L965" s="34"/>
      <c r="M965" s="39" t="s">
        <v>20</v>
      </c>
      <c r="N965" s="40">
        <v>960</v>
      </c>
      <c r="O965" s="41">
        <v>30233</v>
      </c>
      <c r="P965" s="42"/>
    </row>
    <row r="966" spans="1:16" s="23" customFormat="1" ht="12.95" customHeight="1" x14ac:dyDescent="0.2">
      <c r="A966" s="31" t="s">
        <v>20</v>
      </c>
      <c r="B966" s="32"/>
      <c r="C966" s="33" t="s">
        <v>856</v>
      </c>
      <c r="D966" s="33" t="s">
        <v>1362</v>
      </c>
      <c r="E966" s="35">
        <v>6</v>
      </c>
      <c r="F966" s="35" t="s">
        <v>23</v>
      </c>
      <c r="G966" s="34"/>
      <c r="H966" s="36"/>
      <c r="I966" s="37">
        <f t="shared" si="15"/>
        <v>365</v>
      </c>
      <c r="J966" s="36"/>
      <c r="K966" s="34"/>
      <c r="L966" s="34"/>
      <c r="M966" s="39" t="s">
        <v>20</v>
      </c>
      <c r="N966" s="40">
        <v>961</v>
      </c>
      <c r="O966" s="41">
        <v>30233</v>
      </c>
      <c r="P966" s="42"/>
    </row>
    <row r="967" spans="1:16" s="23" customFormat="1" ht="12.95" customHeight="1" x14ac:dyDescent="0.2">
      <c r="A967" s="31" t="s">
        <v>20</v>
      </c>
      <c r="B967" s="32"/>
      <c r="C967" s="33" t="s">
        <v>1363</v>
      </c>
      <c r="D967" s="33" t="s">
        <v>1364</v>
      </c>
      <c r="E967" s="35">
        <v>3</v>
      </c>
      <c r="F967" s="35" t="s">
        <v>45</v>
      </c>
      <c r="G967" s="34"/>
      <c r="H967" s="36"/>
      <c r="I967" s="37">
        <f t="shared" si="15"/>
        <v>365</v>
      </c>
      <c r="J967" s="36"/>
      <c r="K967" s="34"/>
      <c r="L967" s="34"/>
      <c r="M967" s="39" t="s">
        <v>20</v>
      </c>
      <c r="N967" s="40">
        <v>962</v>
      </c>
      <c r="O967" s="41">
        <v>30233</v>
      </c>
      <c r="P967" s="42"/>
    </row>
    <row r="968" spans="1:16" s="23" customFormat="1" ht="12.95" customHeight="1" x14ac:dyDescent="0.2">
      <c r="A968" s="31" t="s">
        <v>20</v>
      </c>
      <c r="B968" s="32"/>
      <c r="C968" s="33" t="s">
        <v>1365</v>
      </c>
      <c r="D968" s="33" t="s">
        <v>1366</v>
      </c>
      <c r="E968" s="35">
        <v>11</v>
      </c>
      <c r="F968" s="35" t="s">
        <v>45</v>
      </c>
      <c r="G968" s="34"/>
      <c r="H968" s="36"/>
      <c r="I968" s="37">
        <f t="shared" si="15"/>
        <v>365</v>
      </c>
      <c r="J968" s="36"/>
      <c r="K968" s="34"/>
      <c r="L968" s="34"/>
      <c r="M968" s="39" t="s">
        <v>20</v>
      </c>
      <c r="N968" s="40">
        <v>963</v>
      </c>
      <c r="O968" s="41">
        <v>30238</v>
      </c>
      <c r="P968" s="42"/>
    </row>
    <row r="969" spans="1:16" s="23" customFormat="1" ht="12.95" customHeight="1" x14ac:dyDescent="0.2">
      <c r="A969" s="31" t="s">
        <v>20</v>
      </c>
      <c r="B969" s="32"/>
      <c r="C969" s="33" t="s">
        <v>1367</v>
      </c>
      <c r="D969" s="33" t="s">
        <v>1368</v>
      </c>
      <c r="E969" s="35">
        <v>9</v>
      </c>
      <c r="F969" s="35" t="s">
        <v>23</v>
      </c>
      <c r="G969" s="34"/>
      <c r="H969" s="36"/>
      <c r="I969" s="37">
        <f t="shared" si="15"/>
        <v>365</v>
      </c>
      <c r="J969" s="36"/>
      <c r="K969" s="34"/>
      <c r="L969" s="34"/>
      <c r="M969" s="39" t="s">
        <v>20</v>
      </c>
      <c r="N969" s="40">
        <v>964</v>
      </c>
      <c r="O969" s="41">
        <v>30239</v>
      </c>
      <c r="P969" s="42"/>
    </row>
    <row r="970" spans="1:16" s="23" customFormat="1" ht="12.95" customHeight="1" x14ac:dyDescent="0.2">
      <c r="A970" s="31" t="s">
        <v>20</v>
      </c>
      <c r="B970" s="32"/>
      <c r="C970" s="33" t="s">
        <v>1369</v>
      </c>
      <c r="D970" s="33" t="s">
        <v>1370</v>
      </c>
      <c r="E970" s="35">
        <v>8</v>
      </c>
      <c r="F970" s="35" t="s">
        <v>36</v>
      </c>
      <c r="G970" s="34"/>
      <c r="H970" s="36"/>
      <c r="I970" s="37">
        <f t="shared" si="15"/>
        <v>365</v>
      </c>
      <c r="J970" s="36"/>
      <c r="K970" s="34"/>
      <c r="L970" s="34"/>
      <c r="M970" s="39" t="s">
        <v>20</v>
      </c>
      <c r="N970" s="40">
        <v>965</v>
      </c>
      <c r="O970" s="41">
        <v>30240</v>
      </c>
      <c r="P970" s="42"/>
    </row>
    <row r="971" spans="1:16" s="23" customFormat="1" ht="12.95" customHeight="1" x14ac:dyDescent="0.2">
      <c r="A971" s="31" t="s">
        <v>20</v>
      </c>
      <c r="B971" s="32"/>
      <c r="C971" s="33" t="s">
        <v>768</v>
      </c>
      <c r="D971" s="33" t="s">
        <v>1371</v>
      </c>
      <c r="E971" s="35">
        <v>20</v>
      </c>
      <c r="F971" s="35" t="s">
        <v>48</v>
      </c>
      <c r="G971" s="34"/>
      <c r="H971" s="36"/>
      <c r="I971" s="37">
        <f t="shared" si="15"/>
        <v>365</v>
      </c>
      <c r="J971" s="36"/>
      <c r="K971" s="34"/>
      <c r="L971" s="34"/>
      <c r="M971" s="39" t="s">
        <v>20</v>
      </c>
      <c r="N971" s="40">
        <v>966</v>
      </c>
      <c r="O971" s="41">
        <v>30244</v>
      </c>
      <c r="P971" s="42"/>
    </row>
    <row r="972" spans="1:16" s="23" customFormat="1" ht="12.95" customHeight="1" x14ac:dyDescent="0.2">
      <c r="A972" s="31" t="s">
        <v>20</v>
      </c>
      <c r="B972" s="32"/>
      <c r="C972" s="33" t="s">
        <v>1372</v>
      </c>
      <c r="D972" s="33" t="s">
        <v>1373</v>
      </c>
      <c r="E972" s="35">
        <v>21</v>
      </c>
      <c r="F972" s="35" t="s">
        <v>48</v>
      </c>
      <c r="G972" s="34"/>
      <c r="H972" s="36"/>
      <c r="I972" s="37">
        <f t="shared" si="15"/>
        <v>365</v>
      </c>
      <c r="J972" s="36"/>
      <c r="K972" s="34"/>
      <c r="L972" s="34"/>
      <c r="M972" s="39" t="s">
        <v>20</v>
      </c>
      <c r="N972" s="40">
        <v>967</v>
      </c>
      <c r="O972" s="41" t="s">
        <v>25</v>
      </c>
      <c r="P972" s="42"/>
    </row>
    <row r="973" spans="1:16" s="23" customFormat="1" ht="12.95" customHeight="1" x14ac:dyDescent="0.2">
      <c r="A973" s="31" t="s">
        <v>20</v>
      </c>
      <c r="B973" s="32"/>
      <c r="C973" s="33" t="s">
        <v>737</v>
      </c>
      <c r="D973" s="33" t="s">
        <v>1374</v>
      </c>
      <c r="E973" s="35">
        <v>6</v>
      </c>
      <c r="F973" s="35" t="s">
        <v>23</v>
      </c>
      <c r="G973" s="34"/>
      <c r="H973" s="36"/>
      <c r="I973" s="37">
        <f t="shared" si="15"/>
        <v>365</v>
      </c>
      <c r="J973" s="36"/>
      <c r="K973" s="34"/>
      <c r="L973" s="34"/>
      <c r="M973" s="39" t="s">
        <v>20</v>
      </c>
      <c r="N973" s="40">
        <v>968</v>
      </c>
      <c r="O973" s="41">
        <v>30245</v>
      </c>
      <c r="P973" s="42"/>
    </row>
    <row r="974" spans="1:16" s="23" customFormat="1" ht="12.95" customHeight="1" x14ac:dyDescent="0.2">
      <c r="A974" s="31" t="s">
        <v>20</v>
      </c>
      <c r="B974" s="32"/>
      <c r="C974" s="33" t="s">
        <v>1375</v>
      </c>
      <c r="D974" s="33" t="s">
        <v>1362</v>
      </c>
      <c r="E974" s="35">
        <v>5</v>
      </c>
      <c r="F974" s="35" t="s">
        <v>45</v>
      </c>
      <c r="G974" s="34"/>
      <c r="H974" s="36"/>
      <c r="I974" s="37">
        <f t="shared" si="15"/>
        <v>365</v>
      </c>
      <c r="J974" s="36"/>
      <c r="K974" s="34"/>
      <c r="L974" s="34"/>
      <c r="M974" s="39" t="s">
        <v>20</v>
      </c>
      <c r="N974" s="40">
        <v>969</v>
      </c>
      <c r="O974" s="41">
        <v>30246</v>
      </c>
      <c r="P974" s="42"/>
    </row>
    <row r="975" spans="1:16" s="23" customFormat="1" ht="12.95" customHeight="1" x14ac:dyDescent="0.2">
      <c r="A975" s="31" t="s">
        <v>20</v>
      </c>
      <c r="B975" s="32"/>
      <c r="C975" s="49" t="s">
        <v>1342</v>
      </c>
      <c r="D975" s="49" t="s">
        <v>1362</v>
      </c>
      <c r="E975" s="50">
        <v>19</v>
      </c>
      <c r="F975" s="50" t="s">
        <v>28</v>
      </c>
      <c r="G975" s="34"/>
      <c r="H975" s="36"/>
      <c r="I975" s="37">
        <f t="shared" si="15"/>
        <v>365</v>
      </c>
      <c r="J975" s="36"/>
      <c r="K975" s="34"/>
      <c r="L975" s="34"/>
      <c r="M975" s="39" t="s">
        <v>20</v>
      </c>
      <c r="N975" s="51">
        <v>970</v>
      </c>
      <c r="O975" s="52">
        <v>30251</v>
      </c>
      <c r="P975" s="42"/>
    </row>
    <row r="976" spans="1:16" s="23" customFormat="1" ht="12.95" customHeight="1" x14ac:dyDescent="0.2">
      <c r="A976" s="31" t="s">
        <v>20</v>
      </c>
      <c r="B976" s="32"/>
      <c r="C976" s="33" t="s">
        <v>186</v>
      </c>
      <c r="D976" s="33" t="s">
        <v>684</v>
      </c>
      <c r="E976" s="35">
        <v>13</v>
      </c>
      <c r="F976" s="35" t="s">
        <v>28</v>
      </c>
      <c r="G976" s="34"/>
      <c r="H976" s="36"/>
      <c r="I976" s="37">
        <f t="shared" si="15"/>
        <v>365</v>
      </c>
      <c r="J976" s="36"/>
      <c r="K976" s="34"/>
      <c r="L976" s="34"/>
      <c r="M976" s="39" t="s">
        <v>20</v>
      </c>
      <c r="N976" s="40">
        <v>971</v>
      </c>
      <c r="O976" s="41">
        <v>30254</v>
      </c>
      <c r="P976" s="42"/>
    </row>
    <row r="977" spans="1:16" s="23" customFormat="1" ht="12.95" customHeight="1" x14ac:dyDescent="0.2">
      <c r="A977" s="31" t="s">
        <v>20</v>
      </c>
      <c r="B977" s="32"/>
      <c r="C977" s="33" t="s">
        <v>944</v>
      </c>
      <c r="D977" s="33" t="s">
        <v>1376</v>
      </c>
      <c r="E977" s="35">
        <v>5</v>
      </c>
      <c r="F977" s="35" t="s">
        <v>45</v>
      </c>
      <c r="G977" s="34"/>
      <c r="H977" s="36"/>
      <c r="I977" s="37">
        <f t="shared" si="15"/>
        <v>365</v>
      </c>
      <c r="J977" s="36"/>
      <c r="K977" s="34"/>
      <c r="L977" s="34"/>
      <c r="M977" s="39" t="s">
        <v>20</v>
      </c>
      <c r="N977" s="40">
        <v>972</v>
      </c>
      <c r="O977" s="41">
        <v>30253</v>
      </c>
      <c r="P977" s="42"/>
    </row>
    <row r="978" spans="1:16" s="23" customFormat="1" ht="12.95" customHeight="1" x14ac:dyDescent="0.2">
      <c r="A978" s="31" t="s">
        <v>20</v>
      </c>
      <c r="B978" s="32"/>
      <c r="C978" s="33" t="s">
        <v>526</v>
      </c>
      <c r="D978" s="33" t="s">
        <v>1377</v>
      </c>
      <c r="E978" s="35">
        <v>8</v>
      </c>
      <c r="F978" s="35" t="s">
        <v>36</v>
      </c>
      <c r="G978" s="34"/>
      <c r="H978" s="36"/>
      <c r="I978" s="37">
        <f t="shared" si="15"/>
        <v>365</v>
      </c>
      <c r="J978" s="36"/>
      <c r="K978" s="34"/>
      <c r="L978" s="34"/>
      <c r="M978" s="39" t="s">
        <v>20</v>
      </c>
      <c r="N978" s="40">
        <v>973</v>
      </c>
      <c r="O978" s="41">
        <v>30259</v>
      </c>
      <c r="P978" s="42"/>
    </row>
    <row r="979" spans="1:16" s="23" customFormat="1" ht="12.95" customHeight="1" x14ac:dyDescent="0.2">
      <c r="A979" s="31" t="s">
        <v>20</v>
      </c>
      <c r="B979" s="32"/>
      <c r="C979" s="33" t="s">
        <v>424</v>
      </c>
      <c r="D979" s="33" t="s">
        <v>1275</v>
      </c>
      <c r="E979" s="35">
        <v>20</v>
      </c>
      <c r="F979" s="35" t="s">
        <v>48</v>
      </c>
      <c r="G979" s="34"/>
      <c r="H979" s="36"/>
      <c r="I979" s="37">
        <f t="shared" si="15"/>
        <v>365</v>
      </c>
      <c r="J979" s="36"/>
      <c r="K979" s="34"/>
      <c r="L979" s="34"/>
      <c r="M979" s="39" t="s">
        <v>20</v>
      </c>
      <c r="N979" s="40">
        <v>974</v>
      </c>
      <c r="O979" s="41">
        <v>30263</v>
      </c>
      <c r="P979" s="42"/>
    </row>
    <row r="980" spans="1:16" s="23" customFormat="1" ht="12.95" customHeight="1" x14ac:dyDescent="0.2">
      <c r="A980" s="31" t="s">
        <v>20</v>
      </c>
      <c r="B980" s="32"/>
      <c r="C980" s="33" t="s">
        <v>1378</v>
      </c>
      <c r="D980" s="33" t="s">
        <v>1379</v>
      </c>
      <c r="E980" s="35">
        <v>20</v>
      </c>
      <c r="F980" s="35" t="s">
        <v>48</v>
      </c>
      <c r="G980" s="34"/>
      <c r="H980" s="36"/>
      <c r="I980" s="37">
        <f t="shared" si="15"/>
        <v>365</v>
      </c>
      <c r="J980" s="36"/>
      <c r="K980" s="34"/>
      <c r="L980" s="34"/>
      <c r="M980" s="39" t="s">
        <v>20</v>
      </c>
      <c r="N980" s="40">
        <v>975</v>
      </c>
      <c r="O980" s="41">
        <v>30260</v>
      </c>
      <c r="P980" s="42"/>
    </row>
    <row r="981" spans="1:16" s="23" customFormat="1" ht="12.95" customHeight="1" x14ac:dyDescent="0.2">
      <c r="A981" s="31" t="s">
        <v>20</v>
      </c>
      <c r="B981" s="32"/>
      <c r="C981" s="33" t="s">
        <v>1380</v>
      </c>
      <c r="D981" s="33" t="s">
        <v>549</v>
      </c>
      <c r="E981" s="35">
        <v>19</v>
      </c>
      <c r="F981" s="35" t="s">
        <v>28</v>
      </c>
      <c r="G981" s="34"/>
      <c r="H981" s="36"/>
      <c r="I981" s="37">
        <f t="shared" si="15"/>
        <v>365</v>
      </c>
      <c r="J981" s="36"/>
      <c r="K981" s="34"/>
      <c r="L981" s="34"/>
      <c r="M981" s="39" t="s">
        <v>20</v>
      </c>
      <c r="N981" s="40">
        <v>976</v>
      </c>
      <c r="O981" s="41">
        <v>30260</v>
      </c>
      <c r="P981" s="42"/>
    </row>
    <row r="982" spans="1:16" s="23" customFormat="1" ht="12.95" customHeight="1" x14ac:dyDescent="0.2">
      <c r="A982" s="31" t="s">
        <v>20</v>
      </c>
      <c r="B982" s="32"/>
      <c r="C982" s="33" t="s">
        <v>1381</v>
      </c>
      <c r="D982" s="33" t="s">
        <v>1382</v>
      </c>
      <c r="E982" s="35">
        <v>16</v>
      </c>
      <c r="F982" s="35" t="s">
        <v>23</v>
      </c>
      <c r="G982" s="34"/>
      <c r="H982" s="36"/>
      <c r="I982" s="37">
        <f t="shared" si="15"/>
        <v>365</v>
      </c>
      <c r="J982" s="36"/>
      <c r="K982" s="34"/>
      <c r="L982" s="34"/>
      <c r="M982" s="39" t="s">
        <v>20</v>
      </c>
      <c r="N982" s="40">
        <v>977</v>
      </c>
      <c r="O982" s="41">
        <v>30260</v>
      </c>
      <c r="P982" s="42"/>
    </row>
    <row r="983" spans="1:16" s="23" customFormat="1" ht="12.95" customHeight="1" x14ac:dyDescent="0.2">
      <c r="A983" s="31" t="s">
        <v>20</v>
      </c>
      <c r="B983" s="32"/>
      <c r="C983" s="33" t="s">
        <v>526</v>
      </c>
      <c r="D983" s="33" t="s">
        <v>1383</v>
      </c>
      <c r="E983" s="35">
        <v>8</v>
      </c>
      <c r="F983" s="35" t="s">
        <v>36</v>
      </c>
      <c r="G983" s="34"/>
      <c r="H983" s="36"/>
      <c r="I983" s="37">
        <f t="shared" si="15"/>
        <v>365</v>
      </c>
      <c r="J983" s="36"/>
      <c r="K983" s="34"/>
      <c r="L983" s="34"/>
      <c r="M983" s="39" t="s">
        <v>20</v>
      </c>
      <c r="N983" s="40">
        <v>978</v>
      </c>
      <c r="O983" s="41">
        <v>30267</v>
      </c>
      <c r="P983" s="42"/>
    </row>
    <row r="984" spans="1:16" s="23" customFormat="1" ht="12.95" customHeight="1" x14ac:dyDescent="0.2">
      <c r="A984" s="31" t="s">
        <v>20</v>
      </c>
      <c r="B984" s="32"/>
      <c r="C984" s="33" t="s">
        <v>160</v>
      </c>
      <c r="D984" s="33" t="s">
        <v>1383</v>
      </c>
      <c r="E984" s="35">
        <v>2</v>
      </c>
      <c r="F984" s="35" t="s">
        <v>45</v>
      </c>
      <c r="G984" s="34"/>
      <c r="H984" s="36"/>
      <c r="I984" s="37">
        <f t="shared" si="15"/>
        <v>365</v>
      </c>
      <c r="J984" s="36"/>
      <c r="K984" s="34"/>
      <c r="L984" s="34"/>
      <c r="M984" s="39" t="s">
        <v>20</v>
      </c>
      <c r="N984" s="40">
        <v>979</v>
      </c>
      <c r="O984" s="41">
        <v>30267</v>
      </c>
      <c r="P984" s="42"/>
    </row>
    <row r="985" spans="1:16" s="23" customFormat="1" ht="12.95" customHeight="1" x14ac:dyDescent="0.2">
      <c r="A985" s="31" t="s">
        <v>20</v>
      </c>
      <c r="B985" s="32"/>
      <c r="C985" s="33" t="s">
        <v>1384</v>
      </c>
      <c r="D985" s="33" t="s">
        <v>1385</v>
      </c>
      <c r="E985" s="35">
        <v>16</v>
      </c>
      <c r="F985" s="35" t="s">
        <v>23</v>
      </c>
      <c r="G985" s="34"/>
      <c r="H985" s="36"/>
      <c r="I985" s="37">
        <f t="shared" si="15"/>
        <v>365</v>
      </c>
      <c r="J985" s="36"/>
      <c r="K985" s="34"/>
      <c r="L985" s="34"/>
      <c r="M985" s="39" t="s">
        <v>20</v>
      </c>
      <c r="N985" s="40">
        <v>980</v>
      </c>
      <c r="O985" s="41">
        <v>30271</v>
      </c>
      <c r="P985" s="42"/>
    </row>
    <row r="986" spans="1:16" s="23" customFormat="1" ht="12.95" customHeight="1" x14ac:dyDescent="0.2">
      <c r="A986" s="31" t="s">
        <v>20</v>
      </c>
      <c r="B986" s="32"/>
      <c r="C986" s="33" t="s">
        <v>1386</v>
      </c>
      <c r="D986" s="33" t="s">
        <v>1387</v>
      </c>
      <c r="E986" s="35">
        <v>14</v>
      </c>
      <c r="F986" s="35" t="s">
        <v>28</v>
      </c>
      <c r="G986" s="34"/>
      <c r="H986" s="36"/>
      <c r="I986" s="37">
        <f t="shared" si="15"/>
        <v>365</v>
      </c>
      <c r="J986" s="36"/>
      <c r="K986" s="34"/>
      <c r="L986" s="34"/>
      <c r="M986" s="39" t="s">
        <v>20</v>
      </c>
      <c r="N986" s="40">
        <v>981</v>
      </c>
      <c r="O986" s="41">
        <v>30274</v>
      </c>
      <c r="P986" s="42"/>
    </row>
    <row r="987" spans="1:16" s="23" customFormat="1" ht="12.95" customHeight="1" x14ac:dyDescent="0.2">
      <c r="A987" s="31" t="s">
        <v>20</v>
      </c>
      <c r="B987" s="32"/>
      <c r="C987" s="33" t="s">
        <v>1214</v>
      </c>
      <c r="D987" s="33" t="s">
        <v>1255</v>
      </c>
      <c r="E987" s="35">
        <v>6</v>
      </c>
      <c r="F987" s="35" t="s">
        <v>23</v>
      </c>
      <c r="G987" s="34"/>
      <c r="H987" s="36"/>
      <c r="I987" s="37">
        <f t="shared" si="15"/>
        <v>365</v>
      </c>
      <c r="J987" s="36"/>
      <c r="K987" s="34"/>
      <c r="L987" s="34"/>
      <c r="M987" s="39" t="s">
        <v>20</v>
      </c>
      <c r="N987" s="40">
        <v>982</v>
      </c>
      <c r="O987" s="41">
        <v>30275</v>
      </c>
      <c r="P987" s="42"/>
    </row>
    <row r="988" spans="1:16" s="23" customFormat="1" ht="12.95" customHeight="1" x14ac:dyDescent="0.2">
      <c r="A988" s="31" t="s">
        <v>20</v>
      </c>
      <c r="B988" s="32"/>
      <c r="C988" s="33" t="s">
        <v>375</v>
      </c>
      <c r="D988" s="33" t="s">
        <v>1388</v>
      </c>
      <c r="E988" s="35">
        <v>21</v>
      </c>
      <c r="F988" s="35" t="s">
        <v>48</v>
      </c>
      <c r="G988" s="34"/>
      <c r="H988" s="36"/>
      <c r="I988" s="37">
        <f t="shared" si="15"/>
        <v>365</v>
      </c>
      <c r="J988" s="36"/>
      <c r="K988" s="34"/>
      <c r="L988" s="34"/>
      <c r="M988" s="39" t="s">
        <v>20</v>
      </c>
      <c r="N988" s="40">
        <v>983</v>
      </c>
      <c r="O988" s="41" t="s">
        <v>25</v>
      </c>
      <c r="P988" s="42"/>
    </row>
    <row r="989" spans="1:16" s="23" customFormat="1" ht="12.95" customHeight="1" x14ac:dyDescent="0.2">
      <c r="A989" s="31" t="s">
        <v>20</v>
      </c>
      <c r="B989" s="32"/>
      <c r="C989" s="33" t="s">
        <v>608</v>
      </c>
      <c r="D989" s="33" t="s">
        <v>1389</v>
      </c>
      <c r="E989" s="35">
        <v>5</v>
      </c>
      <c r="F989" s="35" t="s">
        <v>45</v>
      </c>
      <c r="G989" s="34"/>
      <c r="H989" s="36"/>
      <c r="I989" s="37">
        <f t="shared" si="15"/>
        <v>365</v>
      </c>
      <c r="J989" s="36"/>
      <c r="K989" s="34"/>
      <c r="L989" s="34"/>
      <c r="M989" s="39" t="s">
        <v>20</v>
      </c>
      <c r="N989" s="40">
        <v>984</v>
      </c>
      <c r="O989" s="41" t="s">
        <v>25</v>
      </c>
      <c r="P989" s="42"/>
    </row>
    <row r="990" spans="1:16" s="23" customFormat="1" ht="12.95" customHeight="1" x14ac:dyDescent="0.2">
      <c r="A990" s="31" t="s">
        <v>20</v>
      </c>
      <c r="B990" s="32"/>
      <c r="C990" s="33" t="s">
        <v>142</v>
      </c>
      <c r="D990" s="33" t="s">
        <v>1390</v>
      </c>
      <c r="E990" s="35">
        <v>21</v>
      </c>
      <c r="F990" s="35" t="s">
        <v>48</v>
      </c>
      <c r="G990" s="34"/>
      <c r="H990" s="36"/>
      <c r="I990" s="37">
        <f t="shared" si="15"/>
        <v>365</v>
      </c>
      <c r="J990" s="36"/>
      <c r="K990" s="34"/>
      <c r="L990" s="34"/>
      <c r="M990" s="39" t="s">
        <v>20</v>
      </c>
      <c r="N990" s="40">
        <v>985</v>
      </c>
      <c r="O990" s="41" t="s">
        <v>25</v>
      </c>
      <c r="P990" s="42"/>
    </row>
    <row r="991" spans="1:16" s="23" customFormat="1" ht="12.95" customHeight="1" x14ac:dyDescent="0.2">
      <c r="A991" s="31" t="s">
        <v>20</v>
      </c>
      <c r="B991" s="32"/>
      <c r="C991" s="33" t="s">
        <v>608</v>
      </c>
      <c r="D991" s="33" t="s">
        <v>822</v>
      </c>
      <c r="E991" s="35">
        <v>5</v>
      </c>
      <c r="F991" s="35" t="s">
        <v>45</v>
      </c>
      <c r="G991" s="34"/>
      <c r="H991" s="36"/>
      <c r="I991" s="37">
        <f t="shared" si="15"/>
        <v>365</v>
      </c>
      <c r="J991" s="36"/>
      <c r="K991" s="34"/>
      <c r="L991" s="34"/>
      <c r="M991" s="39" t="s">
        <v>20</v>
      </c>
      <c r="N991" s="40">
        <v>986</v>
      </c>
      <c r="O991" s="41" t="s">
        <v>25</v>
      </c>
      <c r="P991" s="42"/>
    </row>
    <row r="992" spans="1:16" s="23" customFormat="1" ht="12.95" customHeight="1" x14ac:dyDescent="0.2">
      <c r="A992" s="31" t="s">
        <v>20</v>
      </c>
      <c r="B992" s="32"/>
      <c r="C992" s="33" t="s">
        <v>676</v>
      </c>
      <c r="D992" s="33" t="s">
        <v>1391</v>
      </c>
      <c r="E992" s="35">
        <v>5</v>
      </c>
      <c r="F992" s="35" t="s">
        <v>45</v>
      </c>
      <c r="G992" s="34"/>
      <c r="H992" s="36"/>
      <c r="I992" s="37">
        <f t="shared" si="15"/>
        <v>365</v>
      </c>
      <c r="J992" s="36"/>
      <c r="K992" s="34"/>
      <c r="L992" s="34"/>
      <c r="M992" s="39" t="s">
        <v>20</v>
      </c>
      <c r="N992" s="40">
        <v>987</v>
      </c>
      <c r="O992" s="41" t="s">
        <v>25</v>
      </c>
      <c r="P992" s="42"/>
    </row>
    <row r="993" spans="1:16" s="23" customFormat="1" ht="12.95" customHeight="1" x14ac:dyDescent="0.2">
      <c r="A993" s="31" t="s">
        <v>20</v>
      </c>
      <c r="B993" s="32"/>
      <c r="C993" s="33" t="s">
        <v>1369</v>
      </c>
      <c r="D993" s="33" t="s">
        <v>1392</v>
      </c>
      <c r="E993" s="35">
        <v>8</v>
      </c>
      <c r="F993" s="35" t="s">
        <v>36</v>
      </c>
      <c r="G993" s="34"/>
      <c r="H993" s="36"/>
      <c r="I993" s="37">
        <f t="shared" si="15"/>
        <v>365</v>
      </c>
      <c r="J993" s="36"/>
      <c r="K993" s="34"/>
      <c r="L993" s="34"/>
      <c r="M993" s="39" t="s">
        <v>20</v>
      </c>
      <c r="N993" s="40">
        <v>988</v>
      </c>
      <c r="O993" s="41" t="s">
        <v>25</v>
      </c>
      <c r="P993" s="42"/>
    </row>
    <row r="994" spans="1:16" s="23" customFormat="1" ht="12.95" customHeight="1" x14ac:dyDescent="0.2">
      <c r="A994" s="31" t="s">
        <v>20</v>
      </c>
      <c r="B994" s="32"/>
      <c r="C994" s="33" t="s">
        <v>1393</v>
      </c>
      <c r="D994" s="33" t="s">
        <v>1394</v>
      </c>
      <c r="E994" s="35">
        <v>19</v>
      </c>
      <c r="F994" s="35" t="s">
        <v>28</v>
      </c>
      <c r="G994" s="34"/>
      <c r="H994" s="36"/>
      <c r="I994" s="37">
        <f t="shared" si="15"/>
        <v>365</v>
      </c>
      <c r="J994" s="36"/>
      <c r="K994" s="34"/>
      <c r="L994" s="34"/>
      <c r="M994" s="39" t="s">
        <v>20</v>
      </c>
      <c r="N994" s="40">
        <v>989</v>
      </c>
      <c r="O994" s="41" t="s">
        <v>25</v>
      </c>
      <c r="P994" s="42"/>
    </row>
    <row r="995" spans="1:16" s="23" customFormat="1" ht="12.95" customHeight="1" x14ac:dyDescent="0.2">
      <c r="A995" s="31" t="s">
        <v>20</v>
      </c>
      <c r="B995" s="32"/>
      <c r="C995" s="33" t="s">
        <v>121</v>
      </c>
      <c r="D995" s="33" t="s">
        <v>1395</v>
      </c>
      <c r="E995" s="35">
        <v>15</v>
      </c>
      <c r="F995" s="35" t="s">
        <v>28</v>
      </c>
      <c r="G995" s="34"/>
      <c r="H995" s="36"/>
      <c r="I995" s="37">
        <f t="shared" si="15"/>
        <v>365</v>
      </c>
      <c r="J995" s="36"/>
      <c r="K995" s="34"/>
      <c r="L995" s="34"/>
      <c r="M995" s="39" t="s">
        <v>20</v>
      </c>
      <c r="N995" s="40">
        <v>990</v>
      </c>
      <c r="O995" s="41" t="s">
        <v>25</v>
      </c>
      <c r="P995" s="42"/>
    </row>
    <row r="996" spans="1:16" s="23" customFormat="1" ht="12.95" customHeight="1" x14ac:dyDescent="0.2">
      <c r="A996" s="31" t="s">
        <v>20</v>
      </c>
      <c r="B996" s="32"/>
      <c r="C996" s="33" t="s">
        <v>526</v>
      </c>
      <c r="D996" s="33" t="s">
        <v>1396</v>
      </c>
      <c r="E996" s="35">
        <v>8</v>
      </c>
      <c r="F996" s="35" t="s">
        <v>36</v>
      </c>
      <c r="G996" s="34"/>
      <c r="H996" s="36"/>
      <c r="I996" s="37">
        <f t="shared" si="15"/>
        <v>365</v>
      </c>
      <c r="J996" s="36"/>
      <c r="K996" s="34"/>
      <c r="L996" s="34"/>
      <c r="M996" s="39" t="s">
        <v>20</v>
      </c>
      <c r="N996" s="40">
        <v>991</v>
      </c>
      <c r="O996" s="41" t="s">
        <v>25</v>
      </c>
      <c r="P996" s="42"/>
    </row>
    <row r="997" spans="1:16" s="23" customFormat="1" ht="12.95" customHeight="1" x14ac:dyDescent="0.2">
      <c r="A997" s="31" t="s">
        <v>20</v>
      </c>
      <c r="B997" s="32"/>
      <c r="C997" s="33" t="s">
        <v>1372</v>
      </c>
      <c r="D997" s="33" t="s">
        <v>1397</v>
      </c>
      <c r="E997" s="35">
        <v>21</v>
      </c>
      <c r="F997" s="35" t="s">
        <v>48</v>
      </c>
      <c r="G997" s="34"/>
      <c r="H997" s="36"/>
      <c r="I997" s="37">
        <f t="shared" si="15"/>
        <v>365</v>
      </c>
      <c r="J997" s="36"/>
      <c r="K997" s="34"/>
      <c r="L997" s="34"/>
      <c r="M997" s="39" t="s">
        <v>20</v>
      </c>
      <c r="N997" s="40">
        <v>993</v>
      </c>
      <c r="O997" s="41">
        <v>29929</v>
      </c>
      <c r="P997" s="42" t="s">
        <v>486</v>
      </c>
    </row>
    <row r="998" spans="1:16" s="23" customFormat="1" ht="12.95" customHeight="1" x14ac:dyDescent="0.2">
      <c r="A998" s="31" t="s">
        <v>20</v>
      </c>
      <c r="B998" s="32"/>
      <c r="C998" s="33" t="s">
        <v>1398</v>
      </c>
      <c r="D998" s="33" t="s">
        <v>1399</v>
      </c>
      <c r="E998" s="35">
        <v>15</v>
      </c>
      <c r="F998" s="35" t="s">
        <v>28</v>
      </c>
      <c r="G998" s="34"/>
      <c r="H998" s="36"/>
      <c r="I998" s="37">
        <f t="shared" si="15"/>
        <v>365</v>
      </c>
      <c r="J998" s="36"/>
      <c r="K998" s="34"/>
      <c r="L998" s="34"/>
      <c r="M998" s="39" t="s">
        <v>20</v>
      </c>
      <c r="N998" s="40"/>
      <c r="O998" s="41" t="s">
        <v>25</v>
      </c>
      <c r="P998" s="42"/>
    </row>
    <row r="999" spans="1:16" s="23" customFormat="1" ht="12.95" customHeight="1" x14ac:dyDescent="0.2">
      <c r="A999" s="31" t="s">
        <v>20</v>
      </c>
      <c r="B999" s="32"/>
      <c r="C999" s="33" t="s">
        <v>586</v>
      </c>
      <c r="D999" s="33" t="s">
        <v>1400</v>
      </c>
      <c r="E999" s="35">
        <v>8</v>
      </c>
      <c r="F999" s="35" t="s">
        <v>36</v>
      </c>
      <c r="G999" s="34"/>
      <c r="H999" s="36"/>
      <c r="I999" s="37">
        <f t="shared" si="15"/>
        <v>365</v>
      </c>
      <c r="J999" s="36"/>
      <c r="K999" s="34"/>
      <c r="L999" s="34"/>
      <c r="M999" s="39" t="s">
        <v>20</v>
      </c>
      <c r="N999" s="40">
        <v>994</v>
      </c>
      <c r="O999" s="41" t="s">
        <v>25</v>
      </c>
      <c r="P999" s="42"/>
    </row>
    <row r="1000" spans="1:16" s="23" customFormat="1" ht="12.95" customHeight="1" x14ac:dyDescent="0.2">
      <c r="A1000" s="31" t="s">
        <v>20</v>
      </c>
      <c r="B1000" s="32"/>
      <c r="C1000" s="33" t="s">
        <v>239</v>
      </c>
      <c r="D1000" s="33" t="s">
        <v>878</v>
      </c>
      <c r="E1000" s="35">
        <v>8</v>
      </c>
      <c r="F1000" s="35" t="s">
        <v>36</v>
      </c>
      <c r="G1000" s="34"/>
      <c r="H1000" s="36"/>
      <c r="I1000" s="37">
        <f t="shared" si="15"/>
        <v>365</v>
      </c>
      <c r="J1000" s="36"/>
      <c r="K1000" s="34"/>
      <c r="L1000" s="34"/>
      <c r="M1000" s="39" t="s">
        <v>20</v>
      </c>
      <c r="N1000" s="40">
        <v>995</v>
      </c>
      <c r="O1000" s="41" t="s">
        <v>25</v>
      </c>
      <c r="P1000" s="42"/>
    </row>
    <row r="1001" spans="1:16" s="23" customFormat="1" ht="12.95" customHeight="1" x14ac:dyDescent="0.2">
      <c r="A1001" s="31" t="s">
        <v>20</v>
      </c>
      <c r="B1001" s="32"/>
      <c r="C1001" s="33" t="s">
        <v>480</v>
      </c>
      <c r="D1001" s="33" t="s">
        <v>1373</v>
      </c>
      <c r="E1001" s="35">
        <v>15</v>
      </c>
      <c r="F1001" s="35" t="s">
        <v>28</v>
      </c>
      <c r="G1001" s="34"/>
      <c r="H1001" s="36"/>
      <c r="I1001" s="37">
        <f t="shared" si="15"/>
        <v>365</v>
      </c>
      <c r="J1001" s="36"/>
      <c r="K1001" s="34"/>
      <c r="L1001" s="34"/>
      <c r="M1001" s="39" t="s">
        <v>20</v>
      </c>
      <c r="N1001" s="40">
        <v>996</v>
      </c>
      <c r="O1001" s="41" t="s">
        <v>25</v>
      </c>
      <c r="P1001" s="42"/>
    </row>
    <row r="1002" spans="1:16" s="23" customFormat="1" ht="12.95" customHeight="1" x14ac:dyDescent="0.2">
      <c r="A1002" s="31" t="s">
        <v>20</v>
      </c>
      <c r="B1002" s="32"/>
      <c r="C1002" s="33" t="s">
        <v>1401</v>
      </c>
      <c r="D1002" s="33" t="s">
        <v>1402</v>
      </c>
      <c r="E1002" s="35">
        <v>11</v>
      </c>
      <c r="F1002" s="35" t="s">
        <v>45</v>
      </c>
      <c r="G1002" s="34"/>
      <c r="H1002" s="36"/>
      <c r="I1002" s="37">
        <f t="shared" si="15"/>
        <v>365</v>
      </c>
      <c r="J1002" s="36"/>
      <c r="K1002" s="34"/>
      <c r="L1002" s="34"/>
      <c r="M1002" s="39" t="s">
        <v>20</v>
      </c>
      <c r="N1002" s="40">
        <v>997</v>
      </c>
      <c r="O1002" s="41" t="s">
        <v>25</v>
      </c>
      <c r="P1002" s="42"/>
    </row>
    <row r="1003" spans="1:16" s="23" customFormat="1" ht="12.95" customHeight="1" x14ac:dyDescent="0.2">
      <c r="A1003" s="31" t="s">
        <v>20</v>
      </c>
      <c r="B1003" s="32"/>
      <c r="C1003" s="33" t="s">
        <v>1403</v>
      </c>
      <c r="D1003" s="33" t="s">
        <v>1382</v>
      </c>
      <c r="E1003" s="35">
        <v>6</v>
      </c>
      <c r="F1003" s="35" t="s">
        <v>23</v>
      </c>
      <c r="G1003" s="34"/>
      <c r="H1003" s="36"/>
      <c r="I1003" s="37">
        <f t="shared" si="15"/>
        <v>365</v>
      </c>
      <c r="J1003" s="36"/>
      <c r="K1003" s="34"/>
      <c r="L1003" s="34"/>
      <c r="M1003" s="39" t="s">
        <v>20</v>
      </c>
      <c r="N1003" s="40">
        <v>999</v>
      </c>
      <c r="O1003" s="41" t="s">
        <v>25</v>
      </c>
      <c r="P1003" s="42"/>
    </row>
    <row r="1004" spans="1:16" s="23" customFormat="1" ht="12.95" customHeight="1" x14ac:dyDescent="0.2">
      <c r="A1004" s="31" t="s">
        <v>20</v>
      </c>
      <c r="B1004" s="32"/>
      <c r="C1004" s="33" t="s">
        <v>424</v>
      </c>
      <c r="D1004" s="33" t="s">
        <v>1180</v>
      </c>
      <c r="E1004" s="35">
        <v>20</v>
      </c>
      <c r="F1004" s="35" t="s">
        <v>48</v>
      </c>
      <c r="G1004" s="34"/>
      <c r="H1004" s="36"/>
      <c r="I1004" s="37">
        <f t="shared" si="15"/>
        <v>365</v>
      </c>
      <c r="J1004" s="36"/>
      <c r="K1004" s="34"/>
      <c r="L1004" s="34"/>
      <c r="M1004" s="39" t="s">
        <v>20</v>
      </c>
      <c r="N1004" s="40">
        <v>1000</v>
      </c>
      <c r="O1004" s="41">
        <v>29941</v>
      </c>
      <c r="P1004" s="42"/>
    </row>
    <row r="1005" spans="1:16" s="23" customFormat="1" ht="12.95" customHeight="1" x14ac:dyDescent="0.2">
      <c r="A1005" s="31" t="s">
        <v>20</v>
      </c>
      <c r="B1005" s="32"/>
      <c r="C1005" s="33" t="s">
        <v>1404</v>
      </c>
      <c r="D1005" s="33" t="s">
        <v>1405</v>
      </c>
      <c r="E1005" s="35">
        <v>8</v>
      </c>
      <c r="F1005" s="35" t="s">
        <v>36</v>
      </c>
      <c r="G1005" s="34"/>
      <c r="H1005" s="36"/>
      <c r="I1005" s="37">
        <f t="shared" si="15"/>
        <v>365</v>
      </c>
      <c r="J1005" s="36"/>
      <c r="K1005" s="34"/>
      <c r="L1005" s="34"/>
      <c r="M1005" s="39" t="s">
        <v>20</v>
      </c>
      <c r="N1005" s="40">
        <v>1001</v>
      </c>
      <c r="O1005" s="41">
        <v>29935</v>
      </c>
      <c r="P1005" s="42"/>
    </row>
    <row r="1006" spans="1:16" s="23" customFormat="1" ht="12.95" customHeight="1" x14ac:dyDescent="0.2">
      <c r="A1006" s="31" t="s">
        <v>20</v>
      </c>
      <c r="B1006" s="32"/>
      <c r="C1006" s="33" t="s">
        <v>239</v>
      </c>
      <c r="D1006" s="33" t="s">
        <v>514</v>
      </c>
      <c r="E1006" s="35">
        <v>8</v>
      </c>
      <c r="F1006" s="35" t="s">
        <v>36</v>
      </c>
      <c r="G1006" s="34"/>
      <c r="H1006" s="36"/>
      <c r="I1006" s="37">
        <f t="shared" si="15"/>
        <v>365</v>
      </c>
      <c r="J1006" s="36"/>
      <c r="K1006" s="34"/>
      <c r="L1006" s="34"/>
      <c r="M1006" s="39" t="s">
        <v>20</v>
      </c>
      <c r="N1006" s="40">
        <v>1002</v>
      </c>
      <c r="O1006" s="41">
        <v>29948</v>
      </c>
      <c r="P1006" s="42"/>
    </row>
    <row r="1007" spans="1:16" s="23" customFormat="1" ht="12.95" customHeight="1" x14ac:dyDescent="0.2">
      <c r="A1007" s="31" t="s">
        <v>20</v>
      </c>
      <c r="B1007" s="32"/>
      <c r="C1007" s="33" t="s">
        <v>1406</v>
      </c>
      <c r="D1007" s="33" t="s">
        <v>1407</v>
      </c>
      <c r="E1007" s="35">
        <v>20</v>
      </c>
      <c r="F1007" s="35" t="s">
        <v>48</v>
      </c>
      <c r="G1007" s="34"/>
      <c r="H1007" s="36"/>
      <c r="I1007" s="37">
        <f t="shared" si="15"/>
        <v>365</v>
      </c>
      <c r="J1007" s="36"/>
      <c r="K1007" s="34"/>
      <c r="L1007" s="34"/>
      <c r="M1007" s="39" t="s">
        <v>20</v>
      </c>
      <c r="N1007" s="40">
        <v>1003</v>
      </c>
      <c r="O1007" s="41">
        <v>29942</v>
      </c>
      <c r="P1007" s="42"/>
    </row>
    <row r="1008" spans="1:16" s="23" customFormat="1" ht="12.95" customHeight="1" x14ac:dyDescent="0.2">
      <c r="A1008" s="31" t="s">
        <v>20</v>
      </c>
      <c r="B1008" s="32"/>
      <c r="C1008" s="33" t="s">
        <v>1406</v>
      </c>
      <c r="D1008" s="33" t="s">
        <v>1408</v>
      </c>
      <c r="E1008" s="35">
        <v>20</v>
      </c>
      <c r="F1008" s="35" t="s">
        <v>48</v>
      </c>
      <c r="G1008" s="34"/>
      <c r="H1008" s="36"/>
      <c r="I1008" s="37">
        <f t="shared" si="15"/>
        <v>365</v>
      </c>
      <c r="J1008" s="36"/>
      <c r="K1008" s="34"/>
      <c r="L1008" s="34"/>
      <c r="M1008" s="39" t="s">
        <v>20</v>
      </c>
      <c r="N1008" s="40">
        <v>1004</v>
      </c>
      <c r="O1008" s="41">
        <v>29942</v>
      </c>
      <c r="P1008" s="42"/>
    </row>
    <row r="1009" spans="1:16" s="23" customFormat="1" ht="12.95" customHeight="1" x14ac:dyDescent="0.2">
      <c r="A1009" s="31" t="s">
        <v>20</v>
      </c>
      <c r="B1009" s="32"/>
      <c r="C1009" s="33" t="s">
        <v>1409</v>
      </c>
      <c r="D1009" s="33" t="s">
        <v>1410</v>
      </c>
      <c r="E1009" s="35">
        <v>20</v>
      </c>
      <c r="F1009" s="35" t="s">
        <v>48</v>
      </c>
      <c r="G1009" s="34"/>
      <c r="H1009" s="36"/>
      <c r="I1009" s="37">
        <f t="shared" si="15"/>
        <v>365</v>
      </c>
      <c r="J1009" s="36"/>
      <c r="K1009" s="34"/>
      <c r="L1009" s="34"/>
      <c r="M1009" s="39" t="s">
        <v>20</v>
      </c>
      <c r="N1009" s="40">
        <v>1005</v>
      </c>
      <c r="O1009" s="41">
        <v>29942</v>
      </c>
      <c r="P1009" s="42"/>
    </row>
    <row r="1010" spans="1:16" s="23" customFormat="1" ht="12.95" customHeight="1" x14ac:dyDescent="0.2">
      <c r="A1010" s="31" t="s">
        <v>20</v>
      </c>
      <c r="B1010" s="32"/>
      <c r="C1010" s="33" t="s">
        <v>1409</v>
      </c>
      <c r="D1010" s="33" t="s">
        <v>1411</v>
      </c>
      <c r="E1010" s="35">
        <v>20</v>
      </c>
      <c r="F1010" s="35" t="s">
        <v>48</v>
      </c>
      <c r="G1010" s="34"/>
      <c r="H1010" s="36"/>
      <c r="I1010" s="37">
        <f t="shared" si="15"/>
        <v>365</v>
      </c>
      <c r="J1010" s="36"/>
      <c r="K1010" s="34"/>
      <c r="L1010" s="34"/>
      <c r="M1010" s="39" t="s">
        <v>20</v>
      </c>
      <c r="N1010" s="40">
        <v>1006</v>
      </c>
      <c r="O1010" s="41">
        <v>29942</v>
      </c>
      <c r="P1010" s="42"/>
    </row>
    <row r="1011" spans="1:16" s="23" customFormat="1" ht="12.95" customHeight="1" x14ac:dyDescent="0.2">
      <c r="A1011" s="31" t="s">
        <v>20</v>
      </c>
      <c r="B1011" s="32"/>
      <c r="C1011" s="33" t="s">
        <v>1412</v>
      </c>
      <c r="D1011" s="33" t="s">
        <v>1413</v>
      </c>
      <c r="E1011" s="35">
        <v>5</v>
      </c>
      <c r="F1011" s="35" t="s">
        <v>45</v>
      </c>
      <c r="G1011" s="34"/>
      <c r="H1011" s="36"/>
      <c r="I1011" s="37">
        <f t="shared" si="15"/>
        <v>365</v>
      </c>
      <c r="J1011" s="36"/>
      <c r="K1011" s="34"/>
      <c r="L1011" s="34"/>
      <c r="M1011" s="39" t="s">
        <v>20</v>
      </c>
      <c r="N1011" s="40">
        <v>1007</v>
      </c>
      <c r="O1011" s="41">
        <v>29956</v>
      </c>
      <c r="P1011" s="42"/>
    </row>
    <row r="1012" spans="1:16" s="23" customFormat="1" ht="12.95" customHeight="1" x14ac:dyDescent="0.2">
      <c r="A1012" s="31" t="s">
        <v>20</v>
      </c>
      <c r="B1012" s="32"/>
      <c r="C1012" s="33" t="s">
        <v>1214</v>
      </c>
      <c r="D1012" s="33" t="s">
        <v>1414</v>
      </c>
      <c r="E1012" s="35">
        <v>6</v>
      </c>
      <c r="F1012" s="35" t="s">
        <v>23</v>
      </c>
      <c r="G1012" s="34"/>
      <c r="H1012" s="36"/>
      <c r="I1012" s="37">
        <f t="shared" si="15"/>
        <v>365</v>
      </c>
      <c r="J1012" s="36"/>
      <c r="K1012" s="34"/>
      <c r="L1012" s="34"/>
      <c r="M1012" s="39" t="s">
        <v>20</v>
      </c>
      <c r="N1012" s="40">
        <v>1008</v>
      </c>
      <c r="O1012" s="41" t="s">
        <v>25</v>
      </c>
      <c r="P1012" s="42"/>
    </row>
    <row r="1013" spans="1:16" s="23" customFormat="1" ht="12.95" customHeight="1" x14ac:dyDescent="0.2">
      <c r="A1013" s="31" t="s">
        <v>20</v>
      </c>
      <c r="B1013" s="32"/>
      <c r="C1013" s="33" t="s">
        <v>1415</v>
      </c>
      <c r="D1013" s="33" t="s">
        <v>692</v>
      </c>
      <c r="E1013" s="35">
        <v>2</v>
      </c>
      <c r="F1013" s="35" t="s">
        <v>45</v>
      </c>
      <c r="G1013" s="34"/>
      <c r="H1013" s="36"/>
      <c r="I1013" s="37">
        <f t="shared" si="15"/>
        <v>365</v>
      </c>
      <c r="J1013" s="36"/>
      <c r="K1013" s="34"/>
      <c r="L1013" s="34"/>
      <c r="M1013" s="39" t="s">
        <v>20</v>
      </c>
      <c r="N1013" s="40">
        <v>1009</v>
      </c>
      <c r="O1013" s="41" t="s">
        <v>25</v>
      </c>
      <c r="P1013" s="42"/>
    </row>
    <row r="1014" spans="1:16" s="23" customFormat="1" ht="12.95" customHeight="1" x14ac:dyDescent="0.2">
      <c r="A1014" s="31" t="s">
        <v>20</v>
      </c>
      <c r="B1014" s="32"/>
      <c r="C1014" s="33" t="s">
        <v>1416</v>
      </c>
      <c r="D1014" s="33" t="s">
        <v>1245</v>
      </c>
      <c r="E1014" s="35">
        <v>8</v>
      </c>
      <c r="F1014" s="35" t="s">
        <v>36</v>
      </c>
      <c r="G1014" s="34"/>
      <c r="H1014" s="36"/>
      <c r="I1014" s="37">
        <f t="shared" si="15"/>
        <v>365</v>
      </c>
      <c r="J1014" s="36"/>
      <c r="K1014" s="34"/>
      <c r="L1014" s="34"/>
      <c r="M1014" s="39" t="s">
        <v>20</v>
      </c>
      <c r="N1014" s="40">
        <v>1010</v>
      </c>
      <c r="O1014" s="41">
        <v>29959</v>
      </c>
      <c r="P1014" s="42"/>
    </row>
    <row r="1015" spans="1:16" s="23" customFormat="1" ht="12.95" customHeight="1" x14ac:dyDescent="0.2">
      <c r="A1015" s="31" t="s">
        <v>20</v>
      </c>
      <c r="B1015" s="32"/>
      <c r="C1015" s="33" t="s">
        <v>768</v>
      </c>
      <c r="D1015" s="33" t="s">
        <v>1417</v>
      </c>
      <c r="E1015" s="35">
        <v>20</v>
      </c>
      <c r="F1015" s="35" t="s">
        <v>48</v>
      </c>
      <c r="G1015" s="34"/>
      <c r="H1015" s="36"/>
      <c r="I1015" s="37">
        <f t="shared" si="15"/>
        <v>365</v>
      </c>
      <c r="J1015" s="36"/>
      <c r="K1015" s="34"/>
      <c r="L1015" s="34"/>
      <c r="M1015" s="39" t="s">
        <v>20</v>
      </c>
      <c r="N1015" s="40">
        <v>1011</v>
      </c>
      <c r="O1015" s="41" t="s">
        <v>25</v>
      </c>
      <c r="P1015" s="42"/>
    </row>
    <row r="1016" spans="1:16" s="23" customFormat="1" ht="12.95" customHeight="1" x14ac:dyDescent="0.2">
      <c r="A1016" s="31" t="s">
        <v>20</v>
      </c>
      <c r="B1016" s="32"/>
      <c r="C1016" s="33" t="s">
        <v>1418</v>
      </c>
      <c r="D1016" s="33" t="s">
        <v>1419</v>
      </c>
      <c r="E1016" s="35">
        <v>20</v>
      </c>
      <c r="F1016" s="35" t="s">
        <v>48</v>
      </c>
      <c r="G1016" s="34"/>
      <c r="H1016" s="36"/>
      <c r="I1016" s="37">
        <f t="shared" si="15"/>
        <v>365</v>
      </c>
      <c r="J1016" s="36"/>
      <c r="K1016" s="34"/>
      <c r="L1016" s="34"/>
      <c r="M1016" s="39" t="s">
        <v>20</v>
      </c>
      <c r="N1016" s="40">
        <v>1012</v>
      </c>
      <c r="O1016" s="41" t="s">
        <v>25</v>
      </c>
      <c r="P1016" s="42"/>
    </row>
    <row r="1017" spans="1:16" s="23" customFormat="1" ht="12.95" customHeight="1" x14ac:dyDescent="0.2">
      <c r="A1017" s="31" t="s">
        <v>20</v>
      </c>
      <c r="B1017" s="32"/>
      <c r="C1017" s="33" t="s">
        <v>1420</v>
      </c>
      <c r="D1017" s="33" t="s">
        <v>1421</v>
      </c>
      <c r="E1017" s="35">
        <v>6</v>
      </c>
      <c r="F1017" s="35" t="s">
        <v>23</v>
      </c>
      <c r="G1017" s="34"/>
      <c r="H1017" s="36"/>
      <c r="I1017" s="37">
        <f t="shared" si="15"/>
        <v>365</v>
      </c>
      <c r="J1017" s="36"/>
      <c r="K1017" s="34"/>
      <c r="L1017" s="34"/>
      <c r="M1017" s="39" t="s">
        <v>20</v>
      </c>
      <c r="N1017" s="40">
        <v>1013</v>
      </c>
      <c r="O1017" s="41">
        <v>29962</v>
      </c>
      <c r="P1017" s="42"/>
    </row>
    <row r="1018" spans="1:16" s="23" customFormat="1" ht="12.95" customHeight="1" x14ac:dyDescent="0.2">
      <c r="A1018" s="31" t="s">
        <v>20</v>
      </c>
      <c r="B1018" s="32"/>
      <c r="C1018" s="33" t="s">
        <v>308</v>
      </c>
      <c r="D1018" s="33" t="s">
        <v>1422</v>
      </c>
      <c r="E1018" s="35">
        <v>5</v>
      </c>
      <c r="F1018" s="35" t="s">
        <v>45</v>
      </c>
      <c r="G1018" s="34"/>
      <c r="H1018" s="36"/>
      <c r="I1018" s="37">
        <f t="shared" si="15"/>
        <v>365</v>
      </c>
      <c r="J1018" s="36"/>
      <c r="K1018" s="34"/>
      <c r="L1018" s="34"/>
      <c r="M1018" s="39" t="s">
        <v>20</v>
      </c>
      <c r="N1018" s="40">
        <v>1014</v>
      </c>
      <c r="O1018" s="41" t="s">
        <v>25</v>
      </c>
      <c r="P1018" s="42"/>
    </row>
    <row r="1019" spans="1:16" s="23" customFormat="1" ht="12.95" customHeight="1" x14ac:dyDescent="0.2">
      <c r="A1019" s="31" t="s">
        <v>20</v>
      </c>
      <c r="B1019" s="32"/>
      <c r="C1019" s="33" t="s">
        <v>743</v>
      </c>
      <c r="D1019" s="33" t="s">
        <v>1423</v>
      </c>
      <c r="E1019" s="35">
        <v>9</v>
      </c>
      <c r="F1019" s="35" t="s">
        <v>23</v>
      </c>
      <c r="G1019" s="34"/>
      <c r="H1019" s="36"/>
      <c r="I1019" s="37">
        <f t="shared" si="15"/>
        <v>365</v>
      </c>
      <c r="J1019" s="36"/>
      <c r="K1019" s="34"/>
      <c r="L1019" s="34"/>
      <c r="M1019" s="39" t="s">
        <v>20</v>
      </c>
      <c r="N1019" s="40">
        <v>1015</v>
      </c>
      <c r="O1019" s="41" t="s">
        <v>25</v>
      </c>
      <c r="P1019" s="42"/>
    </row>
    <row r="1020" spans="1:16" s="23" customFormat="1" ht="12.95" customHeight="1" x14ac:dyDescent="0.2">
      <c r="A1020" s="31" t="s">
        <v>20</v>
      </c>
      <c r="B1020" s="32"/>
      <c r="C1020" s="33" t="s">
        <v>1424</v>
      </c>
      <c r="D1020" s="33" t="s">
        <v>1180</v>
      </c>
      <c r="E1020" s="35">
        <v>12</v>
      </c>
      <c r="F1020" s="35" t="s">
        <v>45</v>
      </c>
      <c r="G1020" s="34"/>
      <c r="H1020" s="36"/>
      <c r="I1020" s="37">
        <f t="shared" si="15"/>
        <v>365</v>
      </c>
      <c r="J1020" s="36"/>
      <c r="K1020" s="34"/>
      <c r="L1020" s="34"/>
      <c r="M1020" s="39" t="s">
        <v>20</v>
      </c>
      <c r="N1020" s="40">
        <v>1016</v>
      </c>
      <c r="O1020" s="41">
        <v>29966</v>
      </c>
      <c r="P1020" s="42"/>
    </row>
    <row r="1021" spans="1:16" s="23" customFormat="1" ht="12.95" customHeight="1" x14ac:dyDescent="0.2">
      <c r="A1021" s="31" t="s">
        <v>20</v>
      </c>
      <c r="B1021" s="32"/>
      <c r="C1021" s="33" t="s">
        <v>528</v>
      </c>
      <c r="D1021" s="33" t="s">
        <v>1425</v>
      </c>
      <c r="E1021" s="35">
        <v>3</v>
      </c>
      <c r="F1021" s="35" t="s">
        <v>45</v>
      </c>
      <c r="G1021" s="34"/>
      <c r="H1021" s="36"/>
      <c r="I1021" s="37">
        <f t="shared" si="15"/>
        <v>365</v>
      </c>
      <c r="J1021" s="36"/>
      <c r="K1021" s="34"/>
      <c r="L1021" s="34"/>
      <c r="M1021" s="39" t="s">
        <v>20</v>
      </c>
      <c r="N1021" s="40">
        <v>1017</v>
      </c>
      <c r="O1021" s="41">
        <v>29966</v>
      </c>
      <c r="P1021" s="42"/>
    </row>
    <row r="1022" spans="1:16" s="23" customFormat="1" ht="12.95" customHeight="1" x14ac:dyDescent="0.2">
      <c r="A1022" s="31" t="s">
        <v>20</v>
      </c>
      <c r="B1022" s="32"/>
      <c r="C1022" s="33" t="s">
        <v>936</v>
      </c>
      <c r="D1022" s="33" t="s">
        <v>720</v>
      </c>
      <c r="E1022" s="35">
        <v>7</v>
      </c>
      <c r="F1022" s="35" t="s">
        <v>23</v>
      </c>
      <c r="G1022" s="34"/>
      <c r="H1022" s="36"/>
      <c r="I1022" s="37">
        <f t="shared" si="15"/>
        <v>365</v>
      </c>
      <c r="J1022" s="36"/>
      <c r="K1022" s="34"/>
      <c r="L1022" s="34"/>
      <c r="M1022" s="39" t="s">
        <v>20</v>
      </c>
      <c r="N1022" s="40">
        <v>1018</v>
      </c>
      <c r="O1022" s="41">
        <v>30012</v>
      </c>
      <c r="P1022" s="42"/>
    </row>
    <row r="1023" spans="1:16" s="23" customFormat="1" ht="12.95" customHeight="1" x14ac:dyDescent="0.2">
      <c r="A1023" s="31" t="s">
        <v>20</v>
      </c>
      <c r="B1023" s="32"/>
      <c r="C1023" s="33" t="s">
        <v>1426</v>
      </c>
      <c r="D1023" s="33" t="s">
        <v>1427</v>
      </c>
      <c r="E1023" s="35">
        <v>20</v>
      </c>
      <c r="F1023" s="35" t="s">
        <v>48</v>
      </c>
      <c r="G1023" s="34"/>
      <c r="H1023" s="36"/>
      <c r="I1023" s="37">
        <f t="shared" si="15"/>
        <v>365</v>
      </c>
      <c r="J1023" s="36"/>
      <c r="K1023" s="34"/>
      <c r="L1023" s="34"/>
      <c r="M1023" s="39" t="s">
        <v>20</v>
      </c>
      <c r="N1023" s="40">
        <v>1019</v>
      </c>
      <c r="O1023" s="41" t="s">
        <v>25</v>
      </c>
      <c r="P1023" s="42"/>
    </row>
    <row r="1024" spans="1:16" s="23" customFormat="1" ht="12.95" customHeight="1" x14ac:dyDescent="0.2">
      <c r="A1024" s="31" t="s">
        <v>20</v>
      </c>
      <c r="B1024" s="32"/>
      <c r="C1024" s="33"/>
      <c r="D1024" s="33"/>
      <c r="E1024" s="35"/>
      <c r="F1024" s="35"/>
      <c r="G1024" s="34"/>
      <c r="H1024" s="36"/>
      <c r="I1024" s="37"/>
      <c r="J1024" s="36"/>
      <c r="K1024" s="34"/>
      <c r="L1024" s="34"/>
      <c r="M1024" s="39"/>
      <c r="N1024" s="40">
        <v>1020</v>
      </c>
      <c r="O1024" s="41"/>
      <c r="P1024" s="42"/>
    </row>
    <row r="1025" spans="1:16" s="23" customFormat="1" ht="12.95" customHeight="1" x14ac:dyDescent="0.2">
      <c r="A1025" s="31" t="s">
        <v>20</v>
      </c>
      <c r="B1025" s="32"/>
      <c r="C1025" s="33" t="s">
        <v>1428</v>
      </c>
      <c r="D1025" s="33" t="s">
        <v>1429</v>
      </c>
      <c r="E1025" s="35">
        <v>0</v>
      </c>
      <c r="F1025" s="35" t="s">
        <v>25</v>
      </c>
      <c r="G1025" s="34"/>
      <c r="H1025" s="36"/>
      <c r="I1025" s="37">
        <f t="shared" ref="I1025:I1055" si="16">IF(AND(H1025&gt;1/1/75, J1025&gt;0),"n/a",H1025+365)</f>
        <v>365</v>
      </c>
      <c r="J1025" s="36"/>
      <c r="K1025" s="34"/>
      <c r="L1025" s="34"/>
      <c r="M1025" s="39" t="s">
        <v>20</v>
      </c>
      <c r="N1025" s="40">
        <v>1021</v>
      </c>
      <c r="O1025" s="41">
        <v>29990</v>
      </c>
      <c r="P1025" s="42"/>
    </row>
    <row r="1026" spans="1:16" s="23" customFormat="1" ht="12.95" customHeight="1" x14ac:dyDescent="0.2">
      <c r="A1026" s="31" t="s">
        <v>20</v>
      </c>
      <c r="B1026" s="32"/>
      <c r="C1026" s="33" t="s">
        <v>1430</v>
      </c>
      <c r="D1026" s="33" t="s">
        <v>1248</v>
      </c>
      <c r="E1026" s="35">
        <v>4</v>
      </c>
      <c r="F1026" s="35" t="s">
        <v>45</v>
      </c>
      <c r="G1026" s="34"/>
      <c r="H1026" s="36"/>
      <c r="I1026" s="37">
        <f t="shared" si="16"/>
        <v>365</v>
      </c>
      <c r="J1026" s="36"/>
      <c r="K1026" s="34"/>
      <c r="L1026" s="34"/>
      <c r="M1026" s="39" t="s">
        <v>20</v>
      </c>
      <c r="N1026" s="40">
        <v>1022</v>
      </c>
      <c r="O1026" s="41" t="s">
        <v>25</v>
      </c>
      <c r="P1026" s="42"/>
    </row>
    <row r="1027" spans="1:16" s="23" customFormat="1" ht="12.95" customHeight="1" x14ac:dyDescent="0.2">
      <c r="A1027" s="31" t="s">
        <v>20</v>
      </c>
      <c r="B1027" s="32"/>
      <c r="C1027" s="33" t="s">
        <v>1406</v>
      </c>
      <c r="D1027" s="33" t="s">
        <v>1431</v>
      </c>
      <c r="E1027" s="35">
        <v>20</v>
      </c>
      <c r="F1027" s="35" t="s">
        <v>48</v>
      </c>
      <c r="G1027" s="34"/>
      <c r="H1027" s="36"/>
      <c r="I1027" s="37">
        <f t="shared" si="16"/>
        <v>365</v>
      </c>
      <c r="J1027" s="36"/>
      <c r="K1027" s="34"/>
      <c r="L1027" s="34"/>
      <c r="M1027" s="39" t="s">
        <v>20</v>
      </c>
      <c r="N1027" s="40">
        <v>1023</v>
      </c>
      <c r="O1027" s="41" t="s">
        <v>25</v>
      </c>
      <c r="P1027" s="42"/>
    </row>
    <row r="1028" spans="1:16" s="23" customFormat="1" ht="12.95" customHeight="1" x14ac:dyDescent="0.2">
      <c r="A1028" s="31" t="s">
        <v>20</v>
      </c>
      <c r="B1028" s="32"/>
      <c r="C1028" s="33" t="s">
        <v>1432</v>
      </c>
      <c r="D1028" s="33" t="s">
        <v>1433</v>
      </c>
      <c r="E1028" s="35">
        <v>2</v>
      </c>
      <c r="F1028" s="35" t="s">
        <v>45</v>
      </c>
      <c r="G1028" s="34"/>
      <c r="H1028" s="36"/>
      <c r="I1028" s="37">
        <f t="shared" si="16"/>
        <v>365</v>
      </c>
      <c r="J1028" s="36"/>
      <c r="K1028" s="34"/>
      <c r="L1028" s="34"/>
      <c r="M1028" s="39" t="s">
        <v>20</v>
      </c>
      <c r="N1028" s="40">
        <v>1024</v>
      </c>
      <c r="O1028" s="41">
        <v>29993</v>
      </c>
      <c r="P1028" s="42"/>
    </row>
    <row r="1029" spans="1:16" s="23" customFormat="1" ht="12.95" customHeight="1" x14ac:dyDescent="0.2">
      <c r="A1029" s="31" t="s">
        <v>20</v>
      </c>
      <c r="B1029" s="32"/>
      <c r="C1029" s="33" t="s">
        <v>142</v>
      </c>
      <c r="D1029" s="33" t="s">
        <v>571</v>
      </c>
      <c r="E1029" s="35">
        <v>21</v>
      </c>
      <c r="F1029" s="35" t="s">
        <v>48</v>
      </c>
      <c r="G1029" s="34"/>
      <c r="H1029" s="36"/>
      <c r="I1029" s="37">
        <f t="shared" si="16"/>
        <v>365</v>
      </c>
      <c r="J1029" s="36"/>
      <c r="K1029" s="34"/>
      <c r="L1029" s="34"/>
      <c r="M1029" s="39" t="s">
        <v>20</v>
      </c>
      <c r="N1029" s="40">
        <v>1025</v>
      </c>
      <c r="O1029" s="41">
        <v>29990</v>
      </c>
      <c r="P1029" s="42"/>
    </row>
    <row r="1030" spans="1:16" s="23" customFormat="1" ht="12.95" customHeight="1" x14ac:dyDescent="0.2">
      <c r="A1030" s="31" t="s">
        <v>20</v>
      </c>
      <c r="B1030" s="32"/>
      <c r="C1030" s="33" t="s">
        <v>81</v>
      </c>
      <c r="D1030" s="33" t="s">
        <v>384</v>
      </c>
      <c r="E1030" s="35">
        <v>20</v>
      </c>
      <c r="F1030" s="35" t="s">
        <v>48</v>
      </c>
      <c r="G1030" s="34"/>
      <c r="H1030" s="36"/>
      <c r="I1030" s="37">
        <f t="shared" si="16"/>
        <v>365</v>
      </c>
      <c r="J1030" s="36"/>
      <c r="K1030" s="34"/>
      <c r="L1030" s="34"/>
      <c r="M1030" s="39" t="s">
        <v>20</v>
      </c>
      <c r="N1030" s="40">
        <v>1026</v>
      </c>
      <c r="O1030" s="41">
        <v>29990</v>
      </c>
      <c r="P1030" s="42"/>
    </row>
    <row r="1031" spans="1:16" s="23" customFormat="1" ht="12.95" customHeight="1" x14ac:dyDescent="0.2">
      <c r="A1031" s="31" t="s">
        <v>20</v>
      </c>
      <c r="B1031" s="32"/>
      <c r="C1031" s="33" t="s">
        <v>136</v>
      </c>
      <c r="D1031" s="33" t="s">
        <v>1434</v>
      </c>
      <c r="E1031" s="35">
        <v>11</v>
      </c>
      <c r="F1031" s="35" t="s">
        <v>45</v>
      </c>
      <c r="G1031" s="34"/>
      <c r="H1031" s="36"/>
      <c r="I1031" s="37">
        <f t="shared" si="16"/>
        <v>365</v>
      </c>
      <c r="J1031" s="36"/>
      <c r="K1031" s="34"/>
      <c r="L1031" s="34"/>
      <c r="M1031" s="39" t="s">
        <v>20</v>
      </c>
      <c r="N1031" s="40">
        <v>1027</v>
      </c>
      <c r="O1031" s="41">
        <v>30005</v>
      </c>
      <c r="P1031" s="42"/>
    </row>
    <row r="1032" spans="1:16" s="23" customFormat="1" ht="12.95" customHeight="1" x14ac:dyDescent="0.2">
      <c r="A1032" s="31" t="s">
        <v>20</v>
      </c>
      <c r="B1032" s="32"/>
      <c r="C1032" s="33" t="s">
        <v>1435</v>
      </c>
      <c r="D1032" s="33" t="s">
        <v>1436</v>
      </c>
      <c r="E1032" s="35">
        <v>9</v>
      </c>
      <c r="F1032" s="35" t="s">
        <v>23</v>
      </c>
      <c r="G1032" s="34"/>
      <c r="H1032" s="36"/>
      <c r="I1032" s="37">
        <f t="shared" si="16"/>
        <v>365</v>
      </c>
      <c r="J1032" s="36"/>
      <c r="K1032" s="34"/>
      <c r="L1032" s="34"/>
      <c r="M1032" s="39" t="s">
        <v>20</v>
      </c>
      <c r="N1032" s="40">
        <v>1028</v>
      </c>
      <c r="O1032" s="41">
        <v>30013</v>
      </c>
      <c r="P1032" s="42"/>
    </row>
    <row r="1033" spans="1:16" s="23" customFormat="1" ht="12.95" customHeight="1" x14ac:dyDescent="0.2">
      <c r="A1033" s="31" t="s">
        <v>20</v>
      </c>
      <c r="B1033" s="32"/>
      <c r="C1033" s="33" t="s">
        <v>375</v>
      </c>
      <c r="D1033" s="33" t="s">
        <v>1248</v>
      </c>
      <c r="E1033" s="35">
        <v>21</v>
      </c>
      <c r="F1033" s="35" t="s">
        <v>48</v>
      </c>
      <c r="G1033" s="34"/>
      <c r="H1033" s="36"/>
      <c r="I1033" s="37">
        <f t="shared" si="16"/>
        <v>365</v>
      </c>
      <c r="J1033" s="36"/>
      <c r="K1033" s="34"/>
      <c r="L1033" s="34"/>
      <c r="M1033" s="39" t="s">
        <v>20</v>
      </c>
      <c r="N1033" s="40">
        <v>1029</v>
      </c>
      <c r="O1033" s="41" t="s">
        <v>25</v>
      </c>
      <c r="P1033" s="42"/>
    </row>
    <row r="1034" spans="1:16" s="23" customFormat="1" ht="12.95" customHeight="1" x14ac:dyDescent="0.2">
      <c r="A1034" s="31" t="s">
        <v>20</v>
      </c>
      <c r="B1034" s="32"/>
      <c r="C1034" s="33" t="s">
        <v>500</v>
      </c>
      <c r="D1034" s="33" t="s">
        <v>1437</v>
      </c>
      <c r="E1034" s="35">
        <v>7</v>
      </c>
      <c r="F1034" s="35" t="s">
        <v>23</v>
      </c>
      <c r="G1034" s="34"/>
      <c r="H1034" s="36"/>
      <c r="I1034" s="37">
        <f t="shared" si="16"/>
        <v>365</v>
      </c>
      <c r="J1034" s="36"/>
      <c r="K1034" s="34"/>
      <c r="L1034" s="34"/>
      <c r="M1034" s="39" t="s">
        <v>20</v>
      </c>
      <c r="N1034" s="40">
        <v>1030</v>
      </c>
      <c r="O1034" s="41">
        <v>30021</v>
      </c>
      <c r="P1034" s="42"/>
    </row>
    <row r="1035" spans="1:16" s="23" customFormat="1" ht="12.95" customHeight="1" x14ac:dyDescent="0.2">
      <c r="A1035" s="31" t="s">
        <v>20</v>
      </c>
      <c r="B1035" s="32"/>
      <c r="C1035" s="33" t="s">
        <v>179</v>
      </c>
      <c r="D1035" s="33" t="s">
        <v>1438</v>
      </c>
      <c r="E1035" s="35">
        <v>10</v>
      </c>
      <c r="F1035" s="35" t="s">
        <v>23</v>
      </c>
      <c r="G1035" s="34"/>
      <c r="H1035" s="36"/>
      <c r="I1035" s="37">
        <f t="shared" si="16"/>
        <v>365</v>
      </c>
      <c r="J1035" s="36"/>
      <c r="K1035" s="34"/>
      <c r="L1035" s="34"/>
      <c r="M1035" s="39" t="s">
        <v>20</v>
      </c>
      <c r="N1035" s="40">
        <v>1031</v>
      </c>
      <c r="O1035" s="41" t="s">
        <v>25</v>
      </c>
      <c r="P1035" s="42"/>
    </row>
    <row r="1036" spans="1:16" s="23" customFormat="1" ht="12.95" customHeight="1" x14ac:dyDescent="0.2">
      <c r="A1036" s="31" t="s">
        <v>20</v>
      </c>
      <c r="B1036" s="32"/>
      <c r="C1036" s="33" t="s">
        <v>1439</v>
      </c>
      <c r="D1036" s="33" t="s">
        <v>1248</v>
      </c>
      <c r="E1036" s="35">
        <v>20</v>
      </c>
      <c r="F1036" s="35" t="s">
        <v>48</v>
      </c>
      <c r="G1036" s="34"/>
      <c r="H1036" s="36"/>
      <c r="I1036" s="37">
        <f t="shared" si="16"/>
        <v>365</v>
      </c>
      <c r="J1036" s="36"/>
      <c r="K1036" s="34"/>
      <c r="L1036" s="34"/>
      <c r="M1036" s="39" t="s">
        <v>20</v>
      </c>
      <c r="N1036" s="40">
        <v>1032</v>
      </c>
      <c r="O1036" s="41" t="s">
        <v>25</v>
      </c>
      <c r="P1036" s="42"/>
    </row>
    <row r="1037" spans="1:16" s="23" customFormat="1" ht="12.95" customHeight="1" x14ac:dyDescent="0.2">
      <c r="A1037" s="31" t="s">
        <v>20</v>
      </c>
      <c r="B1037" s="32"/>
      <c r="C1037" s="33" t="s">
        <v>1068</v>
      </c>
      <c r="D1037" s="33" t="s">
        <v>788</v>
      </c>
      <c r="E1037" s="35">
        <v>11</v>
      </c>
      <c r="F1037" s="35" t="s">
        <v>45</v>
      </c>
      <c r="G1037" s="34"/>
      <c r="H1037" s="36"/>
      <c r="I1037" s="37">
        <f t="shared" si="16"/>
        <v>365</v>
      </c>
      <c r="J1037" s="36"/>
      <c r="K1037" s="34"/>
      <c r="L1037" s="34"/>
      <c r="M1037" s="39" t="s">
        <v>20</v>
      </c>
      <c r="N1037" s="40">
        <v>1033</v>
      </c>
      <c r="O1037" s="41">
        <v>30020</v>
      </c>
      <c r="P1037" s="42"/>
    </row>
    <row r="1038" spans="1:16" s="23" customFormat="1" ht="12.95" customHeight="1" x14ac:dyDescent="0.2">
      <c r="A1038" s="31" t="s">
        <v>20</v>
      </c>
      <c r="B1038" s="32"/>
      <c r="C1038" s="33" t="s">
        <v>1440</v>
      </c>
      <c r="D1038" s="33" t="s">
        <v>1441</v>
      </c>
      <c r="E1038" s="35">
        <v>22</v>
      </c>
      <c r="F1038" s="35" t="s">
        <v>48</v>
      </c>
      <c r="G1038" s="34"/>
      <c r="H1038" s="36"/>
      <c r="I1038" s="37">
        <f t="shared" si="16"/>
        <v>365</v>
      </c>
      <c r="J1038" s="36"/>
      <c r="K1038" s="34"/>
      <c r="L1038" s="34"/>
      <c r="M1038" s="39" t="s">
        <v>20</v>
      </c>
      <c r="N1038" s="40">
        <v>1034</v>
      </c>
      <c r="O1038" s="41">
        <v>30034</v>
      </c>
      <c r="P1038" s="42"/>
    </row>
    <row r="1039" spans="1:16" s="23" customFormat="1" ht="12.95" customHeight="1" x14ac:dyDescent="0.2">
      <c r="A1039" s="31" t="s">
        <v>20</v>
      </c>
      <c r="B1039" s="32"/>
      <c r="C1039" s="33" t="s">
        <v>1442</v>
      </c>
      <c r="D1039" s="33" t="s">
        <v>1443</v>
      </c>
      <c r="E1039" s="35">
        <v>3</v>
      </c>
      <c r="F1039" s="35" t="s">
        <v>45</v>
      </c>
      <c r="G1039" s="34"/>
      <c r="H1039" s="36"/>
      <c r="I1039" s="37">
        <f t="shared" si="16"/>
        <v>365</v>
      </c>
      <c r="J1039" s="36"/>
      <c r="K1039" s="34"/>
      <c r="L1039" s="34"/>
      <c r="M1039" s="39" t="s">
        <v>20</v>
      </c>
      <c r="N1039" s="40">
        <v>1035</v>
      </c>
      <c r="O1039" s="41" t="s">
        <v>25</v>
      </c>
      <c r="P1039" s="42"/>
    </row>
    <row r="1040" spans="1:16" s="23" customFormat="1" ht="12.95" customHeight="1" x14ac:dyDescent="0.2">
      <c r="A1040" s="31" t="s">
        <v>20</v>
      </c>
      <c r="B1040" s="32"/>
      <c r="C1040" s="33" t="s">
        <v>1444</v>
      </c>
      <c r="D1040" s="33" t="s">
        <v>1445</v>
      </c>
      <c r="E1040" s="35">
        <v>15</v>
      </c>
      <c r="F1040" s="35" t="s">
        <v>28</v>
      </c>
      <c r="G1040" s="34"/>
      <c r="H1040" s="36"/>
      <c r="I1040" s="37">
        <f t="shared" si="16"/>
        <v>365</v>
      </c>
      <c r="J1040" s="36"/>
      <c r="K1040" s="34"/>
      <c r="L1040" s="34"/>
      <c r="M1040" s="39" t="s">
        <v>20</v>
      </c>
      <c r="N1040" s="40">
        <v>1036</v>
      </c>
      <c r="O1040" s="41" t="s">
        <v>25</v>
      </c>
      <c r="P1040" s="42"/>
    </row>
    <row r="1041" spans="1:16" s="23" customFormat="1" ht="12.95" customHeight="1" x14ac:dyDescent="0.2">
      <c r="A1041" s="31" t="s">
        <v>20</v>
      </c>
      <c r="B1041" s="32"/>
      <c r="C1041" s="33" t="s">
        <v>1446</v>
      </c>
      <c r="D1041" s="33" t="s">
        <v>1447</v>
      </c>
      <c r="E1041" s="35">
        <v>18</v>
      </c>
      <c r="F1041" s="35" t="s">
        <v>48</v>
      </c>
      <c r="G1041" s="34"/>
      <c r="H1041" s="36"/>
      <c r="I1041" s="37">
        <f t="shared" si="16"/>
        <v>365</v>
      </c>
      <c r="J1041" s="36"/>
      <c r="K1041" s="34"/>
      <c r="L1041" s="34"/>
      <c r="M1041" s="39" t="s">
        <v>20</v>
      </c>
      <c r="N1041" s="40">
        <v>1037</v>
      </c>
      <c r="O1041" s="41">
        <v>30047</v>
      </c>
      <c r="P1041" s="42"/>
    </row>
    <row r="1042" spans="1:16" s="23" customFormat="1" ht="12.95" customHeight="1" x14ac:dyDescent="0.2">
      <c r="A1042" s="31" t="s">
        <v>20</v>
      </c>
      <c r="B1042" s="32"/>
      <c r="C1042" s="33" t="s">
        <v>136</v>
      </c>
      <c r="D1042" s="33" t="s">
        <v>1448</v>
      </c>
      <c r="E1042" s="35">
        <v>11</v>
      </c>
      <c r="F1042" s="35" t="s">
        <v>45</v>
      </c>
      <c r="G1042" s="34"/>
      <c r="H1042" s="36"/>
      <c r="I1042" s="37">
        <f t="shared" si="16"/>
        <v>365</v>
      </c>
      <c r="J1042" s="36"/>
      <c r="K1042" s="34"/>
      <c r="L1042" s="34"/>
      <c r="M1042" s="39" t="s">
        <v>20</v>
      </c>
      <c r="N1042" s="40">
        <v>1038</v>
      </c>
      <c r="O1042" s="41">
        <v>30048</v>
      </c>
      <c r="P1042" s="42"/>
    </row>
    <row r="1043" spans="1:16" s="23" customFormat="1" ht="12.95" customHeight="1" x14ac:dyDescent="0.2">
      <c r="A1043" s="31" t="s">
        <v>20</v>
      </c>
      <c r="B1043" s="32"/>
      <c r="C1043" s="33" t="s">
        <v>519</v>
      </c>
      <c r="D1043" s="33" t="s">
        <v>1449</v>
      </c>
      <c r="E1043" s="35">
        <v>10</v>
      </c>
      <c r="F1043" s="35" t="s">
        <v>23</v>
      </c>
      <c r="G1043" s="34"/>
      <c r="H1043" s="36"/>
      <c r="I1043" s="37">
        <f t="shared" si="16"/>
        <v>365</v>
      </c>
      <c r="J1043" s="36"/>
      <c r="K1043" s="34"/>
      <c r="L1043" s="34"/>
      <c r="M1043" s="39" t="s">
        <v>20</v>
      </c>
      <c r="N1043" s="40">
        <v>1039</v>
      </c>
      <c r="O1043" s="41" t="s">
        <v>25</v>
      </c>
      <c r="P1043" s="42"/>
    </row>
    <row r="1044" spans="1:16" s="23" customFormat="1" ht="12.95" customHeight="1" x14ac:dyDescent="0.2">
      <c r="A1044" s="31" t="s">
        <v>20</v>
      </c>
      <c r="B1044" s="32"/>
      <c r="C1044" s="33" t="s">
        <v>1450</v>
      </c>
      <c r="D1044" s="33" t="s">
        <v>1451</v>
      </c>
      <c r="E1044" s="35">
        <v>20</v>
      </c>
      <c r="F1044" s="35" t="s">
        <v>48</v>
      </c>
      <c r="G1044" s="34"/>
      <c r="H1044" s="36"/>
      <c r="I1044" s="37">
        <f t="shared" si="16"/>
        <v>365</v>
      </c>
      <c r="J1044" s="36"/>
      <c r="K1044" s="34"/>
      <c r="L1044" s="34"/>
      <c r="M1044" s="39" t="s">
        <v>20</v>
      </c>
      <c r="N1044" s="40">
        <v>1040</v>
      </c>
      <c r="O1044" s="41">
        <v>30053</v>
      </c>
      <c r="P1044" s="42"/>
    </row>
    <row r="1045" spans="1:16" s="23" customFormat="1" ht="12.95" customHeight="1" x14ac:dyDescent="0.2">
      <c r="A1045" s="31" t="s">
        <v>20</v>
      </c>
      <c r="B1045" s="32"/>
      <c r="C1045" s="33" t="s">
        <v>606</v>
      </c>
      <c r="D1045" s="33" t="s">
        <v>943</v>
      </c>
      <c r="E1045" s="35">
        <v>21</v>
      </c>
      <c r="F1045" s="35" t="s">
        <v>48</v>
      </c>
      <c r="G1045" s="34"/>
      <c r="H1045" s="36"/>
      <c r="I1045" s="37">
        <f t="shared" si="16"/>
        <v>365</v>
      </c>
      <c r="J1045" s="36"/>
      <c r="K1045" s="34"/>
      <c r="L1045" s="34"/>
      <c r="M1045" s="39" t="s">
        <v>20</v>
      </c>
      <c r="N1045" s="40">
        <v>1041</v>
      </c>
      <c r="O1045" s="41">
        <v>30053</v>
      </c>
      <c r="P1045" s="42"/>
    </row>
    <row r="1046" spans="1:16" s="23" customFormat="1" ht="12.95" customHeight="1" x14ac:dyDescent="0.2">
      <c r="A1046" s="31" t="s">
        <v>20</v>
      </c>
      <c r="B1046" s="32"/>
      <c r="C1046" s="33" t="s">
        <v>672</v>
      </c>
      <c r="D1046" s="33" t="s">
        <v>1452</v>
      </c>
      <c r="E1046" s="35">
        <v>21</v>
      </c>
      <c r="F1046" s="35" t="s">
        <v>48</v>
      </c>
      <c r="G1046" s="34"/>
      <c r="H1046" s="36"/>
      <c r="I1046" s="37">
        <f t="shared" si="16"/>
        <v>365</v>
      </c>
      <c r="J1046" s="36"/>
      <c r="K1046" s="34"/>
      <c r="L1046" s="34"/>
      <c r="M1046" s="39" t="s">
        <v>20</v>
      </c>
      <c r="N1046" s="40">
        <v>1042</v>
      </c>
      <c r="O1046" s="41">
        <v>30055</v>
      </c>
      <c r="P1046" s="42"/>
    </row>
    <row r="1047" spans="1:16" s="23" customFormat="1" ht="12.95" customHeight="1" x14ac:dyDescent="0.2">
      <c r="A1047" s="31" t="s">
        <v>20</v>
      </c>
      <c r="B1047" s="32"/>
      <c r="C1047" s="33" t="s">
        <v>1453</v>
      </c>
      <c r="D1047" s="33" t="s">
        <v>1180</v>
      </c>
      <c r="E1047" s="35">
        <v>15</v>
      </c>
      <c r="F1047" s="35" t="s">
        <v>28</v>
      </c>
      <c r="G1047" s="34"/>
      <c r="H1047" s="36"/>
      <c r="I1047" s="37">
        <f t="shared" si="16"/>
        <v>365</v>
      </c>
      <c r="J1047" s="36"/>
      <c r="K1047" s="34"/>
      <c r="L1047" s="34"/>
      <c r="M1047" s="39" t="s">
        <v>20</v>
      </c>
      <c r="N1047" s="40">
        <v>1043</v>
      </c>
      <c r="O1047" s="41">
        <v>30057</v>
      </c>
      <c r="P1047" s="42"/>
    </row>
    <row r="1048" spans="1:16" s="23" customFormat="1" ht="12.95" customHeight="1" x14ac:dyDescent="0.2">
      <c r="A1048" s="31" t="s">
        <v>20</v>
      </c>
      <c r="B1048" s="32"/>
      <c r="C1048" s="33" t="s">
        <v>119</v>
      </c>
      <c r="D1048" s="33" t="s">
        <v>822</v>
      </c>
      <c r="E1048" s="35">
        <v>8</v>
      </c>
      <c r="F1048" s="35" t="s">
        <v>36</v>
      </c>
      <c r="G1048" s="34"/>
      <c r="H1048" s="36"/>
      <c r="I1048" s="37">
        <f t="shared" si="16"/>
        <v>365</v>
      </c>
      <c r="J1048" s="36"/>
      <c r="K1048" s="34"/>
      <c r="L1048" s="34"/>
      <c r="M1048" s="39" t="s">
        <v>20</v>
      </c>
      <c r="N1048" s="40">
        <v>1044</v>
      </c>
      <c r="O1048" s="41" t="s">
        <v>25</v>
      </c>
      <c r="P1048" s="42"/>
    </row>
    <row r="1049" spans="1:16" s="23" customFormat="1" ht="12.95" customHeight="1" x14ac:dyDescent="0.2">
      <c r="A1049" s="31" t="s">
        <v>20</v>
      </c>
      <c r="B1049" s="32"/>
      <c r="C1049" s="33" t="s">
        <v>1454</v>
      </c>
      <c r="D1049" s="33" t="s">
        <v>1455</v>
      </c>
      <c r="E1049" s="35">
        <v>2</v>
      </c>
      <c r="F1049" s="35" t="s">
        <v>45</v>
      </c>
      <c r="G1049" s="34"/>
      <c r="H1049" s="36"/>
      <c r="I1049" s="37">
        <f t="shared" si="16"/>
        <v>365</v>
      </c>
      <c r="J1049" s="36"/>
      <c r="K1049" s="34"/>
      <c r="L1049" s="34"/>
      <c r="M1049" s="39" t="s">
        <v>20</v>
      </c>
      <c r="N1049" s="40">
        <v>1045</v>
      </c>
      <c r="O1049" s="41">
        <v>30060</v>
      </c>
      <c r="P1049" s="42"/>
    </row>
    <row r="1050" spans="1:16" s="23" customFormat="1" ht="12.95" customHeight="1" x14ac:dyDescent="0.2">
      <c r="A1050" s="31" t="s">
        <v>20</v>
      </c>
      <c r="B1050" s="32"/>
      <c r="C1050" s="33" t="s">
        <v>672</v>
      </c>
      <c r="D1050" s="33" t="s">
        <v>1456</v>
      </c>
      <c r="E1050" s="35">
        <v>21</v>
      </c>
      <c r="F1050" s="35" t="s">
        <v>48</v>
      </c>
      <c r="G1050" s="34"/>
      <c r="H1050" s="36"/>
      <c r="I1050" s="37">
        <f t="shared" si="16"/>
        <v>365</v>
      </c>
      <c r="J1050" s="36"/>
      <c r="K1050" s="34"/>
      <c r="L1050" s="34"/>
      <c r="M1050" s="39" t="s">
        <v>20</v>
      </c>
      <c r="N1050" s="40">
        <v>1046</v>
      </c>
      <c r="O1050" s="41" t="s">
        <v>25</v>
      </c>
      <c r="P1050" s="42"/>
    </row>
    <row r="1051" spans="1:16" s="23" customFormat="1" ht="12.95" customHeight="1" x14ac:dyDescent="0.2">
      <c r="A1051" s="31" t="s">
        <v>20</v>
      </c>
      <c r="B1051" s="32"/>
      <c r="C1051" s="33" t="s">
        <v>637</v>
      </c>
      <c r="D1051" s="33" t="s">
        <v>1457</v>
      </c>
      <c r="E1051" s="35">
        <v>19</v>
      </c>
      <c r="F1051" s="35" t="s">
        <v>28</v>
      </c>
      <c r="G1051" s="34"/>
      <c r="H1051" s="36"/>
      <c r="I1051" s="37">
        <f t="shared" si="16"/>
        <v>365</v>
      </c>
      <c r="J1051" s="36"/>
      <c r="K1051" s="34"/>
      <c r="L1051" s="34"/>
      <c r="M1051" s="39" t="s">
        <v>20</v>
      </c>
      <c r="N1051" s="40">
        <v>1047</v>
      </c>
      <c r="O1051" s="41" t="s">
        <v>25</v>
      </c>
      <c r="P1051" s="42"/>
    </row>
    <row r="1052" spans="1:16" s="23" customFormat="1" ht="12.95" customHeight="1" x14ac:dyDescent="0.2">
      <c r="A1052" s="31" t="s">
        <v>20</v>
      </c>
      <c r="B1052" s="32"/>
      <c r="C1052" s="33" t="s">
        <v>596</v>
      </c>
      <c r="D1052" s="33" t="s">
        <v>1458</v>
      </c>
      <c r="E1052" s="35">
        <v>5</v>
      </c>
      <c r="F1052" s="35" t="s">
        <v>45</v>
      </c>
      <c r="G1052" s="34"/>
      <c r="H1052" s="36"/>
      <c r="I1052" s="37">
        <f t="shared" si="16"/>
        <v>365</v>
      </c>
      <c r="J1052" s="36"/>
      <c r="K1052" s="34"/>
      <c r="L1052" s="34"/>
      <c r="M1052" s="39" t="s">
        <v>20</v>
      </c>
      <c r="N1052" s="40">
        <v>1048</v>
      </c>
      <c r="O1052" s="41" t="s">
        <v>25</v>
      </c>
      <c r="P1052" s="42"/>
    </row>
    <row r="1053" spans="1:16" s="23" customFormat="1" ht="12.95" customHeight="1" x14ac:dyDescent="0.2">
      <c r="A1053" s="31" t="s">
        <v>20</v>
      </c>
      <c r="B1053" s="32"/>
      <c r="C1053" s="33" t="s">
        <v>231</v>
      </c>
      <c r="D1053" s="33" t="s">
        <v>1459</v>
      </c>
      <c r="E1053" s="35">
        <v>20</v>
      </c>
      <c r="F1053" s="35" t="s">
        <v>48</v>
      </c>
      <c r="G1053" s="34"/>
      <c r="H1053" s="36"/>
      <c r="I1053" s="37">
        <f t="shared" si="16"/>
        <v>365</v>
      </c>
      <c r="J1053" s="36"/>
      <c r="K1053" s="34"/>
      <c r="L1053" s="34"/>
      <c r="M1053" s="39" t="s">
        <v>20</v>
      </c>
      <c r="N1053" s="40">
        <v>1049</v>
      </c>
      <c r="O1053" s="41">
        <v>30067</v>
      </c>
      <c r="P1053" s="42"/>
    </row>
    <row r="1054" spans="1:16" s="23" customFormat="1" ht="12.95" customHeight="1" x14ac:dyDescent="0.2">
      <c r="A1054" s="31" t="s">
        <v>20</v>
      </c>
      <c r="B1054" s="32"/>
      <c r="C1054" s="33" t="s">
        <v>1460</v>
      </c>
      <c r="D1054" s="33" t="s">
        <v>1461</v>
      </c>
      <c r="E1054" s="35">
        <v>9</v>
      </c>
      <c r="F1054" s="35" t="s">
        <v>23</v>
      </c>
      <c r="G1054" s="34"/>
      <c r="H1054" s="36"/>
      <c r="I1054" s="37">
        <f t="shared" si="16"/>
        <v>365</v>
      </c>
      <c r="J1054" s="36"/>
      <c r="K1054" s="34"/>
      <c r="L1054" s="34"/>
      <c r="M1054" s="39" t="s">
        <v>20</v>
      </c>
      <c r="N1054" s="40">
        <v>1050</v>
      </c>
      <c r="O1054" s="41" t="s">
        <v>25</v>
      </c>
      <c r="P1054" s="42"/>
    </row>
    <row r="1055" spans="1:16" s="23" customFormat="1" ht="12.95" customHeight="1" x14ac:dyDescent="0.2">
      <c r="A1055" s="31" t="s">
        <v>20</v>
      </c>
      <c r="B1055" s="32"/>
      <c r="C1055" s="33" t="s">
        <v>472</v>
      </c>
      <c r="D1055" s="33" t="s">
        <v>1462</v>
      </c>
      <c r="E1055" s="35">
        <v>20</v>
      </c>
      <c r="F1055" s="35" t="s">
        <v>48</v>
      </c>
      <c r="G1055" s="34"/>
      <c r="H1055" s="36"/>
      <c r="I1055" s="37">
        <f t="shared" si="16"/>
        <v>365</v>
      </c>
      <c r="J1055" s="36"/>
      <c r="K1055" s="34"/>
      <c r="L1055" s="34"/>
      <c r="M1055" s="39" t="s">
        <v>20</v>
      </c>
      <c r="N1055" s="40">
        <v>1051</v>
      </c>
      <c r="O1055" s="41">
        <v>30070</v>
      </c>
      <c r="P1055" s="42"/>
    </row>
    <row r="1056" spans="1:16" s="23" customFormat="1" ht="12.95" customHeight="1" x14ac:dyDescent="0.2">
      <c r="A1056" s="31" t="s">
        <v>20</v>
      </c>
      <c r="B1056" s="32"/>
      <c r="C1056" s="33"/>
      <c r="D1056" s="33"/>
      <c r="E1056" s="35"/>
      <c r="F1056" s="35"/>
      <c r="G1056" s="34"/>
      <c r="H1056" s="36"/>
      <c r="I1056" s="37"/>
      <c r="J1056" s="36"/>
      <c r="K1056" s="34"/>
      <c r="L1056" s="34"/>
      <c r="M1056" s="39"/>
      <c r="N1056" s="40">
        <v>1052</v>
      </c>
      <c r="O1056" s="41"/>
      <c r="P1056" s="42"/>
    </row>
    <row r="1057" spans="1:16" s="23" customFormat="1" ht="12.95" customHeight="1" x14ac:dyDescent="0.2">
      <c r="A1057" s="31" t="s">
        <v>20</v>
      </c>
      <c r="B1057" s="32"/>
      <c r="C1057" s="33" t="s">
        <v>782</v>
      </c>
      <c r="D1057" s="33" t="s">
        <v>786</v>
      </c>
      <c r="E1057" s="35">
        <v>1</v>
      </c>
      <c r="F1057" s="35" t="s">
        <v>45</v>
      </c>
      <c r="G1057" s="34"/>
      <c r="H1057" s="36"/>
      <c r="I1057" s="37">
        <f t="shared" ref="I1057:I1120" si="17">IF(AND(H1057&gt;1/1/75, J1057&gt;0),"n/a",H1057+365)</f>
        <v>365</v>
      </c>
      <c r="J1057" s="36"/>
      <c r="K1057" s="34"/>
      <c r="L1057" s="34"/>
      <c r="M1057" s="39" t="s">
        <v>20</v>
      </c>
      <c r="N1057" s="40">
        <v>1053</v>
      </c>
      <c r="O1057" s="41">
        <v>30075</v>
      </c>
      <c r="P1057" s="42"/>
    </row>
    <row r="1058" spans="1:16" s="23" customFormat="1" ht="12.95" customHeight="1" x14ac:dyDescent="0.2">
      <c r="A1058" s="31" t="s">
        <v>20</v>
      </c>
      <c r="B1058" s="32"/>
      <c r="C1058" s="33" t="s">
        <v>420</v>
      </c>
      <c r="D1058" s="33" t="s">
        <v>1463</v>
      </c>
      <c r="E1058" s="35">
        <v>8</v>
      </c>
      <c r="F1058" s="35" t="s">
        <v>36</v>
      </c>
      <c r="G1058" s="34"/>
      <c r="H1058" s="36"/>
      <c r="I1058" s="37">
        <f t="shared" si="17"/>
        <v>365</v>
      </c>
      <c r="J1058" s="36"/>
      <c r="K1058" s="34"/>
      <c r="L1058" s="34"/>
      <c r="M1058" s="39" t="s">
        <v>20</v>
      </c>
      <c r="N1058" s="40">
        <v>1054</v>
      </c>
      <c r="O1058" s="41">
        <v>30082</v>
      </c>
      <c r="P1058" s="42"/>
    </row>
    <row r="1059" spans="1:16" s="23" customFormat="1" ht="12.95" customHeight="1" x14ac:dyDescent="0.2">
      <c r="A1059" s="31" t="s">
        <v>20</v>
      </c>
      <c r="B1059" s="32"/>
      <c r="C1059" s="33" t="s">
        <v>1464</v>
      </c>
      <c r="D1059" s="33" t="s">
        <v>875</v>
      </c>
      <c r="E1059" s="35">
        <v>9</v>
      </c>
      <c r="F1059" s="35" t="s">
        <v>23</v>
      </c>
      <c r="G1059" s="34"/>
      <c r="H1059" s="36"/>
      <c r="I1059" s="37">
        <f t="shared" si="17"/>
        <v>365</v>
      </c>
      <c r="J1059" s="36"/>
      <c r="K1059" s="34"/>
      <c r="L1059" s="34"/>
      <c r="M1059" s="39" t="s">
        <v>20</v>
      </c>
      <c r="N1059" s="40">
        <v>1055</v>
      </c>
      <c r="O1059" s="41">
        <v>30082</v>
      </c>
      <c r="P1059" s="42"/>
    </row>
    <row r="1060" spans="1:16" s="23" customFormat="1" ht="12.95" customHeight="1" x14ac:dyDescent="0.2">
      <c r="A1060" s="31" t="s">
        <v>20</v>
      </c>
      <c r="B1060" s="32"/>
      <c r="C1060" s="33" t="s">
        <v>1465</v>
      </c>
      <c r="D1060" s="33" t="s">
        <v>875</v>
      </c>
      <c r="E1060" s="35">
        <v>9</v>
      </c>
      <c r="F1060" s="35" t="s">
        <v>23</v>
      </c>
      <c r="G1060" s="34"/>
      <c r="H1060" s="36"/>
      <c r="I1060" s="37">
        <f t="shared" si="17"/>
        <v>365</v>
      </c>
      <c r="J1060" s="36"/>
      <c r="K1060" s="34"/>
      <c r="L1060" s="34"/>
      <c r="M1060" s="39" t="s">
        <v>20</v>
      </c>
      <c r="N1060" s="40">
        <v>1056</v>
      </c>
      <c r="O1060" s="41">
        <v>30082</v>
      </c>
      <c r="P1060" s="42"/>
    </row>
    <row r="1061" spans="1:16" s="23" customFormat="1" ht="12.95" customHeight="1" x14ac:dyDescent="0.2">
      <c r="A1061" s="31" t="s">
        <v>20</v>
      </c>
      <c r="B1061" s="32"/>
      <c r="C1061" s="33" t="s">
        <v>1466</v>
      </c>
      <c r="D1061" s="33" t="s">
        <v>1248</v>
      </c>
      <c r="E1061" s="35">
        <v>12</v>
      </c>
      <c r="F1061" s="35" t="s">
        <v>45</v>
      </c>
      <c r="G1061" s="34"/>
      <c r="H1061" s="36"/>
      <c r="I1061" s="37">
        <f t="shared" si="17"/>
        <v>365</v>
      </c>
      <c r="J1061" s="36"/>
      <c r="K1061" s="34"/>
      <c r="L1061" s="34"/>
      <c r="M1061" s="39" t="s">
        <v>20</v>
      </c>
      <c r="N1061" s="40">
        <v>1057</v>
      </c>
      <c r="O1061" s="41">
        <v>30083</v>
      </c>
      <c r="P1061" s="42"/>
    </row>
    <row r="1062" spans="1:16" s="23" customFormat="1" ht="12.95" customHeight="1" x14ac:dyDescent="0.2">
      <c r="A1062" s="31" t="s">
        <v>20</v>
      </c>
      <c r="B1062" s="32"/>
      <c r="C1062" s="33" t="s">
        <v>424</v>
      </c>
      <c r="D1062" s="33" t="s">
        <v>1467</v>
      </c>
      <c r="E1062" s="35">
        <v>20</v>
      </c>
      <c r="F1062" s="35" t="s">
        <v>48</v>
      </c>
      <c r="G1062" s="34"/>
      <c r="H1062" s="36"/>
      <c r="I1062" s="37">
        <f t="shared" si="17"/>
        <v>365</v>
      </c>
      <c r="J1062" s="36"/>
      <c r="K1062" s="34"/>
      <c r="L1062" s="34"/>
      <c r="M1062" s="39" t="s">
        <v>20</v>
      </c>
      <c r="N1062" s="53">
        <v>1058</v>
      </c>
      <c r="O1062" s="41">
        <v>30088</v>
      </c>
      <c r="P1062" s="42"/>
    </row>
    <row r="1063" spans="1:16" s="23" customFormat="1" ht="12.95" customHeight="1" x14ac:dyDescent="0.2">
      <c r="A1063" s="31" t="s">
        <v>20</v>
      </c>
      <c r="B1063" s="32"/>
      <c r="C1063" s="33" t="s">
        <v>1468</v>
      </c>
      <c r="D1063" s="33" t="s">
        <v>1469</v>
      </c>
      <c r="E1063" s="35">
        <v>8</v>
      </c>
      <c r="F1063" s="35" t="s">
        <v>36</v>
      </c>
      <c r="G1063" s="34"/>
      <c r="H1063" s="36"/>
      <c r="I1063" s="37">
        <f t="shared" si="17"/>
        <v>365</v>
      </c>
      <c r="J1063" s="36"/>
      <c r="K1063" s="34"/>
      <c r="L1063" s="34"/>
      <c r="M1063" s="39" t="s">
        <v>20</v>
      </c>
      <c r="N1063" s="40">
        <v>1059</v>
      </c>
      <c r="O1063" s="41">
        <v>30088</v>
      </c>
      <c r="P1063" s="42"/>
    </row>
    <row r="1064" spans="1:16" s="23" customFormat="1" ht="12.95" customHeight="1" x14ac:dyDescent="0.2">
      <c r="A1064" s="31" t="s">
        <v>20</v>
      </c>
      <c r="B1064" s="32"/>
      <c r="C1064" s="33" t="s">
        <v>586</v>
      </c>
      <c r="D1064" s="33" t="s">
        <v>1470</v>
      </c>
      <c r="E1064" s="35">
        <v>8</v>
      </c>
      <c r="F1064" s="35" t="s">
        <v>36</v>
      </c>
      <c r="G1064" s="34"/>
      <c r="H1064" s="36"/>
      <c r="I1064" s="37">
        <f t="shared" si="17"/>
        <v>365</v>
      </c>
      <c r="J1064" s="36"/>
      <c r="K1064" s="34"/>
      <c r="L1064" s="34"/>
      <c r="M1064" s="39" t="s">
        <v>20</v>
      </c>
      <c r="N1064" s="40">
        <v>1060</v>
      </c>
      <c r="O1064" s="41">
        <v>30285</v>
      </c>
      <c r="P1064" s="42"/>
    </row>
    <row r="1065" spans="1:16" s="23" customFormat="1" ht="12.95" customHeight="1" x14ac:dyDescent="0.2">
      <c r="A1065" s="31" t="s">
        <v>20</v>
      </c>
      <c r="B1065" s="32"/>
      <c r="C1065" s="33" t="s">
        <v>1471</v>
      </c>
      <c r="D1065" s="33" t="s">
        <v>1472</v>
      </c>
      <c r="E1065" s="35">
        <v>9</v>
      </c>
      <c r="F1065" s="35" t="s">
        <v>23</v>
      </c>
      <c r="G1065" s="34"/>
      <c r="H1065" s="36"/>
      <c r="I1065" s="37">
        <f t="shared" si="17"/>
        <v>365</v>
      </c>
      <c r="J1065" s="36"/>
      <c r="K1065" s="34"/>
      <c r="L1065" s="34"/>
      <c r="M1065" s="39" t="s">
        <v>20</v>
      </c>
      <c r="N1065" s="40">
        <v>1061</v>
      </c>
      <c r="O1065" s="41">
        <v>30096</v>
      </c>
      <c r="P1065" s="42"/>
    </row>
    <row r="1066" spans="1:16" s="23" customFormat="1" ht="12.95" customHeight="1" x14ac:dyDescent="0.2">
      <c r="A1066" s="31" t="s">
        <v>20</v>
      </c>
      <c r="B1066" s="32"/>
      <c r="C1066" s="33" t="s">
        <v>557</v>
      </c>
      <c r="D1066" s="33" t="s">
        <v>1473</v>
      </c>
      <c r="E1066" s="35">
        <v>15</v>
      </c>
      <c r="F1066" s="35" t="s">
        <v>28</v>
      </c>
      <c r="G1066" s="34"/>
      <c r="H1066" s="36"/>
      <c r="I1066" s="37">
        <f t="shared" si="17"/>
        <v>365</v>
      </c>
      <c r="J1066" s="36"/>
      <c r="K1066" s="34"/>
      <c r="L1066" s="34"/>
      <c r="M1066" s="39" t="s">
        <v>20</v>
      </c>
      <c r="N1066" s="40">
        <v>1062</v>
      </c>
      <c r="O1066" s="41">
        <v>30096</v>
      </c>
      <c r="P1066" s="42"/>
    </row>
    <row r="1067" spans="1:16" s="23" customFormat="1" ht="12.95" customHeight="1" x14ac:dyDescent="0.2">
      <c r="A1067" s="31" t="s">
        <v>20</v>
      </c>
      <c r="B1067" s="32"/>
      <c r="C1067" s="33" t="s">
        <v>1474</v>
      </c>
      <c r="D1067" s="33" t="s">
        <v>1475</v>
      </c>
      <c r="E1067" s="35">
        <v>21</v>
      </c>
      <c r="F1067" s="35" t="s">
        <v>48</v>
      </c>
      <c r="G1067" s="34"/>
      <c r="H1067" s="36"/>
      <c r="I1067" s="37">
        <f t="shared" si="17"/>
        <v>365</v>
      </c>
      <c r="J1067" s="36"/>
      <c r="K1067" s="34"/>
      <c r="L1067" s="34"/>
      <c r="M1067" s="39" t="s">
        <v>20</v>
      </c>
      <c r="N1067" s="40">
        <v>1063</v>
      </c>
      <c r="O1067" s="41">
        <v>30096</v>
      </c>
      <c r="P1067" s="42"/>
    </row>
    <row r="1068" spans="1:16" s="23" customFormat="1" ht="12.95" customHeight="1" x14ac:dyDescent="0.2">
      <c r="A1068" s="31" t="s">
        <v>20</v>
      </c>
      <c r="B1068" s="32"/>
      <c r="C1068" s="33" t="s">
        <v>30</v>
      </c>
      <c r="D1068" s="33" t="s">
        <v>1476</v>
      </c>
      <c r="E1068" s="35">
        <v>15</v>
      </c>
      <c r="F1068" s="35" t="s">
        <v>28</v>
      </c>
      <c r="G1068" s="34"/>
      <c r="H1068" s="36"/>
      <c r="I1068" s="37">
        <f t="shared" si="17"/>
        <v>365</v>
      </c>
      <c r="J1068" s="36"/>
      <c r="K1068" s="34"/>
      <c r="L1068" s="34"/>
      <c r="M1068" s="39" t="s">
        <v>20</v>
      </c>
      <c r="N1068" s="40">
        <v>1064</v>
      </c>
      <c r="O1068" s="41">
        <v>30096</v>
      </c>
      <c r="P1068" s="42"/>
    </row>
    <row r="1069" spans="1:16" s="23" customFormat="1" ht="12.95" customHeight="1" x14ac:dyDescent="0.2">
      <c r="A1069" s="31" t="s">
        <v>20</v>
      </c>
      <c r="B1069" s="32"/>
      <c r="C1069" s="33" t="s">
        <v>1477</v>
      </c>
      <c r="D1069" s="33" t="s">
        <v>830</v>
      </c>
      <c r="E1069" s="35">
        <v>8</v>
      </c>
      <c r="F1069" s="35" t="s">
        <v>36</v>
      </c>
      <c r="G1069" s="34"/>
      <c r="H1069" s="36"/>
      <c r="I1069" s="37">
        <f t="shared" si="17"/>
        <v>365</v>
      </c>
      <c r="J1069" s="36"/>
      <c r="K1069" s="34"/>
      <c r="L1069" s="34"/>
      <c r="M1069" s="39" t="s">
        <v>20</v>
      </c>
      <c r="N1069" s="40">
        <v>1065</v>
      </c>
      <c r="O1069" s="41" t="s">
        <v>25</v>
      </c>
      <c r="P1069" s="42"/>
    </row>
    <row r="1070" spans="1:16" s="23" customFormat="1" ht="12.95" customHeight="1" x14ac:dyDescent="0.2">
      <c r="A1070" s="31" t="s">
        <v>20</v>
      </c>
      <c r="B1070" s="32"/>
      <c r="C1070" s="33" t="s">
        <v>324</v>
      </c>
      <c r="D1070" s="33" t="s">
        <v>1478</v>
      </c>
      <c r="E1070" s="35">
        <v>7</v>
      </c>
      <c r="F1070" s="35" t="s">
        <v>23</v>
      </c>
      <c r="G1070" s="34"/>
      <c r="H1070" s="36"/>
      <c r="I1070" s="37">
        <f t="shared" si="17"/>
        <v>365</v>
      </c>
      <c r="J1070" s="36"/>
      <c r="K1070" s="34"/>
      <c r="L1070" s="34"/>
      <c r="M1070" s="39" t="s">
        <v>20</v>
      </c>
      <c r="N1070" s="40">
        <v>1066</v>
      </c>
      <c r="O1070" s="41" t="s">
        <v>25</v>
      </c>
      <c r="P1070" s="42"/>
    </row>
    <row r="1071" spans="1:16" s="23" customFormat="1" ht="12.95" customHeight="1" x14ac:dyDescent="0.2">
      <c r="A1071" s="31" t="s">
        <v>20</v>
      </c>
      <c r="B1071" s="32"/>
      <c r="C1071" s="33" t="s">
        <v>1479</v>
      </c>
      <c r="D1071" s="33" t="s">
        <v>1480</v>
      </c>
      <c r="E1071" s="35">
        <v>15</v>
      </c>
      <c r="F1071" s="35" t="s">
        <v>28</v>
      </c>
      <c r="G1071" s="34"/>
      <c r="H1071" s="36"/>
      <c r="I1071" s="37">
        <f t="shared" si="17"/>
        <v>365</v>
      </c>
      <c r="J1071" s="36"/>
      <c r="K1071" s="34"/>
      <c r="L1071" s="34"/>
      <c r="M1071" s="39" t="s">
        <v>20</v>
      </c>
      <c r="N1071" s="40">
        <v>1067</v>
      </c>
      <c r="O1071" s="41" t="s">
        <v>25</v>
      </c>
      <c r="P1071" s="42"/>
    </row>
    <row r="1072" spans="1:16" s="23" customFormat="1" ht="12.95" customHeight="1" x14ac:dyDescent="0.2">
      <c r="A1072" s="31" t="s">
        <v>20</v>
      </c>
      <c r="B1072" s="32"/>
      <c r="C1072" s="33" t="s">
        <v>1479</v>
      </c>
      <c r="D1072" s="33" t="s">
        <v>1481</v>
      </c>
      <c r="E1072" s="35">
        <v>15</v>
      </c>
      <c r="F1072" s="35" t="s">
        <v>28</v>
      </c>
      <c r="G1072" s="34"/>
      <c r="H1072" s="36"/>
      <c r="I1072" s="37">
        <f t="shared" si="17"/>
        <v>365</v>
      </c>
      <c r="J1072" s="36"/>
      <c r="K1072" s="34"/>
      <c r="L1072" s="34"/>
      <c r="M1072" s="39" t="s">
        <v>20</v>
      </c>
      <c r="N1072" s="40">
        <v>1068</v>
      </c>
      <c r="O1072" s="41" t="s">
        <v>25</v>
      </c>
      <c r="P1072" s="42"/>
    </row>
    <row r="1073" spans="1:16" s="23" customFormat="1" ht="12.95" customHeight="1" x14ac:dyDescent="0.2">
      <c r="A1073" s="31" t="s">
        <v>20</v>
      </c>
      <c r="B1073" s="32"/>
      <c r="C1073" s="33" t="s">
        <v>856</v>
      </c>
      <c r="D1073" s="33" t="s">
        <v>253</v>
      </c>
      <c r="E1073" s="35">
        <v>6</v>
      </c>
      <c r="F1073" s="35" t="s">
        <v>23</v>
      </c>
      <c r="G1073" s="34"/>
      <c r="H1073" s="36"/>
      <c r="I1073" s="37">
        <f t="shared" si="17"/>
        <v>365</v>
      </c>
      <c r="J1073" s="36"/>
      <c r="K1073" s="34"/>
      <c r="L1073" s="34"/>
      <c r="M1073" s="39" t="s">
        <v>20</v>
      </c>
      <c r="N1073" s="40">
        <v>1069</v>
      </c>
      <c r="O1073" s="41">
        <v>30110</v>
      </c>
      <c r="P1073" s="42"/>
    </row>
    <row r="1074" spans="1:16" s="23" customFormat="1" ht="12.95" customHeight="1" x14ac:dyDescent="0.2">
      <c r="A1074" s="31" t="s">
        <v>20</v>
      </c>
      <c r="B1074" s="32"/>
      <c r="C1074" s="33" t="s">
        <v>79</v>
      </c>
      <c r="D1074" s="33" t="s">
        <v>755</v>
      </c>
      <c r="E1074" s="35">
        <v>20</v>
      </c>
      <c r="F1074" s="35" t="s">
        <v>48</v>
      </c>
      <c r="G1074" s="34"/>
      <c r="H1074" s="36"/>
      <c r="I1074" s="37">
        <f t="shared" si="17"/>
        <v>365</v>
      </c>
      <c r="J1074" s="36"/>
      <c r="K1074" s="34"/>
      <c r="L1074" s="34"/>
      <c r="M1074" s="39" t="s">
        <v>20</v>
      </c>
      <c r="N1074" s="40">
        <v>1070</v>
      </c>
      <c r="O1074" s="41">
        <v>30110</v>
      </c>
      <c r="P1074" s="42"/>
    </row>
    <row r="1075" spans="1:16" s="23" customFormat="1" ht="12.95" customHeight="1" x14ac:dyDescent="0.2">
      <c r="A1075" s="31" t="s">
        <v>20</v>
      </c>
      <c r="B1075" s="32"/>
      <c r="C1075" s="33" t="s">
        <v>1378</v>
      </c>
      <c r="D1075" s="33" t="s">
        <v>1482</v>
      </c>
      <c r="E1075" s="35">
        <v>20</v>
      </c>
      <c r="F1075" s="35" t="s">
        <v>48</v>
      </c>
      <c r="G1075" s="34" t="s">
        <v>334</v>
      </c>
      <c r="H1075" s="36"/>
      <c r="I1075" s="37">
        <f t="shared" si="17"/>
        <v>365</v>
      </c>
      <c r="J1075" s="36"/>
      <c r="K1075" s="34"/>
      <c r="L1075" s="34"/>
      <c r="M1075" s="39" t="s">
        <v>20</v>
      </c>
      <c r="N1075" s="40">
        <v>1071</v>
      </c>
      <c r="O1075" s="41" t="s">
        <v>25</v>
      </c>
      <c r="P1075" s="42"/>
    </row>
    <row r="1076" spans="1:16" s="23" customFormat="1" ht="12.95" customHeight="1" x14ac:dyDescent="0.2">
      <c r="A1076" s="31" t="s">
        <v>20</v>
      </c>
      <c r="B1076" s="32"/>
      <c r="C1076" s="33" t="s">
        <v>1483</v>
      </c>
      <c r="D1076" s="33" t="s">
        <v>1484</v>
      </c>
      <c r="E1076" s="35">
        <v>0</v>
      </c>
      <c r="F1076" s="35" t="s">
        <v>25</v>
      </c>
      <c r="G1076" s="34"/>
      <c r="H1076" s="36"/>
      <c r="I1076" s="37">
        <f t="shared" si="17"/>
        <v>365</v>
      </c>
      <c r="J1076" s="36"/>
      <c r="K1076" s="34"/>
      <c r="L1076" s="34"/>
      <c r="M1076" s="39" t="s">
        <v>20</v>
      </c>
      <c r="N1076" s="40">
        <v>1072</v>
      </c>
      <c r="O1076" s="41">
        <v>30111</v>
      </c>
      <c r="P1076" s="42"/>
    </row>
    <row r="1077" spans="1:16" s="23" customFormat="1" ht="12.95" customHeight="1" x14ac:dyDescent="0.2">
      <c r="A1077" s="31" t="s">
        <v>20</v>
      </c>
      <c r="B1077" s="32"/>
      <c r="C1077" s="33" t="s">
        <v>840</v>
      </c>
      <c r="D1077" s="33" t="s">
        <v>989</v>
      </c>
      <c r="E1077" s="35">
        <v>10</v>
      </c>
      <c r="F1077" s="35" t="s">
        <v>23</v>
      </c>
      <c r="G1077" s="34"/>
      <c r="H1077" s="36"/>
      <c r="I1077" s="37">
        <f t="shared" si="17"/>
        <v>365</v>
      </c>
      <c r="J1077" s="36"/>
      <c r="K1077" s="34"/>
      <c r="L1077" s="34"/>
      <c r="M1077" s="39" t="s">
        <v>20</v>
      </c>
      <c r="N1077" s="40">
        <v>1073</v>
      </c>
      <c r="O1077" s="41">
        <v>30113</v>
      </c>
      <c r="P1077" s="42"/>
    </row>
    <row r="1078" spans="1:16" s="23" customFormat="1" ht="12.95" customHeight="1" x14ac:dyDescent="0.2">
      <c r="A1078" s="31" t="s">
        <v>20</v>
      </c>
      <c r="B1078" s="32"/>
      <c r="C1078" s="33" t="s">
        <v>500</v>
      </c>
      <c r="D1078" s="33" t="s">
        <v>498</v>
      </c>
      <c r="E1078" s="35">
        <v>7</v>
      </c>
      <c r="F1078" s="35" t="s">
        <v>23</v>
      </c>
      <c r="G1078" s="34"/>
      <c r="H1078" s="36"/>
      <c r="I1078" s="37">
        <f t="shared" si="17"/>
        <v>365</v>
      </c>
      <c r="J1078" s="36"/>
      <c r="K1078" s="34"/>
      <c r="L1078" s="34"/>
      <c r="M1078" s="39" t="s">
        <v>20</v>
      </c>
      <c r="N1078" s="40">
        <v>1074</v>
      </c>
      <c r="O1078" s="41" t="s">
        <v>25</v>
      </c>
      <c r="P1078" s="42"/>
    </row>
    <row r="1079" spans="1:16" s="23" customFormat="1" ht="12.95" customHeight="1" x14ac:dyDescent="0.2">
      <c r="A1079" s="31" t="s">
        <v>20</v>
      </c>
      <c r="B1079" s="32"/>
      <c r="C1079" s="33" t="s">
        <v>1485</v>
      </c>
      <c r="D1079" s="33" t="s">
        <v>1486</v>
      </c>
      <c r="E1079" s="35">
        <v>5</v>
      </c>
      <c r="F1079" s="35" t="s">
        <v>45</v>
      </c>
      <c r="G1079" s="34"/>
      <c r="H1079" s="36"/>
      <c r="I1079" s="37">
        <f t="shared" si="17"/>
        <v>365</v>
      </c>
      <c r="J1079" s="36"/>
      <c r="K1079" s="34"/>
      <c r="L1079" s="34"/>
      <c r="M1079" s="39" t="s">
        <v>20</v>
      </c>
      <c r="N1079" s="40">
        <v>1075</v>
      </c>
      <c r="O1079" s="41">
        <v>30116</v>
      </c>
      <c r="P1079" s="42"/>
    </row>
    <row r="1080" spans="1:16" s="23" customFormat="1" ht="12.95" customHeight="1" x14ac:dyDescent="0.2">
      <c r="A1080" s="31" t="s">
        <v>20</v>
      </c>
      <c r="B1080" s="32"/>
      <c r="C1080" s="33" t="s">
        <v>816</v>
      </c>
      <c r="D1080" s="33" t="s">
        <v>1487</v>
      </c>
      <c r="E1080" s="35">
        <v>22</v>
      </c>
      <c r="F1080" s="35" t="s">
        <v>48</v>
      </c>
      <c r="G1080" s="34"/>
      <c r="H1080" s="36"/>
      <c r="I1080" s="37">
        <f t="shared" si="17"/>
        <v>365</v>
      </c>
      <c r="J1080" s="36"/>
      <c r="K1080" s="34"/>
      <c r="L1080" s="34"/>
      <c r="M1080" s="39" t="s">
        <v>20</v>
      </c>
      <c r="N1080" s="40">
        <v>1076</v>
      </c>
      <c r="O1080" s="41">
        <v>30125</v>
      </c>
      <c r="P1080" s="42"/>
    </row>
    <row r="1081" spans="1:16" s="23" customFormat="1" ht="12.95" customHeight="1" x14ac:dyDescent="0.2">
      <c r="A1081" s="31" t="s">
        <v>20</v>
      </c>
      <c r="B1081" s="32"/>
      <c r="C1081" s="54" t="s">
        <v>298</v>
      </c>
      <c r="D1081" s="33" t="s">
        <v>562</v>
      </c>
      <c r="E1081" s="35">
        <v>12</v>
      </c>
      <c r="F1081" s="35" t="s">
        <v>45</v>
      </c>
      <c r="G1081" s="34"/>
      <c r="H1081" s="36"/>
      <c r="I1081" s="37">
        <f t="shared" si="17"/>
        <v>365</v>
      </c>
      <c r="J1081" s="36"/>
      <c r="K1081" s="34"/>
      <c r="L1081" s="34"/>
      <c r="M1081" s="39" t="s">
        <v>20</v>
      </c>
      <c r="N1081" s="40">
        <v>1077</v>
      </c>
      <c r="O1081" s="41">
        <v>30141</v>
      </c>
      <c r="P1081" s="42"/>
    </row>
    <row r="1082" spans="1:16" s="23" customFormat="1" ht="12.95" customHeight="1" x14ac:dyDescent="0.2">
      <c r="A1082" s="31" t="s">
        <v>20</v>
      </c>
      <c r="B1082" s="32"/>
      <c r="C1082" s="33" t="s">
        <v>231</v>
      </c>
      <c r="D1082" s="33" t="s">
        <v>1488</v>
      </c>
      <c r="E1082" s="35">
        <v>20</v>
      </c>
      <c r="F1082" s="35" t="s">
        <v>48</v>
      </c>
      <c r="G1082" s="34"/>
      <c r="H1082" s="36"/>
      <c r="I1082" s="37">
        <f t="shared" si="17"/>
        <v>365</v>
      </c>
      <c r="J1082" s="36"/>
      <c r="K1082" s="34"/>
      <c r="L1082" s="34"/>
      <c r="M1082" s="39" t="s">
        <v>20</v>
      </c>
      <c r="N1082" s="40">
        <v>1078</v>
      </c>
      <c r="O1082" s="41">
        <v>30141</v>
      </c>
      <c r="P1082" s="55"/>
    </row>
    <row r="1083" spans="1:16" s="23" customFormat="1" ht="12.95" customHeight="1" x14ac:dyDescent="0.2">
      <c r="A1083" s="31" t="s">
        <v>20</v>
      </c>
      <c r="B1083" s="32"/>
      <c r="C1083" s="33" t="s">
        <v>681</v>
      </c>
      <c r="D1083" s="33" t="s">
        <v>1489</v>
      </c>
      <c r="E1083" s="35">
        <v>20</v>
      </c>
      <c r="F1083" s="35" t="s">
        <v>48</v>
      </c>
      <c r="G1083" s="34"/>
      <c r="H1083" s="36"/>
      <c r="I1083" s="37">
        <f t="shared" si="17"/>
        <v>365</v>
      </c>
      <c r="J1083" s="36"/>
      <c r="K1083" s="34"/>
      <c r="L1083" s="34"/>
      <c r="M1083" s="39" t="s">
        <v>20</v>
      </c>
      <c r="N1083" s="40">
        <v>1079</v>
      </c>
      <c r="O1083" s="41">
        <v>30141</v>
      </c>
      <c r="P1083" s="42"/>
    </row>
    <row r="1084" spans="1:16" s="23" customFormat="1" ht="12.95" customHeight="1" x14ac:dyDescent="0.2">
      <c r="A1084" s="31" t="s">
        <v>20</v>
      </c>
      <c r="B1084" s="32"/>
      <c r="C1084" s="33" t="s">
        <v>526</v>
      </c>
      <c r="D1084" s="33" t="s">
        <v>1490</v>
      </c>
      <c r="E1084" s="35">
        <v>8</v>
      </c>
      <c r="F1084" s="35" t="s">
        <v>36</v>
      </c>
      <c r="G1084" s="34" t="s">
        <v>334</v>
      </c>
      <c r="H1084" s="36"/>
      <c r="I1084" s="37">
        <f t="shared" si="17"/>
        <v>365</v>
      </c>
      <c r="J1084" s="36"/>
      <c r="K1084" s="34"/>
      <c r="L1084" s="34"/>
      <c r="M1084" s="39" t="s">
        <v>20</v>
      </c>
      <c r="N1084" s="40">
        <v>1080</v>
      </c>
      <c r="O1084" s="41">
        <v>30141</v>
      </c>
      <c r="P1084" s="42"/>
    </row>
    <row r="1085" spans="1:16" s="23" customFormat="1" ht="12.95" customHeight="1" x14ac:dyDescent="0.2">
      <c r="A1085" s="31" t="s">
        <v>20</v>
      </c>
      <c r="B1085" s="32"/>
      <c r="C1085" s="33" t="s">
        <v>742</v>
      </c>
      <c r="D1085" s="33" t="s">
        <v>1491</v>
      </c>
      <c r="E1085" s="35">
        <v>8</v>
      </c>
      <c r="F1085" s="35" t="s">
        <v>36</v>
      </c>
      <c r="G1085" s="34"/>
      <c r="H1085" s="36"/>
      <c r="I1085" s="37">
        <f t="shared" si="17"/>
        <v>365</v>
      </c>
      <c r="J1085" s="36"/>
      <c r="K1085" s="34"/>
      <c r="L1085" s="34"/>
      <c r="M1085" s="39" t="s">
        <v>20</v>
      </c>
      <c r="N1085" s="40">
        <v>1081</v>
      </c>
      <c r="O1085" s="41" t="s">
        <v>25</v>
      </c>
      <c r="P1085" s="42"/>
    </row>
    <row r="1086" spans="1:16" s="23" customFormat="1" ht="12.95" customHeight="1" x14ac:dyDescent="0.2">
      <c r="A1086" s="31" t="s">
        <v>20</v>
      </c>
      <c r="B1086" s="32"/>
      <c r="C1086" s="33" t="s">
        <v>76</v>
      </c>
      <c r="D1086" s="33" t="s">
        <v>1492</v>
      </c>
      <c r="E1086" s="35">
        <v>20</v>
      </c>
      <c r="F1086" s="35" t="s">
        <v>48</v>
      </c>
      <c r="G1086" s="34"/>
      <c r="H1086" s="36"/>
      <c r="I1086" s="37">
        <f t="shared" si="17"/>
        <v>365</v>
      </c>
      <c r="J1086" s="36"/>
      <c r="K1086" s="34"/>
      <c r="L1086" s="34"/>
      <c r="M1086" s="39" t="s">
        <v>20</v>
      </c>
      <c r="N1086" s="40">
        <v>1082</v>
      </c>
      <c r="O1086" s="41">
        <v>30238</v>
      </c>
      <c r="P1086" s="42"/>
    </row>
    <row r="1087" spans="1:16" s="23" customFormat="1" ht="12.95" customHeight="1" x14ac:dyDescent="0.2">
      <c r="A1087" s="31" t="s">
        <v>20</v>
      </c>
      <c r="B1087" s="32"/>
      <c r="C1087" s="33" t="s">
        <v>81</v>
      </c>
      <c r="D1087" s="33" t="s">
        <v>1493</v>
      </c>
      <c r="E1087" s="35">
        <v>20</v>
      </c>
      <c r="F1087" s="35" t="s">
        <v>48</v>
      </c>
      <c r="G1087" s="34"/>
      <c r="H1087" s="36"/>
      <c r="I1087" s="37">
        <f t="shared" si="17"/>
        <v>365</v>
      </c>
      <c r="J1087" s="36"/>
      <c r="K1087" s="34"/>
      <c r="L1087" s="34"/>
      <c r="M1087" s="39" t="s">
        <v>20</v>
      </c>
      <c r="N1087" s="40">
        <v>1083</v>
      </c>
      <c r="O1087" s="41">
        <v>30145</v>
      </c>
      <c r="P1087" s="42"/>
    </row>
    <row r="1088" spans="1:16" s="23" customFormat="1" ht="12.95" customHeight="1" x14ac:dyDescent="0.2">
      <c r="A1088" s="31" t="s">
        <v>20</v>
      </c>
      <c r="B1088" s="32"/>
      <c r="C1088" s="33" t="s">
        <v>46</v>
      </c>
      <c r="D1088" s="33" t="s">
        <v>1494</v>
      </c>
      <c r="E1088" s="35">
        <v>20</v>
      </c>
      <c r="F1088" s="35" t="s">
        <v>48</v>
      </c>
      <c r="G1088" s="34"/>
      <c r="H1088" s="36"/>
      <c r="I1088" s="37">
        <f t="shared" si="17"/>
        <v>365</v>
      </c>
      <c r="J1088" s="36"/>
      <c r="K1088" s="34"/>
      <c r="L1088" s="34"/>
      <c r="M1088" s="39" t="s">
        <v>20</v>
      </c>
      <c r="N1088" s="40">
        <v>1084</v>
      </c>
      <c r="O1088" s="41">
        <v>30154</v>
      </c>
      <c r="P1088" s="42"/>
    </row>
    <row r="1089" spans="1:16" s="23" customFormat="1" ht="12.95" customHeight="1" x14ac:dyDescent="0.2">
      <c r="A1089" s="31" t="s">
        <v>20</v>
      </c>
      <c r="B1089" s="32"/>
      <c r="C1089" s="33" t="s">
        <v>131</v>
      </c>
      <c r="D1089" s="33" t="s">
        <v>1495</v>
      </c>
      <c r="E1089" s="35">
        <v>15</v>
      </c>
      <c r="F1089" s="35" t="s">
        <v>28</v>
      </c>
      <c r="G1089" s="34"/>
      <c r="H1089" s="36"/>
      <c r="I1089" s="37">
        <f t="shared" si="17"/>
        <v>365</v>
      </c>
      <c r="J1089" s="36"/>
      <c r="K1089" s="34"/>
      <c r="L1089" s="34"/>
      <c r="M1089" s="39" t="s">
        <v>20</v>
      </c>
      <c r="N1089" s="40">
        <v>1085</v>
      </c>
      <c r="O1089" s="41" t="s">
        <v>25</v>
      </c>
      <c r="P1089" s="42"/>
    </row>
    <row r="1090" spans="1:16" s="23" customFormat="1" ht="12.95" customHeight="1" x14ac:dyDescent="0.2">
      <c r="A1090" s="31" t="s">
        <v>20</v>
      </c>
      <c r="B1090" s="32"/>
      <c r="C1090" s="33" t="s">
        <v>761</v>
      </c>
      <c r="D1090" s="33" t="s">
        <v>384</v>
      </c>
      <c r="E1090" s="35">
        <v>15</v>
      </c>
      <c r="F1090" s="35" t="s">
        <v>28</v>
      </c>
      <c r="G1090" s="34"/>
      <c r="H1090" s="36"/>
      <c r="I1090" s="37">
        <f t="shared" si="17"/>
        <v>365</v>
      </c>
      <c r="J1090" s="36"/>
      <c r="K1090" s="34"/>
      <c r="L1090" s="34"/>
      <c r="M1090" s="39" t="s">
        <v>20</v>
      </c>
      <c r="N1090" s="40">
        <v>1086</v>
      </c>
      <c r="O1090" s="41">
        <v>30160</v>
      </c>
      <c r="P1090" s="42"/>
    </row>
    <row r="1091" spans="1:16" s="23" customFormat="1" ht="12.95" customHeight="1" x14ac:dyDescent="0.2">
      <c r="A1091" s="31" t="s">
        <v>20</v>
      </c>
      <c r="B1091" s="32"/>
      <c r="C1091" s="33" t="s">
        <v>427</v>
      </c>
      <c r="D1091" s="33" t="s">
        <v>1496</v>
      </c>
      <c r="E1091" s="35">
        <v>5</v>
      </c>
      <c r="F1091" s="35" t="s">
        <v>45</v>
      </c>
      <c r="G1091" s="34"/>
      <c r="H1091" s="36"/>
      <c r="I1091" s="37">
        <f t="shared" si="17"/>
        <v>365</v>
      </c>
      <c r="J1091" s="36"/>
      <c r="K1091" s="34"/>
      <c r="L1091" s="34"/>
      <c r="M1091" s="39" t="s">
        <v>20</v>
      </c>
      <c r="N1091" s="40">
        <v>1087</v>
      </c>
      <c r="O1091" s="41">
        <v>30159</v>
      </c>
      <c r="P1091" s="42"/>
    </row>
    <row r="1092" spans="1:16" s="23" customFormat="1" ht="12.95" customHeight="1" x14ac:dyDescent="0.2">
      <c r="A1092" s="31" t="s">
        <v>20</v>
      </c>
      <c r="B1092" s="32"/>
      <c r="C1092" s="33" t="s">
        <v>1497</v>
      </c>
      <c r="D1092" s="33" t="s">
        <v>959</v>
      </c>
      <c r="E1092" s="35">
        <v>16</v>
      </c>
      <c r="F1092" s="35" t="s">
        <v>23</v>
      </c>
      <c r="G1092" s="34"/>
      <c r="H1092" s="36"/>
      <c r="I1092" s="37">
        <f t="shared" si="17"/>
        <v>365</v>
      </c>
      <c r="J1092" s="36"/>
      <c r="K1092" s="34"/>
      <c r="L1092" s="34"/>
      <c r="M1092" s="39" t="s">
        <v>20</v>
      </c>
      <c r="N1092" s="40">
        <v>1088</v>
      </c>
      <c r="O1092" s="41" t="s">
        <v>25</v>
      </c>
      <c r="P1092" s="42"/>
    </row>
    <row r="1093" spans="1:16" s="23" customFormat="1" ht="12.95" customHeight="1" x14ac:dyDescent="0.2">
      <c r="A1093" s="31" t="s">
        <v>20</v>
      </c>
      <c r="B1093" s="32"/>
      <c r="C1093" s="33" t="s">
        <v>462</v>
      </c>
      <c r="D1093" s="33" t="s">
        <v>1498</v>
      </c>
      <c r="E1093" s="35">
        <v>16</v>
      </c>
      <c r="F1093" s="35" t="s">
        <v>23</v>
      </c>
      <c r="G1093" s="34"/>
      <c r="H1093" s="36"/>
      <c r="I1093" s="37">
        <f t="shared" si="17"/>
        <v>365</v>
      </c>
      <c r="J1093" s="36"/>
      <c r="K1093" s="34"/>
      <c r="L1093" s="34"/>
      <c r="M1093" s="39" t="s">
        <v>20</v>
      </c>
      <c r="N1093" s="40">
        <v>1089</v>
      </c>
      <c r="O1093" s="41" t="s">
        <v>25</v>
      </c>
      <c r="P1093" s="42"/>
    </row>
    <row r="1094" spans="1:16" s="23" customFormat="1" ht="12.95" customHeight="1" x14ac:dyDescent="0.2">
      <c r="A1094" s="31" t="s">
        <v>20</v>
      </c>
      <c r="B1094" s="32"/>
      <c r="C1094" s="33" t="s">
        <v>1499</v>
      </c>
      <c r="D1094" s="33" t="s">
        <v>1500</v>
      </c>
      <c r="E1094" s="35">
        <v>3</v>
      </c>
      <c r="F1094" s="35" t="s">
        <v>45</v>
      </c>
      <c r="G1094" s="34"/>
      <c r="H1094" s="36"/>
      <c r="I1094" s="37">
        <f t="shared" si="17"/>
        <v>365</v>
      </c>
      <c r="J1094" s="36"/>
      <c r="K1094" s="34"/>
      <c r="L1094" s="34"/>
      <c r="M1094" s="39" t="s">
        <v>20</v>
      </c>
      <c r="N1094" s="40">
        <v>1090</v>
      </c>
      <c r="O1094" s="41" t="s">
        <v>25</v>
      </c>
      <c r="P1094" s="42"/>
    </row>
    <row r="1095" spans="1:16" s="23" customFormat="1" ht="12.95" customHeight="1" x14ac:dyDescent="0.2">
      <c r="A1095" s="31" t="s">
        <v>20</v>
      </c>
      <c r="B1095" s="32"/>
      <c r="C1095" s="33" t="s">
        <v>1501</v>
      </c>
      <c r="D1095" s="33" t="s">
        <v>1502</v>
      </c>
      <c r="E1095" s="35">
        <v>6</v>
      </c>
      <c r="F1095" s="35" t="s">
        <v>23</v>
      </c>
      <c r="G1095" s="34"/>
      <c r="H1095" s="36"/>
      <c r="I1095" s="37">
        <f t="shared" si="17"/>
        <v>365</v>
      </c>
      <c r="J1095" s="36"/>
      <c r="K1095" s="34"/>
      <c r="L1095" s="34"/>
      <c r="M1095" s="39" t="s">
        <v>20</v>
      </c>
      <c r="N1095" s="40">
        <v>1091</v>
      </c>
      <c r="O1095" s="41">
        <v>30172</v>
      </c>
      <c r="P1095" s="42"/>
    </row>
    <row r="1096" spans="1:16" s="23" customFormat="1" ht="12.95" customHeight="1" x14ac:dyDescent="0.2">
      <c r="A1096" s="31" t="s">
        <v>20</v>
      </c>
      <c r="B1096" s="32"/>
      <c r="C1096" s="33" t="s">
        <v>672</v>
      </c>
      <c r="D1096" s="33" t="s">
        <v>1503</v>
      </c>
      <c r="E1096" s="35">
        <v>21</v>
      </c>
      <c r="F1096" s="35" t="s">
        <v>48</v>
      </c>
      <c r="G1096" s="34"/>
      <c r="H1096" s="36"/>
      <c r="I1096" s="37">
        <f t="shared" si="17"/>
        <v>365</v>
      </c>
      <c r="J1096" s="36"/>
      <c r="K1096" s="34"/>
      <c r="L1096" s="34"/>
      <c r="M1096" s="39" t="s">
        <v>20</v>
      </c>
      <c r="N1096" s="40">
        <v>1092</v>
      </c>
      <c r="O1096" s="41">
        <v>30172</v>
      </c>
      <c r="P1096" s="42"/>
    </row>
    <row r="1097" spans="1:16" s="23" customFormat="1" ht="12.95" customHeight="1" x14ac:dyDescent="0.2">
      <c r="A1097" s="31" t="s">
        <v>20</v>
      </c>
      <c r="B1097" s="32"/>
      <c r="C1097" s="33" t="s">
        <v>759</v>
      </c>
      <c r="D1097" s="33" t="s">
        <v>1504</v>
      </c>
      <c r="E1097" s="35">
        <v>10</v>
      </c>
      <c r="F1097" s="35" t="s">
        <v>23</v>
      </c>
      <c r="G1097" s="34"/>
      <c r="H1097" s="36"/>
      <c r="I1097" s="37">
        <f t="shared" si="17"/>
        <v>365</v>
      </c>
      <c r="J1097" s="36"/>
      <c r="K1097" s="34"/>
      <c r="L1097" s="34"/>
      <c r="M1097" s="39" t="s">
        <v>20</v>
      </c>
      <c r="N1097" s="40">
        <v>1093</v>
      </c>
      <c r="O1097" s="41">
        <v>30172</v>
      </c>
      <c r="P1097" s="42"/>
    </row>
    <row r="1098" spans="1:16" s="23" customFormat="1" ht="12.95" customHeight="1" x14ac:dyDescent="0.2">
      <c r="A1098" s="31" t="s">
        <v>20</v>
      </c>
      <c r="B1098" s="32"/>
      <c r="C1098" s="33" t="s">
        <v>1505</v>
      </c>
      <c r="D1098" s="33" t="s">
        <v>720</v>
      </c>
      <c r="E1098" s="35">
        <v>15</v>
      </c>
      <c r="F1098" s="35" t="s">
        <v>28</v>
      </c>
      <c r="G1098" s="34"/>
      <c r="H1098" s="36"/>
      <c r="I1098" s="37">
        <f t="shared" si="17"/>
        <v>365</v>
      </c>
      <c r="J1098" s="36"/>
      <c r="K1098" s="34"/>
      <c r="L1098" s="34"/>
      <c r="M1098" s="39" t="s">
        <v>20</v>
      </c>
      <c r="N1098" s="40">
        <v>1094</v>
      </c>
      <c r="O1098" s="41" t="s">
        <v>25</v>
      </c>
      <c r="P1098" s="42"/>
    </row>
    <row r="1099" spans="1:16" s="23" customFormat="1" ht="12.95" customHeight="1" x14ac:dyDescent="0.2">
      <c r="A1099" s="31" t="s">
        <v>20</v>
      </c>
      <c r="B1099" s="32"/>
      <c r="C1099" s="33" t="s">
        <v>1506</v>
      </c>
      <c r="D1099" s="33" t="s">
        <v>1507</v>
      </c>
      <c r="E1099" s="35">
        <v>5</v>
      </c>
      <c r="F1099" s="35" t="s">
        <v>45</v>
      </c>
      <c r="G1099" s="34"/>
      <c r="H1099" s="36"/>
      <c r="I1099" s="37">
        <f t="shared" si="17"/>
        <v>365</v>
      </c>
      <c r="J1099" s="36"/>
      <c r="K1099" s="34"/>
      <c r="L1099" s="34"/>
      <c r="M1099" s="39" t="s">
        <v>20</v>
      </c>
      <c r="N1099" s="40">
        <v>1095</v>
      </c>
      <c r="O1099" s="41" t="s">
        <v>25</v>
      </c>
      <c r="P1099" s="42"/>
    </row>
    <row r="1100" spans="1:16" s="23" customFormat="1" ht="12.95" customHeight="1" x14ac:dyDescent="0.2">
      <c r="A1100" s="31" t="s">
        <v>20</v>
      </c>
      <c r="B1100" s="32"/>
      <c r="C1100" s="33" t="s">
        <v>158</v>
      </c>
      <c r="D1100" s="33" t="s">
        <v>1436</v>
      </c>
      <c r="E1100" s="35">
        <v>1</v>
      </c>
      <c r="F1100" s="35" t="s">
        <v>45</v>
      </c>
      <c r="G1100" s="34"/>
      <c r="H1100" s="36"/>
      <c r="I1100" s="37">
        <f t="shared" si="17"/>
        <v>365</v>
      </c>
      <c r="J1100" s="36"/>
      <c r="K1100" s="34"/>
      <c r="L1100" s="34"/>
      <c r="M1100" s="39" t="s">
        <v>20</v>
      </c>
      <c r="N1100" s="40">
        <v>1096</v>
      </c>
      <c r="O1100" s="41">
        <v>30176</v>
      </c>
      <c r="P1100" s="42"/>
    </row>
    <row r="1101" spans="1:16" s="23" customFormat="1" ht="12.95" customHeight="1" x14ac:dyDescent="0.2">
      <c r="A1101" s="31" t="s">
        <v>20</v>
      </c>
      <c r="B1101" s="32"/>
      <c r="C1101" s="33" t="s">
        <v>1508</v>
      </c>
      <c r="D1101" s="33" t="s">
        <v>1509</v>
      </c>
      <c r="E1101" s="35">
        <v>12</v>
      </c>
      <c r="F1101" s="35" t="s">
        <v>45</v>
      </c>
      <c r="G1101" s="34"/>
      <c r="H1101" s="36"/>
      <c r="I1101" s="37">
        <f t="shared" si="17"/>
        <v>365</v>
      </c>
      <c r="J1101" s="36"/>
      <c r="K1101" s="34"/>
      <c r="L1101" s="34"/>
      <c r="M1101" s="39" t="s">
        <v>20</v>
      </c>
      <c r="N1101" s="40">
        <v>1097</v>
      </c>
      <c r="O1101" s="41">
        <v>30179</v>
      </c>
      <c r="P1101" s="42"/>
    </row>
    <row r="1102" spans="1:16" s="23" customFormat="1" ht="12.95" customHeight="1" x14ac:dyDescent="0.2">
      <c r="A1102" s="31" t="s">
        <v>20</v>
      </c>
      <c r="B1102" s="32"/>
      <c r="C1102" s="33" t="s">
        <v>1510</v>
      </c>
      <c r="D1102" s="33" t="s">
        <v>1511</v>
      </c>
      <c r="E1102" s="35">
        <v>5</v>
      </c>
      <c r="F1102" s="35" t="s">
        <v>45</v>
      </c>
      <c r="G1102" s="34"/>
      <c r="H1102" s="36"/>
      <c r="I1102" s="37">
        <f t="shared" si="17"/>
        <v>365</v>
      </c>
      <c r="J1102" s="36"/>
      <c r="K1102" s="34"/>
      <c r="L1102" s="34"/>
      <c r="M1102" s="39" t="s">
        <v>20</v>
      </c>
      <c r="N1102" s="40">
        <v>1098</v>
      </c>
      <c r="O1102" s="41">
        <v>30180</v>
      </c>
      <c r="P1102" s="42"/>
    </row>
    <row r="1103" spans="1:16" s="23" customFormat="1" ht="12.95" customHeight="1" x14ac:dyDescent="0.2">
      <c r="A1103" s="31" t="s">
        <v>20</v>
      </c>
      <c r="B1103" s="32"/>
      <c r="C1103" s="33" t="s">
        <v>465</v>
      </c>
      <c r="D1103" s="33" t="s">
        <v>1512</v>
      </c>
      <c r="E1103" s="35">
        <v>21</v>
      </c>
      <c r="F1103" s="35" t="s">
        <v>48</v>
      </c>
      <c r="G1103" s="34"/>
      <c r="H1103" s="36"/>
      <c r="I1103" s="37">
        <f t="shared" si="17"/>
        <v>365</v>
      </c>
      <c r="J1103" s="36"/>
      <c r="K1103" s="34"/>
      <c r="L1103" s="34"/>
      <c r="M1103" s="39" t="s">
        <v>20</v>
      </c>
      <c r="N1103" s="40">
        <v>1099</v>
      </c>
      <c r="O1103" s="41" t="s">
        <v>25</v>
      </c>
      <c r="P1103" s="42"/>
    </row>
    <row r="1104" spans="1:16" s="23" customFormat="1" ht="12.95" customHeight="1" x14ac:dyDescent="0.2">
      <c r="A1104" s="31" t="s">
        <v>20</v>
      </c>
      <c r="B1104" s="32"/>
      <c r="C1104" s="33" t="s">
        <v>1513</v>
      </c>
      <c r="D1104" s="33" t="s">
        <v>1498</v>
      </c>
      <c r="E1104" s="35">
        <v>20</v>
      </c>
      <c r="F1104" s="35" t="s">
        <v>48</v>
      </c>
      <c r="G1104" s="34"/>
      <c r="H1104" s="36"/>
      <c r="I1104" s="37">
        <f t="shared" si="17"/>
        <v>365</v>
      </c>
      <c r="J1104" s="36"/>
      <c r="K1104" s="34"/>
      <c r="L1104" s="34"/>
      <c r="M1104" s="39" t="s">
        <v>20</v>
      </c>
      <c r="N1104" s="56"/>
      <c r="O1104" s="41" t="s">
        <v>25</v>
      </c>
      <c r="P1104" s="42"/>
    </row>
    <row r="1105" spans="1:16" s="23" customFormat="1" ht="12.95" customHeight="1" x14ac:dyDescent="0.2">
      <c r="A1105" s="31" t="s">
        <v>20</v>
      </c>
      <c r="B1105" s="32"/>
      <c r="C1105" s="33" t="s">
        <v>121</v>
      </c>
      <c r="D1105" s="33" t="s">
        <v>1514</v>
      </c>
      <c r="E1105" s="35">
        <v>15</v>
      </c>
      <c r="F1105" s="35" t="s">
        <v>28</v>
      </c>
      <c r="G1105" s="34"/>
      <c r="H1105" s="36"/>
      <c r="I1105" s="37">
        <f t="shared" si="17"/>
        <v>365</v>
      </c>
      <c r="J1105" s="36"/>
      <c r="K1105" s="34"/>
      <c r="L1105" s="34"/>
      <c r="M1105" s="39" t="s">
        <v>20</v>
      </c>
      <c r="N1105" s="29">
        <v>1101</v>
      </c>
      <c r="O1105" s="41">
        <v>30193</v>
      </c>
      <c r="P1105" s="42"/>
    </row>
    <row r="1106" spans="1:16" s="23" customFormat="1" ht="12.95" customHeight="1" x14ac:dyDescent="0.2">
      <c r="A1106" s="31" t="s">
        <v>20</v>
      </c>
      <c r="B1106" s="32"/>
      <c r="C1106" s="33" t="s">
        <v>424</v>
      </c>
      <c r="D1106" s="33" t="s">
        <v>1515</v>
      </c>
      <c r="E1106" s="35">
        <v>20</v>
      </c>
      <c r="F1106" s="35" t="s">
        <v>48</v>
      </c>
      <c r="G1106" s="34"/>
      <c r="H1106" s="36"/>
      <c r="I1106" s="37">
        <f t="shared" si="17"/>
        <v>365</v>
      </c>
      <c r="J1106" s="36"/>
      <c r="K1106" s="34"/>
      <c r="L1106" s="34"/>
      <c r="M1106" s="39" t="s">
        <v>20</v>
      </c>
      <c r="N1106" s="40">
        <v>1102</v>
      </c>
      <c r="O1106" s="41">
        <v>30202</v>
      </c>
      <c r="P1106" s="42"/>
    </row>
    <row r="1107" spans="1:16" s="23" customFormat="1" ht="12.95" customHeight="1" x14ac:dyDescent="0.2">
      <c r="A1107" s="31" t="s">
        <v>20</v>
      </c>
      <c r="B1107" s="32"/>
      <c r="C1107" s="33" t="s">
        <v>1516</v>
      </c>
      <c r="D1107" s="33" t="s">
        <v>1517</v>
      </c>
      <c r="E1107" s="35">
        <v>5</v>
      </c>
      <c r="F1107" s="35" t="s">
        <v>45</v>
      </c>
      <c r="G1107" s="34" t="s">
        <v>334</v>
      </c>
      <c r="H1107" s="36"/>
      <c r="I1107" s="37">
        <f t="shared" si="17"/>
        <v>365</v>
      </c>
      <c r="J1107" s="36"/>
      <c r="K1107" s="34"/>
      <c r="L1107" s="34"/>
      <c r="M1107" s="39" t="s">
        <v>20</v>
      </c>
      <c r="N1107" s="40">
        <v>1103</v>
      </c>
      <c r="O1107" s="41">
        <v>30202</v>
      </c>
      <c r="P1107" s="42"/>
    </row>
    <row r="1108" spans="1:16" s="23" customFormat="1" ht="12.95" customHeight="1" x14ac:dyDescent="0.2">
      <c r="A1108" s="31" t="s">
        <v>20</v>
      </c>
      <c r="B1108" s="32"/>
      <c r="C1108" s="33" t="s">
        <v>41</v>
      </c>
      <c r="D1108" s="33" t="s">
        <v>1518</v>
      </c>
      <c r="E1108" s="35">
        <v>15</v>
      </c>
      <c r="F1108" s="35" t="s">
        <v>28</v>
      </c>
      <c r="G1108" s="34"/>
      <c r="H1108" s="36"/>
      <c r="I1108" s="37">
        <f t="shared" si="17"/>
        <v>365</v>
      </c>
      <c r="J1108" s="36"/>
      <c r="K1108" s="34"/>
      <c r="L1108" s="34"/>
      <c r="M1108" s="39" t="s">
        <v>20</v>
      </c>
      <c r="N1108" s="40">
        <v>1104</v>
      </c>
      <c r="O1108" s="41">
        <v>30204</v>
      </c>
      <c r="P1108" s="42"/>
    </row>
    <row r="1109" spans="1:16" s="23" customFormat="1" ht="12.95" customHeight="1" x14ac:dyDescent="0.2">
      <c r="A1109" s="31" t="s">
        <v>20</v>
      </c>
      <c r="B1109" s="32"/>
      <c r="C1109" s="33" t="s">
        <v>596</v>
      </c>
      <c r="D1109" s="33" t="s">
        <v>1519</v>
      </c>
      <c r="E1109" s="35">
        <v>5</v>
      </c>
      <c r="F1109" s="35" t="s">
        <v>45</v>
      </c>
      <c r="G1109" s="34"/>
      <c r="H1109" s="36"/>
      <c r="I1109" s="37">
        <f t="shared" si="17"/>
        <v>365</v>
      </c>
      <c r="J1109" s="36"/>
      <c r="K1109" s="34"/>
      <c r="L1109" s="34"/>
      <c r="M1109" s="39" t="s">
        <v>20</v>
      </c>
      <c r="N1109" s="40">
        <v>1105</v>
      </c>
      <c r="O1109" s="41">
        <v>30209</v>
      </c>
      <c r="P1109" s="42"/>
    </row>
    <row r="1110" spans="1:16" s="23" customFormat="1" ht="12.95" customHeight="1" x14ac:dyDescent="0.2">
      <c r="A1110" s="31" t="s">
        <v>20</v>
      </c>
      <c r="B1110" s="32"/>
      <c r="C1110" s="33" t="s">
        <v>142</v>
      </c>
      <c r="D1110" s="33" t="s">
        <v>1520</v>
      </c>
      <c r="E1110" s="35">
        <v>21</v>
      </c>
      <c r="F1110" s="35" t="s">
        <v>48</v>
      </c>
      <c r="G1110" s="34"/>
      <c r="H1110" s="36"/>
      <c r="I1110" s="37">
        <f t="shared" si="17"/>
        <v>365</v>
      </c>
      <c r="J1110" s="36"/>
      <c r="K1110" s="34"/>
      <c r="L1110" s="34"/>
      <c r="M1110" s="39" t="s">
        <v>20</v>
      </c>
      <c r="N1110" s="40">
        <v>1106</v>
      </c>
      <c r="O1110" s="41">
        <v>30209</v>
      </c>
      <c r="P1110" s="42"/>
    </row>
    <row r="1111" spans="1:16" s="23" customFormat="1" ht="12.95" customHeight="1" x14ac:dyDescent="0.2">
      <c r="A1111" s="31" t="s">
        <v>20</v>
      </c>
      <c r="B1111" s="32"/>
      <c r="C1111" s="33" t="s">
        <v>142</v>
      </c>
      <c r="D1111" s="33" t="s">
        <v>1521</v>
      </c>
      <c r="E1111" s="35">
        <v>21</v>
      </c>
      <c r="F1111" s="35" t="s">
        <v>48</v>
      </c>
      <c r="G1111" s="34"/>
      <c r="H1111" s="36"/>
      <c r="I1111" s="37">
        <f t="shared" si="17"/>
        <v>365</v>
      </c>
      <c r="J1111" s="36"/>
      <c r="K1111" s="34"/>
      <c r="L1111" s="34"/>
      <c r="M1111" s="39" t="s">
        <v>20</v>
      </c>
      <c r="N1111" s="40"/>
      <c r="O1111" s="41" t="s">
        <v>25</v>
      </c>
      <c r="P1111" s="42"/>
    </row>
    <row r="1112" spans="1:16" s="23" customFormat="1" ht="12.95" customHeight="1" x14ac:dyDescent="0.2">
      <c r="A1112" s="31" t="s">
        <v>20</v>
      </c>
      <c r="B1112" s="32"/>
      <c r="C1112" s="33" t="s">
        <v>1522</v>
      </c>
      <c r="D1112" s="33" t="s">
        <v>1523</v>
      </c>
      <c r="E1112" s="35">
        <v>15</v>
      </c>
      <c r="F1112" s="35" t="s">
        <v>28</v>
      </c>
      <c r="G1112" s="34"/>
      <c r="H1112" s="36"/>
      <c r="I1112" s="37">
        <f t="shared" si="17"/>
        <v>365</v>
      </c>
      <c r="J1112" s="36"/>
      <c r="K1112" s="34"/>
      <c r="L1112" s="34"/>
      <c r="M1112" s="39" t="s">
        <v>20</v>
      </c>
      <c r="N1112" s="40">
        <v>1108</v>
      </c>
      <c r="O1112" s="41">
        <v>30217</v>
      </c>
      <c r="P1112" s="42"/>
    </row>
    <row r="1113" spans="1:16" s="23" customFormat="1" ht="12.95" customHeight="1" x14ac:dyDescent="0.2">
      <c r="A1113" s="31" t="s">
        <v>20</v>
      </c>
      <c r="B1113" s="32"/>
      <c r="C1113" s="33" t="s">
        <v>1522</v>
      </c>
      <c r="D1113" s="33" t="s">
        <v>1523</v>
      </c>
      <c r="E1113" s="35">
        <v>20</v>
      </c>
      <c r="F1113" s="35" t="s">
        <v>48</v>
      </c>
      <c r="G1113" s="34"/>
      <c r="H1113" s="36"/>
      <c r="I1113" s="37">
        <f t="shared" si="17"/>
        <v>365</v>
      </c>
      <c r="J1113" s="36"/>
      <c r="K1113" s="34"/>
      <c r="L1113" s="34"/>
      <c r="M1113" s="39" t="s">
        <v>20</v>
      </c>
      <c r="N1113" s="40">
        <v>1109</v>
      </c>
      <c r="O1113" s="41">
        <v>30217</v>
      </c>
      <c r="P1113" s="42"/>
    </row>
    <row r="1114" spans="1:16" s="23" customFormat="1" ht="12.95" customHeight="1" x14ac:dyDescent="0.2">
      <c r="A1114" s="31" t="s">
        <v>20</v>
      </c>
      <c r="B1114" s="32"/>
      <c r="C1114" s="33" t="s">
        <v>1522</v>
      </c>
      <c r="D1114" s="33" t="s">
        <v>1523</v>
      </c>
      <c r="E1114" s="35">
        <v>21</v>
      </c>
      <c r="F1114" s="35" t="s">
        <v>48</v>
      </c>
      <c r="G1114" s="34"/>
      <c r="H1114" s="36"/>
      <c r="I1114" s="37">
        <f t="shared" si="17"/>
        <v>365</v>
      </c>
      <c r="J1114" s="36"/>
      <c r="K1114" s="34"/>
      <c r="L1114" s="34"/>
      <c r="M1114" s="39" t="s">
        <v>20</v>
      </c>
      <c r="N1114" s="40">
        <v>1110</v>
      </c>
      <c r="O1114" s="41">
        <v>30217</v>
      </c>
      <c r="P1114" s="42"/>
    </row>
    <row r="1115" spans="1:16" s="23" customFormat="1" ht="12.95" customHeight="1" x14ac:dyDescent="0.2">
      <c r="A1115" s="31" t="s">
        <v>20</v>
      </c>
      <c r="B1115" s="32"/>
      <c r="C1115" s="33" t="s">
        <v>1326</v>
      </c>
      <c r="D1115" s="33" t="s">
        <v>617</v>
      </c>
      <c r="E1115" s="35">
        <v>1</v>
      </c>
      <c r="F1115" s="35" t="s">
        <v>45</v>
      </c>
      <c r="G1115" s="34"/>
      <c r="H1115" s="36"/>
      <c r="I1115" s="37">
        <f t="shared" si="17"/>
        <v>365</v>
      </c>
      <c r="J1115" s="36"/>
      <c r="K1115" s="34"/>
      <c r="L1115" s="34"/>
      <c r="M1115" s="39" t="s">
        <v>20</v>
      </c>
      <c r="N1115" s="40">
        <v>1111</v>
      </c>
      <c r="O1115" s="41">
        <v>30221</v>
      </c>
      <c r="P1115" s="42"/>
    </row>
    <row r="1116" spans="1:16" s="23" customFormat="1" ht="12.95" customHeight="1" x14ac:dyDescent="0.2">
      <c r="A1116" s="31" t="s">
        <v>20</v>
      </c>
      <c r="B1116" s="32"/>
      <c r="C1116" s="33" t="s">
        <v>414</v>
      </c>
      <c r="D1116" s="33" t="s">
        <v>1518</v>
      </c>
      <c r="E1116" s="35">
        <v>15</v>
      </c>
      <c r="F1116" s="35" t="s">
        <v>28</v>
      </c>
      <c r="G1116" s="34"/>
      <c r="H1116" s="36"/>
      <c r="I1116" s="37">
        <f t="shared" si="17"/>
        <v>365</v>
      </c>
      <c r="J1116" s="36"/>
      <c r="K1116" s="34"/>
      <c r="L1116" s="34"/>
      <c r="M1116" s="39" t="s">
        <v>20</v>
      </c>
      <c r="N1116" s="40">
        <v>1112</v>
      </c>
      <c r="O1116" s="41">
        <v>30222</v>
      </c>
      <c r="P1116" s="42"/>
    </row>
    <row r="1117" spans="1:16" s="23" customFormat="1" ht="12.95" customHeight="1" x14ac:dyDescent="0.2">
      <c r="A1117" s="31" t="s">
        <v>20</v>
      </c>
      <c r="B1117" s="32"/>
      <c r="C1117" s="33" t="s">
        <v>759</v>
      </c>
      <c r="D1117" s="33" t="s">
        <v>1524</v>
      </c>
      <c r="E1117" s="35">
        <v>10</v>
      </c>
      <c r="F1117" s="35" t="s">
        <v>23</v>
      </c>
      <c r="G1117" s="34"/>
      <c r="H1117" s="36"/>
      <c r="I1117" s="37">
        <f t="shared" si="17"/>
        <v>365</v>
      </c>
      <c r="J1117" s="36"/>
      <c r="K1117" s="34"/>
      <c r="L1117" s="34"/>
      <c r="M1117" s="39" t="s">
        <v>20</v>
      </c>
      <c r="N1117" s="40">
        <v>1113</v>
      </c>
      <c r="O1117" s="41">
        <v>30228</v>
      </c>
      <c r="P1117" s="42"/>
    </row>
    <row r="1118" spans="1:16" s="23" customFormat="1" ht="12.95" customHeight="1" x14ac:dyDescent="0.2">
      <c r="A1118" s="31" t="s">
        <v>20</v>
      </c>
      <c r="B1118" s="32"/>
      <c r="C1118" s="33" t="s">
        <v>1063</v>
      </c>
      <c r="D1118" s="33" t="s">
        <v>1525</v>
      </c>
      <c r="E1118" s="35">
        <v>11</v>
      </c>
      <c r="F1118" s="35" t="s">
        <v>45</v>
      </c>
      <c r="G1118" s="34"/>
      <c r="H1118" s="36"/>
      <c r="I1118" s="37">
        <f t="shared" si="17"/>
        <v>365</v>
      </c>
      <c r="J1118" s="36"/>
      <c r="K1118" s="34"/>
      <c r="L1118" s="34"/>
      <c r="M1118" s="39" t="s">
        <v>20</v>
      </c>
      <c r="N1118" s="40">
        <v>1114</v>
      </c>
      <c r="O1118" s="41">
        <v>30222</v>
      </c>
      <c r="P1118" s="42"/>
    </row>
    <row r="1119" spans="1:16" s="23" customFormat="1" ht="12.95" customHeight="1" x14ac:dyDescent="0.2">
      <c r="A1119" s="31" t="s">
        <v>20</v>
      </c>
      <c r="B1119" s="32"/>
      <c r="C1119" s="33" t="s">
        <v>793</v>
      </c>
      <c r="D1119" s="33" t="s">
        <v>720</v>
      </c>
      <c r="E1119" s="35">
        <v>9</v>
      </c>
      <c r="F1119" s="35" t="s">
        <v>23</v>
      </c>
      <c r="G1119" s="34"/>
      <c r="H1119" s="36"/>
      <c r="I1119" s="37">
        <f t="shared" si="17"/>
        <v>365</v>
      </c>
      <c r="J1119" s="36"/>
      <c r="K1119" s="34"/>
      <c r="L1119" s="34"/>
      <c r="M1119" s="39" t="s">
        <v>20</v>
      </c>
      <c r="N1119" s="40"/>
      <c r="O1119" s="41" t="s">
        <v>25</v>
      </c>
      <c r="P1119" s="42"/>
    </row>
    <row r="1120" spans="1:16" s="23" customFormat="1" ht="12.95" customHeight="1" x14ac:dyDescent="0.2">
      <c r="A1120" s="31" t="s">
        <v>20</v>
      </c>
      <c r="B1120" s="32"/>
      <c r="C1120" s="33" t="s">
        <v>1526</v>
      </c>
      <c r="D1120" s="33" t="s">
        <v>1527</v>
      </c>
      <c r="E1120" s="35">
        <v>21</v>
      </c>
      <c r="F1120" s="35" t="s">
        <v>48</v>
      </c>
      <c r="G1120" s="34"/>
      <c r="H1120" s="36"/>
      <c r="I1120" s="37">
        <f t="shared" si="17"/>
        <v>365</v>
      </c>
      <c r="J1120" s="36"/>
      <c r="K1120" s="34"/>
      <c r="L1120" s="34"/>
      <c r="M1120" s="39" t="s">
        <v>20</v>
      </c>
      <c r="N1120" s="40"/>
      <c r="O1120" s="41" t="s">
        <v>25</v>
      </c>
      <c r="P1120" s="42"/>
    </row>
    <row r="1121" spans="1:16" s="23" customFormat="1" ht="12.95" customHeight="1" x14ac:dyDescent="0.2">
      <c r="A1121" s="31" t="s">
        <v>20</v>
      </c>
      <c r="B1121" s="32"/>
      <c r="C1121" s="33" t="s">
        <v>1263</v>
      </c>
      <c r="D1121" s="33" t="s">
        <v>1528</v>
      </c>
      <c r="E1121" s="35">
        <v>10</v>
      </c>
      <c r="F1121" s="35" t="s">
        <v>23</v>
      </c>
      <c r="G1121" s="34"/>
      <c r="H1121" s="36"/>
      <c r="I1121" s="37">
        <f t="shared" ref="I1121:I1184" si="18">IF(AND(H1121&gt;1/1/75, J1121&gt;0),"n/a",H1121+365)</f>
        <v>365</v>
      </c>
      <c r="J1121" s="36"/>
      <c r="K1121" s="34"/>
      <c r="L1121" s="34"/>
      <c r="M1121" s="39" t="s">
        <v>20</v>
      </c>
      <c r="N1121" s="40">
        <v>1117</v>
      </c>
      <c r="O1121" s="41">
        <v>30228</v>
      </c>
      <c r="P1121" s="42"/>
    </row>
    <row r="1122" spans="1:16" s="23" customFormat="1" ht="12.95" customHeight="1" x14ac:dyDescent="0.2">
      <c r="A1122" s="31" t="s">
        <v>20</v>
      </c>
      <c r="B1122" s="32"/>
      <c r="C1122" s="33" t="s">
        <v>1529</v>
      </c>
      <c r="D1122" s="33" t="s">
        <v>1530</v>
      </c>
      <c r="E1122" s="35">
        <v>4</v>
      </c>
      <c r="F1122" s="35" t="s">
        <v>45</v>
      </c>
      <c r="G1122" s="34"/>
      <c r="H1122" s="36"/>
      <c r="I1122" s="37">
        <f t="shared" si="18"/>
        <v>365</v>
      </c>
      <c r="J1122" s="36"/>
      <c r="K1122" s="34"/>
      <c r="L1122" s="34"/>
      <c r="M1122" s="39" t="s">
        <v>20</v>
      </c>
      <c r="N1122" s="40">
        <v>1118</v>
      </c>
      <c r="O1122" s="41">
        <v>30239</v>
      </c>
      <c r="P1122" s="42"/>
    </row>
    <row r="1123" spans="1:16" s="23" customFormat="1" ht="12.95" customHeight="1" x14ac:dyDescent="0.2">
      <c r="A1123" s="31" t="s">
        <v>20</v>
      </c>
      <c r="B1123" s="32"/>
      <c r="C1123" s="33" t="s">
        <v>1531</v>
      </c>
      <c r="D1123" s="33" t="s">
        <v>1248</v>
      </c>
      <c r="E1123" s="35">
        <v>10</v>
      </c>
      <c r="F1123" s="35" t="s">
        <v>23</v>
      </c>
      <c r="G1123" s="34"/>
      <c r="H1123" s="36"/>
      <c r="I1123" s="37">
        <f t="shared" si="18"/>
        <v>365</v>
      </c>
      <c r="J1123" s="36"/>
      <c r="K1123" s="34"/>
      <c r="L1123" s="34"/>
      <c r="M1123" s="39" t="s">
        <v>20</v>
      </c>
      <c r="N1123" s="40">
        <v>1119</v>
      </c>
      <c r="O1123" s="41">
        <v>30232</v>
      </c>
      <c r="P1123" s="42"/>
    </row>
    <row r="1124" spans="1:16" s="23" customFormat="1" ht="12.95" customHeight="1" x14ac:dyDescent="0.2">
      <c r="A1124" s="31" t="s">
        <v>20</v>
      </c>
      <c r="B1124" s="32"/>
      <c r="C1124" s="33" t="s">
        <v>30</v>
      </c>
      <c r="D1124" s="33" t="s">
        <v>1532</v>
      </c>
      <c r="E1124" s="35">
        <v>15</v>
      </c>
      <c r="F1124" s="35" t="s">
        <v>28</v>
      </c>
      <c r="G1124" s="34"/>
      <c r="H1124" s="36"/>
      <c r="I1124" s="37">
        <f t="shared" si="18"/>
        <v>365</v>
      </c>
      <c r="J1124" s="36"/>
      <c r="K1124" s="34"/>
      <c r="L1124" s="34"/>
      <c r="M1124" s="39" t="s">
        <v>20</v>
      </c>
      <c r="N1124" s="40">
        <v>1120</v>
      </c>
      <c r="O1124" s="41">
        <v>30236</v>
      </c>
      <c r="P1124" s="42"/>
    </row>
    <row r="1125" spans="1:16" s="23" customFormat="1" ht="12.95" customHeight="1" x14ac:dyDescent="0.2">
      <c r="A1125" s="31" t="s">
        <v>20</v>
      </c>
      <c r="B1125" s="32"/>
      <c r="C1125" s="33" t="s">
        <v>1533</v>
      </c>
      <c r="D1125" s="33" t="s">
        <v>1534</v>
      </c>
      <c r="E1125" s="35">
        <v>20</v>
      </c>
      <c r="F1125" s="35" t="s">
        <v>48</v>
      </c>
      <c r="G1125" s="34"/>
      <c r="H1125" s="36"/>
      <c r="I1125" s="37">
        <f t="shared" si="18"/>
        <v>365</v>
      </c>
      <c r="J1125" s="36"/>
      <c r="K1125" s="34"/>
      <c r="L1125" s="34"/>
      <c r="M1125" s="39" t="s">
        <v>20</v>
      </c>
      <c r="N1125" s="40">
        <v>1121</v>
      </c>
      <c r="O1125" s="41">
        <v>30239</v>
      </c>
      <c r="P1125" s="42"/>
    </row>
    <row r="1126" spans="1:16" s="23" customFormat="1" ht="12.95" customHeight="1" x14ac:dyDescent="0.2">
      <c r="A1126" s="31" t="s">
        <v>20</v>
      </c>
      <c r="B1126" s="32"/>
      <c r="C1126" s="33" t="s">
        <v>1535</v>
      </c>
      <c r="D1126" s="33" t="s">
        <v>1536</v>
      </c>
      <c r="E1126" s="35">
        <v>3</v>
      </c>
      <c r="F1126" s="35" t="s">
        <v>45</v>
      </c>
      <c r="G1126" s="34"/>
      <c r="H1126" s="36"/>
      <c r="I1126" s="37">
        <f t="shared" si="18"/>
        <v>365</v>
      </c>
      <c r="J1126" s="36"/>
      <c r="K1126" s="34"/>
      <c r="L1126" s="34"/>
      <c r="M1126" s="39" t="s">
        <v>20</v>
      </c>
      <c r="N1126" s="40"/>
      <c r="O1126" s="41" t="s">
        <v>25</v>
      </c>
      <c r="P1126" s="42"/>
    </row>
    <row r="1127" spans="1:16" s="23" customFormat="1" ht="12.95" customHeight="1" x14ac:dyDescent="0.2">
      <c r="A1127" s="31" t="s">
        <v>20</v>
      </c>
      <c r="B1127" s="32"/>
      <c r="C1127" s="33" t="s">
        <v>1537</v>
      </c>
      <c r="D1127" s="33" t="s">
        <v>1538</v>
      </c>
      <c r="E1127" s="35">
        <v>22</v>
      </c>
      <c r="F1127" s="35" t="s">
        <v>48</v>
      </c>
      <c r="G1127" s="34"/>
      <c r="H1127" s="36"/>
      <c r="I1127" s="37">
        <f t="shared" si="18"/>
        <v>365</v>
      </c>
      <c r="J1127" s="36"/>
      <c r="K1127" s="34"/>
      <c r="L1127" s="34"/>
      <c r="M1127" s="39" t="s">
        <v>20</v>
      </c>
      <c r="N1127" s="40">
        <v>1123</v>
      </c>
      <c r="O1127" s="41">
        <v>30243</v>
      </c>
      <c r="P1127" s="42"/>
    </row>
    <row r="1128" spans="1:16" s="23" customFormat="1" ht="12.95" customHeight="1" x14ac:dyDescent="0.2">
      <c r="A1128" s="31" t="s">
        <v>20</v>
      </c>
      <c r="B1128" s="32"/>
      <c r="C1128" s="33" t="s">
        <v>1539</v>
      </c>
      <c r="D1128" s="33" t="s">
        <v>1540</v>
      </c>
      <c r="E1128" s="35">
        <v>2</v>
      </c>
      <c r="F1128" s="35" t="s">
        <v>45</v>
      </c>
      <c r="G1128" s="34"/>
      <c r="H1128" s="36"/>
      <c r="I1128" s="37">
        <f t="shared" si="18"/>
        <v>365</v>
      </c>
      <c r="J1128" s="36"/>
      <c r="K1128" s="34"/>
      <c r="L1128" s="34"/>
      <c r="M1128" s="39" t="s">
        <v>20</v>
      </c>
      <c r="N1128" s="40">
        <v>1124</v>
      </c>
      <c r="O1128" s="41">
        <v>30244</v>
      </c>
      <c r="P1128" s="42"/>
    </row>
    <row r="1129" spans="1:16" s="23" customFormat="1" ht="12.95" customHeight="1" x14ac:dyDescent="0.2">
      <c r="A1129" s="31" t="s">
        <v>20</v>
      </c>
      <c r="B1129" s="32"/>
      <c r="C1129" s="33" t="s">
        <v>1541</v>
      </c>
      <c r="D1129" s="33" t="s">
        <v>1542</v>
      </c>
      <c r="E1129" s="35">
        <v>20</v>
      </c>
      <c r="F1129" s="35" t="s">
        <v>48</v>
      </c>
      <c r="G1129" s="34"/>
      <c r="H1129" s="36"/>
      <c r="I1129" s="37">
        <f t="shared" si="18"/>
        <v>365</v>
      </c>
      <c r="J1129" s="36"/>
      <c r="K1129" s="34"/>
      <c r="L1129" s="34"/>
      <c r="M1129" s="39" t="s">
        <v>20</v>
      </c>
      <c r="N1129" s="40"/>
      <c r="O1129" s="41" t="s">
        <v>25</v>
      </c>
      <c r="P1129" s="42"/>
    </row>
    <row r="1130" spans="1:16" s="23" customFormat="1" ht="12.95" customHeight="1" x14ac:dyDescent="0.2">
      <c r="A1130" s="31" t="s">
        <v>20</v>
      </c>
      <c r="B1130" s="32"/>
      <c r="C1130" s="33" t="s">
        <v>1543</v>
      </c>
      <c r="D1130" s="33" t="s">
        <v>1544</v>
      </c>
      <c r="E1130" s="35">
        <v>1</v>
      </c>
      <c r="F1130" s="35" t="s">
        <v>45</v>
      </c>
      <c r="G1130" s="34"/>
      <c r="H1130" s="36"/>
      <c r="I1130" s="37">
        <f t="shared" si="18"/>
        <v>365</v>
      </c>
      <c r="J1130" s="36"/>
      <c r="K1130" s="34"/>
      <c r="L1130" s="34"/>
      <c r="M1130" s="39" t="s">
        <v>20</v>
      </c>
      <c r="N1130" s="40">
        <v>1127</v>
      </c>
      <c r="O1130" s="41">
        <v>30252</v>
      </c>
      <c r="P1130" s="42"/>
    </row>
    <row r="1131" spans="1:16" s="23" customFormat="1" ht="12.95" customHeight="1" x14ac:dyDescent="0.2">
      <c r="A1131" s="31" t="s">
        <v>20</v>
      </c>
      <c r="B1131" s="32"/>
      <c r="C1131" s="33" t="s">
        <v>750</v>
      </c>
      <c r="D1131" s="33" t="s">
        <v>1545</v>
      </c>
      <c r="E1131" s="35">
        <v>19</v>
      </c>
      <c r="F1131" s="35" t="s">
        <v>28</v>
      </c>
      <c r="G1131" s="34"/>
      <c r="H1131" s="36"/>
      <c r="I1131" s="37">
        <f t="shared" si="18"/>
        <v>365</v>
      </c>
      <c r="J1131" s="36"/>
      <c r="K1131" s="34"/>
      <c r="L1131" s="34"/>
      <c r="M1131" s="39" t="s">
        <v>20</v>
      </c>
      <c r="N1131" s="40">
        <v>1129</v>
      </c>
      <c r="O1131" s="41">
        <v>30258</v>
      </c>
      <c r="P1131" s="42"/>
    </row>
    <row r="1132" spans="1:16" s="23" customFormat="1" ht="12.95" customHeight="1" x14ac:dyDescent="0.2">
      <c r="A1132" s="31" t="s">
        <v>20</v>
      </c>
      <c r="B1132" s="32"/>
      <c r="C1132" s="33" t="s">
        <v>1546</v>
      </c>
      <c r="D1132" s="33" t="s">
        <v>1547</v>
      </c>
      <c r="E1132" s="35">
        <v>4</v>
      </c>
      <c r="F1132" s="35" t="s">
        <v>45</v>
      </c>
      <c r="G1132" s="34"/>
      <c r="H1132" s="36"/>
      <c r="I1132" s="37">
        <f t="shared" si="18"/>
        <v>365</v>
      </c>
      <c r="J1132" s="36"/>
      <c r="K1132" s="34"/>
      <c r="L1132" s="34"/>
      <c r="M1132" s="39" t="s">
        <v>20</v>
      </c>
      <c r="N1132" s="40">
        <v>1130</v>
      </c>
      <c r="O1132" s="41">
        <v>30260</v>
      </c>
      <c r="P1132" s="42"/>
    </row>
    <row r="1133" spans="1:16" s="23" customFormat="1" ht="12.95" customHeight="1" x14ac:dyDescent="0.2">
      <c r="A1133" s="31" t="s">
        <v>20</v>
      </c>
      <c r="B1133" s="32"/>
      <c r="C1133" s="33" t="s">
        <v>30</v>
      </c>
      <c r="D1133" s="33" t="s">
        <v>1548</v>
      </c>
      <c r="E1133" s="35">
        <v>1</v>
      </c>
      <c r="F1133" s="35" t="s">
        <v>45</v>
      </c>
      <c r="G1133" s="34"/>
      <c r="H1133" s="36"/>
      <c r="I1133" s="37">
        <f t="shared" si="18"/>
        <v>365</v>
      </c>
      <c r="J1133" s="36"/>
      <c r="K1133" s="34"/>
      <c r="L1133" s="34"/>
      <c r="M1133" s="39" t="s">
        <v>20</v>
      </c>
      <c r="N1133" s="40">
        <v>1128</v>
      </c>
      <c r="O1133" s="41">
        <v>30621</v>
      </c>
      <c r="P1133" s="42"/>
    </row>
    <row r="1134" spans="1:16" s="23" customFormat="1" ht="12.95" customHeight="1" x14ac:dyDescent="0.2">
      <c r="A1134" s="31" t="s">
        <v>20</v>
      </c>
      <c r="B1134" s="32"/>
      <c r="C1134" s="33" t="s">
        <v>448</v>
      </c>
      <c r="D1134" s="33" t="s">
        <v>1549</v>
      </c>
      <c r="E1134" s="35">
        <v>12</v>
      </c>
      <c r="F1134" s="35" t="s">
        <v>45</v>
      </c>
      <c r="G1134" s="34"/>
      <c r="H1134" s="36"/>
      <c r="I1134" s="37">
        <f t="shared" si="18"/>
        <v>365</v>
      </c>
      <c r="J1134" s="36"/>
      <c r="K1134" s="34"/>
      <c r="L1134" s="34"/>
      <c r="M1134" s="39" t="s">
        <v>20</v>
      </c>
      <c r="N1134" s="40">
        <v>1132</v>
      </c>
      <c r="O1134" s="41">
        <v>30286</v>
      </c>
      <c r="P1134" s="42"/>
    </row>
    <row r="1135" spans="1:16" s="23" customFormat="1" ht="12.95" customHeight="1" x14ac:dyDescent="0.2">
      <c r="A1135" s="31" t="s">
        <v>20</v>
      </c>
      <c r="B1135" s="32"/>
      <c r="C1135" s="33" t="s">
        <v>1550</v>
      </c>
      <c r="D1135" s="33" t="s">
        <v>1551</v>
      </c>
      <c r="E1135" s="35">
        <v>4</v>
      </c>
      <c r="F1135" s="35" t="s">
        <v>45</v>
      </c>
      <c r="G1135" s="34"/>
      <c r="H1135" s="36"/>
      <c r="I1135" s="37">
        <f t="shared" si="18"/>
        <v>365</v>
      </c>
      <c r="J1135" s="36"/>
      <c r="K1135" s="34"/>
      <c r="L1135" s="34"/>
      <c r="M1135" s="39" t="s">
        <v>20</v>
      </c>
      <c r="N1135" s="40"/>
      <c r="O1135" s="41" t="s">
        <v>25</v>
      </c>
      <c r="P1135" s="42"/>
    </row>
    <row r="1136" spans="1:16" s="23" customFormat="1" ht="12.95" customHeight="1" x14ac:dyDescent="0.2">
      <c r="A1136" s="31" t="s">
        <v>20</v>
      </c>
      <c r="B1136" s="32"/>
      <c r="C1136" s="33" t="s">
        <v>308</v>
      </c>
      <c r="D1136" s="33" t="s">
        <v>1552</v>
      </c>
      <c r="E1136" s="35">
        <v>5</v>
      </c>
      <c r="F1136" s="35" t="s">
        <v>45</v>
      </c>
      <c r="G1136" s="34"/>
      <c r="H1136" s="36"/>
      <c r="I1136" s="37">
        <f t="shared" si="18"/>
        <v>365</v>
      </c>
      <c r="J1136" s="36"/>
      <c r="K1136" s="34"/>
      <c r="L1136" s="34"/>
      <c r="M1136" s="39" t="s">
        <v>20</v>
      </c>
      <c r="N1136" s="40">
        <v>1134</v>
      </c>
      <c r="O1136" s="41">
        <v>30273</v>
      </c>
      <c r="P1136" s="42"/>
    </row>
    <row r="1137" spans="1:16" s="23" customFormat="1" ht="12.95" customHeight="1" x14ac:dyDescent="0.2">
      <c r="A1137" s="31" t="s">
        <v>20</v>
      </c>
      <c r="B1137" s="32"/>
      <c r="C1137" s="33" t="s">
        <v>361</v>
      </c>
      <c r="D1137" s="33" t="s">
        <v>1553</v>
      </c>
      <c r="E1137" s="35">
        <v>1</v>
      </c>
      <c r="F1137" s="35" t="s">
        <v>45</v>
      </c>
      <c r="G1137" s="34"/>
      <c r="H1137" s="36"/>
      <c r="I1137" s="37">
        <f t="shared" si="18"/>
        <v>365</v>
      </c>
      <c r="J1137" s="36"/>
      <c r="K1137" s="34"/>
      <c r="L1137" s="34"/>
      <c r="M1137" s="39" t="s">
        <v>20</v>
      </c>
      <c r="N1137" s="40">
        <v>1135</v>
      </c>
      <c r="O1137" s="41">
        <v>30274</v>
      </c>
      <c r="P1137" s="42"/>
    </row>
    <row r="1138" spans="1:16" s="23" customFormat="1" ht="12.95" customHeight="1" x14ac:dyDescent="0.2">
      <c r="A1138" s="31" t="s">
        <v>20</v>
      </c>
      <c r="B1138" s="32"/>
      <c r="C1138" s="33" t="s">
        <v>960</v>
      </c>
      <c r="D1138" s="33" t="s">
        <v>1554</v>
      </c>
      <c r="E1138" s="35">
        <v>20</v>
      </c>
      <c r="F1138" s="35" t="s">
        <v>48</v>
      </c>
      <c r="G1138" s="34"/>
      <c r="H1138" s="36"/>
      <c r="I1138" s="37">
        <f t="shared" si="18"/>
        <v>365</v>
      </c>
      <c r="J1138" s="36"/>
      <c r="K1138" s="34"/>
      <c r="L1138" s="34"/>
      <c r="M1138" s="39" t="s">
        <v>20</v>
      </c>
      <c r="N1138" s="40">
        <v>1136</v>
      </c>
      <c r="O1138" s="41">
        <v>30279</v>
      </c>
      <c r="P1138" s="42"/>
    </row>
    <row r="1139" spans="1:16" s="23" customFormat="1" ht="12.95" customHeight="1" x14ac:dyDescent="0.2">
      <c r="A1139" s="31" t="s">
        <v>20</v>
      </c>
      <c r="B1139" s="32"/>
      <c r="C1139" s="33" t="s">
        <v>606</v>
      </c>
      <c r="D1139" s="33" t="s">
        <v>1555</v>
      </c>
      <c r="E1139" s="35">
        <v>21</v>
      </c>
      <c r="F1139" s="35" t="s">
        <v>48</v>
      </c>
      <c r="G1139" s="34"/>
      <c r="H1139" s="36"/>
      <c r="I1139" s="37">
        <f t="shared" si="18"/>
        <v>365</v>
      </c>
      <c r="J1139" s="36"/>
      <c r="K1139" s="34"/>
      <c r="L1139" s="34"/>
      <c r="M1139" s="39" t="s">
        <v>20</v>
      </c>
      <c r="N1139" s="40"/>
      <c r="O1139" s="41" t="s">
        <v>25</v>
      </c>
      <c r="P1139" s="42"/>
    </row>
    <row r="1140" spans="1:16" s="23" customFormat="1" ht="12.95" customHeight="1" x14ac:dyDescent="0.2">
      <c r="A1140" s="31" t="s">
        <v>20</v>
      </c>
      <c r="B1140" s="32"/>
      <c r="C1140" s="33" t="s">
        <v>1556</v>
      </c>
      <c r="D1140" s="33" t="s">
        <v>1557</v>
      </c>
      <c r="E1140" s="35">
        <v>11</v>
      </c>
      <c r="F1140" s="35" t="s">
        <v>45</v>
      </c>
      <c r="G1140" s="34"/>
      <c r="H1140" s="36"/>
      <c r="I1140" s="37">
        <f t="shared" si="18"/>
        <v>365</v>
      </c>
      <c r="J1140" s="36"/>
      <c r="K1140" s="34"/>
      <c r="L1140" s="34"/>
      <c r="M1140" s="39" t="s">
        <v>20</v>
      </c>
      <c r="N1140" s="40">
        <v>1138</v>
      </c>
      <c r="O1140" s="41">
        <v>30301</v>
      </c>
      <c r="P1140" s="42"/>
    </row>
    <row r="1141" spans="1:16" s="23" customFormat="1" ht="12.95" customHeight="1" x14ac:dyDescent="0.2">
      <c r="A1141" s="31" t="s">
        <v>20</v>
      </c>
      <c r="B1141" s="32"/>
      <c r="C1141" s="33" t="s">
        <v>907</v>
      </c>
      <c r="D1141" s="33" t="s">
        <v>1558</v>
      </c>
      <c r="E1141" s="35">
        <v>2</v>
      </c>
      <c r="F1141" s="35" t="s">
        <v>45</v>
      </c>
      <c r="G1141" s="34"/>
      <c r="H1141" s="36"/>
      <c r="I1141" s="37">
        <f t="shared" si="18"/>
        <v>365</v>
      </c>
      <c r="J1141" s="36"/>
      <c r="K1141" s="34"/>
      <c r="L1141" s="34"/>
      <c r="M1141" s="39" t="s">
        <v>20</v>
      </c>
      <c r="N1141" s="40">
        <v>1139</v>
      </c>
      <c r="O1141" s="41">
        <v>30294</v>
      </c>
      <c r="P1141" s="42"/>
    </row>
    <row r="1142" spans="1:16" s="23" customFormat="1" ht="12.95" customHeight="1" x14ac:dyDescent="0.2">
      <c r="A1142" s="31" t="s">
        <v>20</v>
      </c>
      <c r="B1142" s="32"/>
      <c r="C1142" s="33" t="s">
        <v>1559</v>
      </c>
      <c r="D1142" s="33" t="s">
        <v>1560</v>
      </c>
      <c r="E1142" s="35">
        <v>20</v>
      </c>
      <c r="F1142" s="35" t="s">
        <v>48</v>
      </c>
      <c r="G1142" s="34"/>
      <c r="H1142" s="36"/>
      <c r="I1142" s="37">
        <f t="shared" si="18"/>
        <v>365</v>
      </c>
      <c r="J1142" s="36"/>
      <c r="K1142" s="34"/>
      <c r="L1142" s="34"/>
      <c r="M1142" s="39" t="s">
        <v>20</v>
      </c>
      <c r="N1142" s="40">
        <v>1137</v>
      </c>
      <c r="O1142" s="41" t="s">
        <v>25</v>
      </c>
      <c r="P1142" s="42"/>
    </row>
    <row r="1143" spans="1:16" s="23" customFormat="1" ht="12.95" customHeight="1" x14ac:dyDescent="0.2">
      <c r="A1143" s="31" t="s">
        <v>20</v>
      </c>
      <c r="B1143" s="32"/>
      <c r="C1143" s="33" t="s">
        <v>1561</v>
      </c>
      <c r="D1143" s="33" t="s">
        <v>1562</v>
      </c>
      <c r="E1143" s="35">
        <v>10</v>
      </c>
      <c r="F1143" s="35" t="s">
        <v>23</v>
      </c>
      <c r="G1143" s="34"/>
      <c r="H1143" s="36"/>
      <c r="I1143" s="37">
        <f t="shared" si="18"/>
        <v>365</v>
      </c>
      <c r="J1143" s="36"/>
      <c r="K1143" s="34"/>
      <c r="L1143" s="34"/>
      <c r="M1143" s="39" t="s">
        <v>20</v>
      </c>
      <c r="N1143" s="40">
        <v>1141</v>
      </c>
      <c r="O1143" s="41">
        <v>30293</v>
      </c>
      <c r="P1143" s="42"/>
    </row>
    <row r="1144" spans="1:16" s="23" customFormat="1" ht="12.95" customHeight="1" x14ac:dyDescent="0.2">
      <c r="A1144" s="31" t="s">
        <v>20</v>
      </c>
      <c r="B1144" s="32"/>
      <c r="C1144" s="33" t="s">
        <v>1563</v>
      </c>
      <c r="D1144" s="33" t="s">
        <v>1436</v>
      </c>
      <c r="E1144" s="35">
        <v>20</v>
      </c>
      <c r="F1144" s="35" t="s">
        <v>48</v>
      </c>
      <c r="G1144" s="34"/>
      <c r="H1144" s="36"/>
      <c r="I1144" s="37">
        <f t="shared" si="18"/>
        <v>365</v>
      </c>
      <c r="J1144" s="36"/>
      <c r="K1144" s="34"/>
      <c r="L1144" s="34"/>
      <c r="M1144" s="39" t="s">
        <v>20</v>
      </c>
      <c r="N1144" s="40">
        <v>1142</v>
      </c>
      <c r="O1144" s="41">
        <v>30298</v>
      </c>
      <c r="P1144" s="42"/>
    </row>
    <row r="1145" spans="1:16" s="23" customFormat="1" ht="12.95" customHeight="1" x14ac:dyDescent="0.2">
      <c r="A1145" s="31" t="s">
        <v>20</v>
      </c>
      <c r="B1145" s="32"/>
      <c r="C1145" s="33" t="s">
        <v>1564</v>
      </c>
      <c r="D1145" s="33" t="s">
        <v>1565</v>
      </c>
      <c r="E1145" s="35">
        <v>11</v>
      </c>
      <c r="F1145" s="35" t="s">
        <v>45</v>
      </c>
      <c r="G1145" s="34"/>
      <c r="H1145" s="36"/>
      <c r="I1145" s="37">
        <f t="shared" si="18"/>
        <v>365</v>
      </c>
      <c r="J1145" s="36"/>
      <c r="K1145" s="34"/>
      <c r="L1145" s="34"/>
      <c r="M1145" s="39" t="s">
        <v>20</v>
      </c>
      <c r="N1145" s="40">
        <v>1143</v>
      </c>
      <c r="O1145" s="41">
        <v>30301</v>
      </c>
      <c r="P1145" s="42"/>
    </row>
    <row r="1146" spans="1:16" s="23" customFormat="1" ht="12.95" customHeight="1" x14ac:dyDescent="0.2">
      <c r="A1146" s="31" t="s">
        <v>20</v>
      </c>
      <c r="B1146" s="32"/>
      <c r="C1146" s="33" t="s">
        <v>750</v>
      </c>
      <c r="D1146" s="33" t="s">
        <v>1566</v>
      </c>
      <c r="E1146" s="35">
        <v>19</v>
      </c>
      <c r="F1146" s="35" t="s">
        <v>28</v>
      </c>
      <c r="G1146" s="34"/>
      <c r="H1146" s="36"/>
      <c r="I1146" s="37">
        <f t="shared" si="18"/>
        <v>365</v>
      </c>
      <c r="J1146" s="36"/>
      <c r="K1146" s="34"/>
      <c r="L1146" s="34"/>
      <c r="M1146" s="39" t="s">
        <v>20</v>
      </c>
      <c r="N1146" s="40">
        <v>1144</v>
      </c>
      <c r="O1146" s="41">
        <v>30301</v>
      </c>
      <c r="P1146" s="42"/>
    </row>
    <row r="1147" spans="1:16" s="23" customFormat="1" ht="12.95" customHeight="1" x14ac:dyDescent="0.2">
      <c r="A1147" s="31" t="s">
        <v>20</v>
      </c>
      <c r="B1147" s="32"/>
      <c r="C1147" s="33" t="s">
        <v>204</v>
      </c>
      <c r="D1147" s="33" t="s">
        <v>1567</v>
      </c>
      <c r="E1147" s="35">
        <v>21</v>
      </c>
      <c r="F1147" s="35" t="s">
        <v>48</v>
      </c>
      <c r="G1147" s="34"/>
      <c r="H1147" s="36"/>
      <c r="I1147" s="37">
        <f t="shared" si="18"/>
        <v>365</v>
      </c>
      <c r="J1147" s="36"/>
      <c r="K1147" s="34"/>
      <c r="L1147" s="34"/>
      <c r="M1147" s="39" t="s">
        <v>20</v>
      </c>
      <c r="N1147" s="40">
        <v>1145</v>
      </c>
      <c r="O1147" s="41">
        <v>30323</v>
      </c>
      <c r="P1147" s="42"/>
    </row>
    <row r="1148" spans="1:16" s="23" customFormat="1" ht="12.95" customHeight="1" x14ac:dyDescent="0.2">
      <c r="A1148" s="31" t="s">
        <v>20</v>
      </c>
      <c r="B1148" s="32"/>
      <c r="C1148" s="33" t="s">
        <v>1568</v>
      </c>
      <c r="D1148" s="33" t="s">
        <v>1569</v>
      </c>
      <c r="E1148" s="35">
        <v>10</v>
      </c>
      <c r="F1148" s="35" t="s">
        <v>23</v>
      </c>
      <c r="G1148" s="34"/>
      <c r="H1148" s="36"/>
      <c r="I1148" s="37">
        <f t="shared" si="18"/>
        <v>365</v>
      </c>
      <c r="J1148" s="36"/>
      <c r="K1148" s="34"/>
      <c r="L1148" s="34"/>
      <c r="M1148" s="39" t="s">
        <v>20</v>
      </c>
      <c r="N1148" s="40">
        <v>1146</v>
      </c>
      <c r="O1148" s="41">
        <v>30323</v>
      </c>
      <c r="P1148" s="42"/>
    </row>
    <row r="1149" spans="1:16" s="23" customFormat="1" ht="12.95" customHeight="1" x14ac:dyDescent="0.2">
      <c r="A1149" s="31" t="s">
        <v>20</v>
      </c>
      <c r="B1149" s="32"/>
      <c r="C1149" s="33" t="s">
        <v>131</v>
      </c>
      <c r="D1149" s="33" t="s">
        <v>1366</v>
      </c>
      <c r="E1149" s="35">
        <v>15</v>
      </c>
      <c r="F1149" s="35" t="s">
        <v>28</v>
      </c>
      <c r="G1149" s="34"/>
      <c r="H1149" s="36"/>
      <c r="I1149" s="37">
        <f t="shared" si="18"/>
        <v>365</v>
      </c>
      <c r="J1149" s="36"/>
      <c r="K1149" s="34"/>
      <c r="L1149" s="34"/>
      <c r="M1149" s="39" t="s">
        <v>20</v>
      </c>
      <c r="N1149" s="40"/>
      <c r="O1149" s="41" t="s">
        <v>25</v>
      </c>
      <c r="P1149" s="42"/>
    </row>
    <row r="1150" spans="1:16" s="23" customFormat="1" ht="12.95" customHeight="1" x14ac:dyDescent="0.2">
      <c r="A1150" s="31" t="s">
        <v>20</v>
      </c>
      <c r="B1150" s="32"/>
      <c r="C1150" s="33" t="s">
        <v>1570</v>
      </c>
      <c r="D1150" s="33" t="s">
        <v>1571</v>
      </c>
      <c r="E1150" s="35">
        <v>4</v>
      </c>
      <c r="F1150" s="35" t="s">
        <v>45</v>
      </c>
      <c r="G1150" s="34"/>
      <c r="H1150" s="36"/>
      <c r="I1150" s="37">
        <f t="shared" si="18"/>
        <v>365</v>
      </c>
      <c r="J1150" s="36"/>
      <c r="K1150" s="34"/>
      <c r="L1150" s="34"/>
      <c r="M1150" s="39" t="s">
        <v>20</v>
      </c>
      <c r="N1150" s="40">
        <v>1148</v>
      </c>
      <c r="O1150" s="41">
        <v>30340</v>
      </c>
      <c r="P1150" s="42"/>
    </row>
    <row r="1151" spans="1:16" s="23" customFormat="1" ht="12.95" customHeight="1" x14ac:dyDescent="0.2">
      <c r="A1151" s="31" t="s">
        <v>20</v>
      </c>
      <c r="B1151" s="32"/>
      <c r="C1151" s="33" t="s">
        <v>528</v>
      </c>
      <c r="D1151" s="33" t="s">
        <v>1572</v>
      </c>
      <c r="E1151" s="35">
        <v>3</v>
      </c>
      <c r="F1151" s="35" t="s">
        <v>45</v>
      </c>
      <c r="G1151" s="34"/>
      <c r="H1151" s="36"/>
      <c r="I1151" s="37">
        <f t="shared" si="18"/>
        <v>365</v>
      </c>
      <c r="J1151" s="36"/>
      <c r="K1151" s="34"/>
      <c r="L1151" s="34"/>
      <c r="M1151" s="39" t="s">
        <v>20</v>
      </c>
      <c r="N1151" s="40">
        <v>1149</v>
      </c>
      <c r="O1151" s="41">
        <v>30340</v>
      </c>
      <c r="P1151" s="42"/>
    </row>
    <row r="1152" spans="1:16" s="23" customFormat="1" ht="12.95" customHeight="1" x14ac:dyDescent="0.2">
      <c r="A1152" s="31" t="s">
        <v>20</v>
      </c>
      <c r="B1152" s="32"/>
      <c r="C1152" s="33" t="s">
        <v>43</v>
      </c>
      <c r="D1152" s="33" t="s">
        <v>1573</v>
      </c>
      <c r="E1152" s="35">
        <v>4</v>
      </c>
      <c r="F1152" s="35" t="s">
        <v>45</v>
      </c>
      <c r="G1152" s="34"/>
      <c r="H1152" s="36"/>
      <c r="I1152" s="37">
        <f t="shared" si="18"/>
        <v>365</v>
      </c>
      <c r="J1152" s="36"/>
      <c r="K1152" s="34"/>
      <c r="L1152" s="34"/>
      <c r="M1152" s="39" t="s">
        <v>20</v>
      </c>
      <c r="N1152" s="40">
        <v>1147</v>
      </c>
      <c r="O1152" s="41" t="s">
        <v>25</v>
      </c>
      <c r="P1152" s="42"/>
    </row>
    <row r="1153" spans="1:16" s="23" customFormat="1" ht="12.95" customHeight="1" x14ac:dyDescent="0.2">
      <c r="A1153" s="31" t="s">
        <v>20</v>
      </c>
      <c r="B1153" s="32"/>
      <c r="C1153" s="33" t="s">
        <v>218</v>
      </c>
      <c r="D1153" s="33" t="s">
        <v>1574</v>
      </c>
      <c r="E1153" s="35">
        <v>15</v>
      </c>
      <c r="F1153" s="35" t="s">
        <v>28</v>
      </c>
      <c r="G1153" s="34"/>
      <c r="H1153" s="36"/>
      <c r="I1153" s="37">
        <f t="shared" si="18"/>
        <v>365</v>
      </c>
      <c r="J1153" s="36"/>
      <c r="K1153" s="34"/>
      <c r="L1153" s="34"/>
      <c r="M1153" s="39" t="s">
        <v>20</v>
      </c>
      <c r="N1153" s="40">
        <v>1150</v>
      </c>
      <c r="O1153" s="41">
        <v>30347</v>
      </c>
      <c r="P1153" s="42"/>
    </row>
    <row r="1154" spans="1:16" s="23" customFormat="1" ht="12.95" customHeight="1" x14ac:dyDescent="0.2">
      <c r="A1154" s="31" t="s">
        <v>20</v>
      </c>
      <c r="B1154" s="32"/>
      <c r="C1154" s="33" t="s">
        <v>252</v>
      </c>
      <c r="D1154" s="33" t="s">
        <v>617</v>
      </c>
      <c r="E1154" s="35">
        <v>4</v>
      </c>
      <c r="F1154" s="35" t="s">
        <v>45</v>
      </c>
      <c r="G1154" s="34"/>
      <c r="H1154" s="36"/>
      <c r="I1154" s="37">
        <f t="shared" si="18"/>
        <v>365</v>
      </c>
      <c r="J1154" s="36"/>
      <c r="K1154" s="34"/>
      <c r="L1154" s="34"/>
      <c r="M1154" s="39" t="s">
        <v>20</v>
      </c>
      <c r="N1154" s="40">
        <v>1151</v>
      </c>
      <c r="O1154" s="41">
        <v>30351</v>
      </c>
      <c r="P1154" s="42"/>
    </row>
    <row r="1155" spans="1:16" s="23" customFormat="1" ht="12.95" customHeight="1" x14ac:dyDescent="0.2">
      <c r="A1155" s="31" t="s">
        <v>20</v>
      </c>
      <c r="B1155" s="32"/>
      <c r="C1155" s="33" t="s">
        <v>142</v>
      </c>
      <c r="D1155" s="33" t="s">
        <v>720</v>
      </c>
      <c r="E1155" s="35">
        <v>21</v>
      </c>
      <c r="F1155" s="35" t="s">
        <v>48</v>
      </c>
      <c r="G1155" s="34"/>
      <c r="H1155" s="36"/>
      <c r="I1155" s="37">
        <f t="shared" si="18"/>
        <v>365</v>
      </c>
      <c r="J1155" s="36"/>
      <c r="K1155" s="34"/>
      <c r="L1155" s="34"/>
      <c r="M1155" s="39" t="s">
        <v>20</v>
      </c>
      <c r="N1155" s="40"/>
      <c r="O1155" s="41" t="s">
        <v>25</v>
      </c>
      <c r="P1155" s="42"/>
    </row>
    <row r="1156" spans="1:16" s="23" customFormat="1" ht="12.95" customHeight="1" x14ac:dyDescent="0.2">
      <c r="A1156" s="31" t="s">
        <v>20</v>
      </c>
      <c r="B1156" s="32"/>
      <c r="C1156" s="33" t="s">
        <v>1575</v>
      </c>
      <c r="D1156" s="33" t="s">
        <v>1576</v>
      </c>
      <c r="E1156" s="35">
        <v>9</v>
      </c>
      <c r="F1156" s="35" t="s">
        <v>23</v>
      </c>
      <c r="G1156" s="34"/>
      <c r="H1156" s="36"/>
      <c r="I1156" s="37">
        <f t="shared" si="18"/>
        <v>365</v>
      </c>
      <c r="J1156" s="36"/>
      <c r="K1156" s="34"/>
      <c r="L1156" s="34"/>
      <c r="M1156" s="39" t="s">
        <v>20</v>
      </c>
      <c r="N1156" s="40">
        <v>1153</v>
      </c>
      <c r="O1156" s="41">
        <v>30355</v>
      </c>
      <c r="P1156" s="42"/>
    </row>
    <row r="1157" spans="1:16" s="23" customFormat="1" ht="12.95" customHeight="1" x14ac:dyDescent="0.2">
      <c r="A1157" s="31" t="s">
        <v>20</v>
      </c>
      <c r="B1157" s="32"/>
      <c r="C1157" s="33" t="s">
        <v>83</v>
      </c>
      <c r="D1157" s="33" t="s">
        <v>1577</v>
      </c>
      <c r="E1157" s="35">
        <v>20</v>
      </c>
      <c r="F1157" s="35" t="s">
        <v>48</v>
      </c>
      <c r="G1157" s="34"/>
      <c r="H1157" s="36"/>
      <c r="I1157" s="37">
        <f t="shared" si="18"/>
        <v>365</v>
      </c>
      <c r="J1157" s="36"/>
      <c r="K1157" s="34"/>
      <c r="L1157" s="34"/>
      <c r="M1157" s="39" t="s">
        <v>20</v>
      </c>
      <c r="N1157" s="40">
        <v>1154</v>
      </c>
      <c r="O1157" s="41">
        <v>30355</v>
      </c>
      <c r="P1157" s="42"/>
    </row>
    <row r="1158" spans="1:16" s="23" customFormat="1" ht="12.95" customHeight="1" x14ac:dyDescent="0.2">
      <c r="A1158" s="31" t="s">
        <v>20</v>
      </c>
      <c r="B1158" s="32"/>
      <c r="C1158" s="33" t="s">
        <v>1578</v>
      </c>
      <c r="D1158" s="33" t="s">
        <v>1579</v>
      </c>
      <c r="E1158" s="35">
        <v>8</v>
      </c>
      <c r="F1158" s="35" t="s">
        <v>36</v>
      </c>
      <c r="G1158" s="34"/>
      <c r="H1158" s="36"/>
      <c r="I1158" s="37">
        <f t="shared" si="18"/>
        <v>365</v>
      </c>
      <c r="J1158" s="36"/>
      <c r="K1158" s="34"/>
      <c r="L1158" s="34"/>
      <c r="M1158" s="39" t="s">
        <v>20</v>
      </c>
      <c r="N1158" s="40">
        <v>1155</v>
      </c>
      <c r="O1158" s="41">
        <v>30355</v>
      </c>
      <c r="P1158" s="42"/>
    </row>
    <row r="1159" spans="1:16" s="23" customFormat="1" ht="12.95" customHeight="1" x14ac:dyDescent="0.2">
      <c r="A1159" s="31" t="s">
        <v>20</v>
      </c>
      <c r="B1159" s="32"/>
      <c r="C1159" s="33" t="s">
        <v>1580</v>
      </c>
      <c r="D1159" s="33" t="s">
        <v>1551</v>
      </c>
      <c r="E1159" s="35">
        <v>6</v>
      </c>
      <c r="F1159" s="35" t="s">
        <v>23</v>
      </c>
      <c r="G1159" s="34"/>
      <c r="H1159" s="36"/>
      <c r="I1159" s="37">
        <f t="shared" si="18"/>
        <v>365</v>
      </c>
      <c r="J1159" s="36"/>
      <c r="K1159" s="34"/>
      <c r="L1159" s="34"/>
      <c r="M1159" s="39" t="s">
        <v>20</v>
      </c>
      <c r="N1159" s="40">
        <v>1156</v>
      </c>
      <c r="O1159" s="41">
        <v>30362</v>
      </c>
      <c r="P1159" s="42" t="s">
        <v>486</v>
      </c>
    </row>
    <row r="1160" spans="1:16" s="23" customFormat="1" ht="12.95" customHeight="1" x14ac:dyDescent="0.2">
      <c r="A1160" s="31" t="s">
        <v>20</v>
      </c>
      <c r="B1160" s="32"/>
      <c r="C1160" s="33" t="s">
        <v>866</v>
      </c>
      <c r="D1160" s="33" t="s">
        <v>1581</v>
      </c>
      <c r="E1160" s="35">
        <v>13</v>
      </c>
      <c r="F1160" s="35" t="s">
        <v>28</v>
      </c>
      <c r="G1160" s="34"/>
      <c r="H1160" s="36"/>
      <c r="I1160" s="37">
        <f t="shared" si="18"/>
        <v>365</v>
      </c>
      <c r="J1160" s="36"/>
      <c r="K1160" s="34"/>
      <c r="L1160" s="34"/>
      <c r="M1160" s="39" t="s">
        <v>20</v>
      </c>
      <c r="N1160" s="40"/>
      <c r="O1160" s="41" t="s">
        <v>25</v>
      </c>
      <c r="P1160" s="42"/>
    </row>
    <row r="1161" spans="1:16" s="23" customFormat="1" ht="12.95" customHeight="1" x14ac:dyDescent="0.2">
      <c r="A1161" s="31" t="s">
        <v>20</v>
      </c>
      <c r="B1161" s="32"/>
      <c r="C1161" s="33" t="s">
        <v>160</v>
      </c>
      <c r="D1161" s="33" t="s">
        <v>1436</v>
      </c>
      <c r="E1161" s="35">
        <v>2</v>
      </c>
      <c r="F1161" s="35" t="s">
        <v>45</v>
      </c>
      <c r="G1161" s="34"/>
      <c r="H1161" s="36"/>
      <c r="I1161" s="37">
        <f t="shared" si="18"/>
        <v>365</v>
      </c>
      <c r="J1161" s="36"/>
      <c r="K1161" s="34"/>
      <c r="L1161" s="34"/>
      <c r="M1161" s="39" t="s">
        <v>20</v>
      </c>
      <c r="N1161" s="40">
        <v>1158</v>
      </c>
      <c r="O1161" s="41">
        <v>30365</v>
      </c>
      <c r="P1161" s="42" t="s">
        <v>486</v>
      </c>
    </row>
    <row r="1162" spans="1:16" s="23" customFormat="1" ht="12.95" customHeight="1" x14ac:dyDescent="0.2">
      <c r="A1162" s="31" t="s">
        <v>20</v>
      </c>
      <c r="B1162" s="32"/>
      <c r="C1162" s="33" t="s">
        <v>81</v>
      </c>
      <c r="D1162" s="33" t="s">
        <v>1582</v>
      </c>
      <c r="E1162" s="35">
        <v>20</v>
      </c>
      <c r="F1162" s="35" t="s">
        <v>48</v>
      </c>
      <c r="G1162" s="34"/>
      <c r="H1162" s="36"/>
      <c r="I1162" s="37">
        <f t="shared" si="18"/>
        <v>365</v>
      </c>
      <c r="J1162" s="36"/>
      <c r="K1162" s="34"/>
      <c r="L1162" s="34"/>
      <c r="M1162" s="39" t="s">
        <v>20</v>
      </c>
      <c r="N1162" s="40">
        <v>1159</v>
      </c>
      <c r="O1162" s="41">
        <v>30370</v>
      </c>
      <c r="P1162" s="42" t="s">
        <v>486</v>
      </c>
    </row>
    <row r="1163" spans="1:16" s="23" customFormat="1" ht="12.95" customHeight="1" x14ac:dyDescent="0.2">
      <c r="A1163" s="31" t="s">
        <v>20</v>
      </c>
      <c r="B1163" s="32"/>
      <c r="C1163" s="33" t="s">
        <v>184</v>
      </c>
      <c r="D1163" s="33" t="s">
        <v>1583</v>
      </c>
      <c r="E1163" s="35">
        <v>20</v>
      </c>
      <c r="F1163" s="35" t="s">
        <v>48</v>
      </c>
      <c r="G1163" s="34"/>
      <c r="H1163" s="36"/>
      <c r="I1163" s="37">
        <f t="shared" si="18"/>
        <v>365</v>
      </c>
      <c r="J1163" s="36"/>
      <c r="K1163" s="34"/>
      <c r="L1163" s="34"/>
      <c r="M1163" s="39" t="s">
        <v>20</v>
      </c>
      <c r="N1163" s="40">
        <v>1160</v>
      </c>
      <c r="O1163" s="41">
        <v>30370</v>
      </c>
      <c r="P1163" s="42" t="s">
        <v>486</v>
      </c>
    </row>
    <row r="1164" spans="1:16" s="23" customFormat="1" ht="12.95" customHeight="1" x14ac:dyDescent="0.2">
      <c r="A1164" s="31" t="s">
        <v>20</v>
      </c>
      <c r="B1164" s="32"/>
      <c r="C1164" s="33" t="s">
        <v>1584</v>
      </c>
      <c r="D1164" s="33" t="s">
        <v>1585</v>
      </c>
      <c r="E1164" s="35">
        <v>15</v>
      </c>
      <c r="F1164" s="35" t="s">
        <v>28</v>
      </c>
      <c r="G1164" s="34"/>
      <c r="H1164" s="36"/>
      <c r="I1164" s="37">
        <f t="shared" si="18"/>
        <v>365</v>
      </c>
      <c r="J1164" s="36"/>
      <c r="K1164" s="34"/>
      <c r="L1164" s="34"/>
      <c r="M1164" s="39" t="s">
        <v>20</v>
      </c>
      <c r="N1164" s="40">
        <v>1161</v>
      </c>
      <c r="O1164" s="41">
        <v>30377</v>
      </c>
      <c r="P1164" s="42" t="s">
        <v>486</v>
      </c>
    </row>
    <row r="1165" spans="1:16" s="23" customFormat="1" ht="12.95" customHeight="1" x14ac:dyDescent="0.2">
      <c r="A1165" s="31" t="s">
        <v>20</v>
      </c>
      <c r="B1165" s="32"/>
      <c r="C1165" s="33" t="s">
        <v>500</v>
      </c>
      <c r="D1165" s="33" t="s">
        <v>1586</v>
      </c>
      <c r="E1165" s="35">
        <v>7</v>
      </c>
      <c r="F1165" s="35" t="s">
        <v>23</v>
      </c>
      <c r="G1165" s="34"/>
      <c r="H1165" s="36"/>
      <c r="I1165" s="37">
        <f t="shared" si="18"/>
        <v>365</v>
      </c>
      <c r="J1165" s="36"/>
      <c r="K1165" s="34"/>
      <c r="L1165" s="34"/>
      <c r="M1165" s="39" t="s">
        <v>20</v>
      </c>
      <c r="N1165" s="40"/>
      <c r="O1165" s="41" t="s">
        <v>25</v>
      </c>
      <c r="P1165" s="42"/>
    </row>
    <row r="1166" spans="1:16" s="23" customFormat="1" ht="12.95" customHeight="1" x14ac:dyDescent="0.2">
      <c r="A1166" s="31" t="s">
        <v>20</v>
      </c>
      <c r="B1166" s="32"/>
      <c r="C1166" s="33" t="s">
        <v>672</v>
      </c>
      <c r="D1166" s="33" t="s">
        <v>1587</v>
      </c>
      <c r="E1166" s="35">
        <v>21</v>
      </c>
      <c r="F1166" s="35" t="s">
        <v>48</v>
      </c>
      <c r="G1166" s="34"/>
      <c r="H1166" s="36"/>
      <c r="I1166" s="37">
        <f t="shared" si="18"/>
        <v>365</v>
      </c>
      <c r="J1166" s="36"/>
      <c r="K1166" s="34"/>
      <c r="L1166" s="34"/>
      <c r="M1166" s="39" t="s">
        <v>20</v>
      </c>
      <c r="N1166" s="40">
        <v>1163</v>
      </c>
      <c r="O1166" s="41">
        <v>30385</v>
      </c>
      <c r="P1166" s="42" t="s">
        <v>486</v>
      </c>
    </row>
    <row r="1167" spans="1:16" s="23" customFormat="1" ht="12.95" customHeight="1" x14ac:dyDescent="0.2">
      <c r="A1167" s="31" t="s">
        <v>20</v>
      </c>
      <c r="B1167" s="32"/>
      <c r="C1167" s="33" t="s">
        <v>1588</v>
      </c>
      <c r="D1167" s="33" t="s">
        <v>1589</v>
      </c>
      <c r="E1167" s="35">
        <v>8</v>
      </c>
      <c r="F1167" s="35" t="s">
        <v>36</v>
      </c>
      <c r="G1167" s="34"/>
      <c r="H1167" s="36"/>
      <c r="I1167" s="37">
        <f t="shared" si="18"/>
        <v>365</v>
      </c>
      <c r="J1167" s="36"/>
      <c r="K1167" s="34"/>
      <c r="L1167" s="34"/>
      <c r="M1167" s="39" t="s">
        <v>20</v>
      </c>
      <c r="N1167" s="40">
        <v>1164</v>
      </c>
      <c r="O1167" s="41">
        <v>30396</v>
      </c>
      <c r="P1167" s="42" t="s">
        <v>486</v>
      </c>
    </row>
    <row r="1168" spans="1:16" s="23" customFormat="1" ht="12.95" customHeight="1" x14ac:dyDescent="0.2">
      <c r="A1168" s="31" t="s">
        <v>20</v>
      </c>
      <c r="B1168" s="32"/>
      <c r="C1168" s="33" t="s">
        <v>503</v>
      </c>
      <c r="D1168" s="33" t="s">
        <v>1590</v>
      </c>
      <c r="E1168" s="35">
        <v>15</v>
      </c>
      <c r="F1168" s="35" t="s">
        <v>28</v>
      </c>
      <c r="G1168" s="34"/>
      <c r="H1168" s="36"/>
      <c r="I1168" s="37">
        <f t="shared" si="18"/>
        <v>365</v>
      </c>
      <c r="J1168" s="36"/>
      <c r="K1168" s="34"/>
      <c r="L1168" s="34"/>
      <c r="M1168" s="39" t="s">
        <v>20</v>
      </c>
      <c r="N1168" s="40">
        <v>1165</v>
      </c>
      <c r="O1168" s="41">
        <v>30396</v>
      </c>
      <c r="P1168" s="42" t="s">
        <v>486</v>
      </c>
    </row>
    <row r="1169" spans="1:16" s="23" customFormat="1" ht="12.95" customHeight="1" x14ac:dyDescent="0.2">
      <c r="A1169" s="31" t="s">
        <v>20</v>
      </c>
      <c r="B1169" s="32">
        <v>1492</v>
      </c>
      <c r="C1169" s="33" t="s">
        <v>123</v>
      </c>
      <c r="D1169" s="33" t="s">
        <v>1591</v>
      </c>
      <c r="E1169" s="35">
        <v>20</v>
      </c>
      <c r="F1169" s="35" t="s">
        <v>48</v>
      </c>
      <c r="G1169" s="34"/>
      <c r="H1169" s="36"/>
      <c r="I1169" s="37">
        <f t="shared" si="18"/>
        <v>365</v>
      </c>
      <c r="J1169" s="36"/>
      <c r="K1169" s="34"/>
      <c r="L1169" s="34"/>
      <c r="M1169" s="39" t="s">
        <v>20</v>
      </c>
      <c r="N1169" s="40">
        <v>1166</v>
      </c>
      <c r="O1169" s="41">
        <v>30403</v>
      </c>
      <c r="P1169" s="42" t="s">
        <v>486</v>
      </c>
    </row>
    <row r="1170" spans="1:16" s="23" customFormat="1" ht="12.95" customHeight="1" x14ac:dyDescent="0.2">
      <c r="A1170" s="31" t="s">
        <v>20</v>
      </c>
      <c r="B1170" s="32"/>
      <c r="C1170" s="33" t="s">
        <v>231</v>
      </c>
      <c r="D1170" s="33" t="s">
        <v>1592</v>
      </c>
      <c r="E1170" s="35">
        <v>20</v>
      </c>
      <c r="F1170" s="35" t="s">
        <v>48</v>
      </c>
      <c r="G1170" s="34" t="s">
        <v>334</v>
      </c>
      <c r="H1170" s="36"/>
      <c r="I1170" s="37">
        <f t="shared" si="18"/>
        <v>365</v>
      </c>
      <c r="J1170" s="36"/>
      <c r="K1170" s="34"/>
      <c r="L1170" s="34"/>
      <c r="M1170" s="39" t="s">
        <v>20</v>
      </c>
      <c r="N1170" s="40">
        <v>1167</v>
      </c>
      <c r="O1170" s="41">
        <v>30403</v>
      </c>
      <c r="P1170" s="42" t="s">
        <v>486</v>
      </c>
    </row>
    <row r="1171" spans="1:16" s="23" customFormat="1" ht="12.95" customHeight="1" x14ac:dyDescent="0.2">
      <c r="A1171" s="31" t="s">
        <v>20</v>
      </c>
      <c r="B1171" s="32"/>
      <c r="C1171" s="33" t="s">
        <v>1593</v>
      </c>
      <c r="D1171" s="33" t="s">
        <v>1592</v>
      </c>
      <c r="E1171" s="35">
        <v>8</v>
      </c>
      <c r="F1171" s="35" t="s">
        <v>36</v>
      </c>
      <c r="G1171" s="34" t="s">
        <v>334</v>
      </c>
      <c r="H1171" s="36"/>
      <c r="I1171" s="37">
        <f t="shared" si="18"/>
        <v>365</v>
      </c>
      <c r="J1171" s="36"/>
      <c r="K1171" s="34"/>
      <c r="L1171" s="34"/>
      <c r="M1171" s="39" t="s">
        <v>20</v>
      </c>
      <c r="N1171" s="40">
        <v>1168</v>
      </c>
      <c r="O1171" s="41">
        <v>30403</v>
      </c>
      <c r="P1171" s="42" t="s">
        <v>486</v>
      </c>
    </row>
    <row r="1172" spans="1:16" s="23" customFormat="1" ht="12.95" customHeight="1" x14ac:dyDescent="0.2">
      <c r="A1172" s="31" t="s">
        <v>20</v>
      </c>
      <c r="B1172" s="32"/>
      <c r="C1172" s="33" t="s">
        <v>586</v>
      </c>
      <c r="D1172" s="33" t="s">
        <v>1594</v>
      </c>
      <c r="E1172" s="35">
        <v>8</v>
      </c>
      <c r="F1172" s="35" t="s">
        <v>36</v>
      </c>
      <c r="G1172" s="34" t="s">
        <v>334</v>
      </c>
      <c r="H1172" s="36"/>
      <c r="I1172" s="37">
        <f t="shared" si="18"/>
        <v>365</v>
      </c>
      <c r="J1172" s="36"/>
      <c r="K1172" s="34"/>
      <c r="L1172" s="34"/>
      <c r="M1172" s="39" t="s">
        <v>20</v>
      </c>
      <c r="N1172" s="40"/>
      <c r="O1172" s="41" t="s">
        <v>25</v>
      </c>
      <c r="P1172" s="57" t="s">
        <v>1595</v>
      </c>
    </row>
    <row r="1173" spans="1:16" s="23" customFormat="1" ht="12.95" customHeight="1" x14ac:dyDescent="0.2">
      <c r="A1173" s="31" t="s">
        <v>20</v>
      </c>
      <c r="B1173" s="32"/>
      <c r="C1173" s="33" t="s">
        <v>41</v>
      </c>
      <c r="D1173" s="33" t="s">
        <v>1592</v>
      </c>
      <c r="E1173" s="35">
        <v>15</v>
      </c>
      <c r="F1173" s="35" t="s">
        <v>28</v>
      </c>
      <c r="G1173" s="34" t="s">
        <v>334</v>
      </c>
      <c r="H1173" s="36"/>
      <c r="I1173" s="37">
        <f t="shared" si="18"/>
        <v>365</v>
      </c>
      <c r="J1173" s="36"/>
      <c r="K1173" s="34"/>
      <c r="L1173" s="34"/>
      <c r="M1173" s="39" t="s">
        <v>20</v>
      </c>
      <c r="N1173" s="40">
        <v>1170</v>
      </c>
      <c r="O1173" s="41">
        <v>30405</v>
      </c>
      <c r="P1173" s="42" t="s">
        <v>486</v>
      </c>
    </row>
    <row r="1174" spans="1:16" s="23" customFormat="1" ht="12.95" customHeight="1" x14ac:dyDescent="0.2">
      <c r="A1174" s="31" t="s">
        <v>20</v>
      </c>
      <c r="B1174" s="32"/>
      <c r="C1174" s="33" t="s">
        <v>1596</v>
      </c>
      <c r="D1174" s="33" t="s">
        <v>1592</v>
      </c>
      <c r="E1174" s="35">
        <v>5</v>
      </c>
      <c r="F1174" s="35" t="s">
        <v>45</v>
      </c>
      <c r="G1174" s="34" t="s">
        <v>334</v>
      </c>
      <c r="H1174" s="36"/>
      <c r="I1174" s="37">
        <f t="shared" si="18"/>
        <v>365</v>
      </c>
      <c r="J1174" s="36"/>
      <c r="K1174" s="34"/>
      <c r="L1174" s="34"/>
      <c r="M1174" s="39" t="s">
        <v>20</v>
      </c>
      <c r="N1174" s="40">
        <v>1171</v>
      </c>
      <c r="O1174" s="41">
        <v>30405</v>
      </c>
      <c r="P1174" s="42" t="s">
        <v>486</v>
      </c>
    </row>
    <row r="1175" spans="1:16" s="23" customFormat="1" ht="12.95" customHeight="1" x14ac:dyDescent="0.2">
      <c r="A1175" s="31" t="s">
        <v>20</v>
      </c>
      <c r="B1175" s="32"/>
      <c r="C1175" s="33" t="s">
        <v>559</v>
      </c>
      <c r="D1175" s="33" t="s">
        <v>1597</v>
      </c>
      <c r="E1175" s="35">
        <v>1</v>
      </c>
      <c r="F1175" s="35" t="s">
        <v>45</v>
      </c>
      <c r="G1175" s="34"/>
      <c r="H1175" s="36"/>
      <c r="I1175" s="37">
        <f t="shared" si="18"/>
        <v>365</v>
      </c>
      <c r="J1175" s="36"/>
      <c r="K1175" s="34"/>
      <c r="L1175" s="34"/>
      <c r="M1175" s="39" t="s">
        <v>20</v>
      </c>
      <c r="N1175" s="40">
        <v>1172</v>
      </c>
      <c r="O1175" s="41">
        <v>30404</v>
      </c>
      <c r="P1175" s="42" t="s">
        <v>486</v>
      </c>
    </row>
    <row r="1176" spans="1:16" s="23" customFormat="1" ht="12.95" customHeight="1" x14ac:dyDescent="0.2">
      <c r="A1176" s="31" t="s">
        <v>20</v>
      </c>
      <c r="B1176" s="32"/>
      <c r="C1176" s="33" t="s">
        <v>840</v>
      </c>
      <c r="D1176" s="33" t="s">
        <v>1586</v>
      </c>
      <c r="E1176" s="35">
        <v>10</v>
      </c>
      <c r="F1176" s="35" t="s">
        <v>23</v>
      </c>
      <c r="G1176" s="34"/>
      <c r="H1176" s="36"/>
      <c r="I1176" s="37">
        <f t="shared" si="18"/>
        <v>365</v>
      </c>
      <c r="J1176" s="36"/>
      <c r="K1176" s="34"/>
      <c r="L1176" s="34"/>
      <c r="M1176" s="39" t="s">
        <v>20</v>
      </c>
      <c r="N1176" s="40">
        <v>1173</v>
      </c>
      <c r="O1176" s="41">
        <v>30412</v>
      </c>
      <c r="P1176" s="42" t="s">
        <v>486</v>
      </c>
    </row>
    <row r="1177" spans="1:16" s="23" customFormat="1" ht="12.95" customHeight="1" x14ac:dyDescent="0.2">
      <c r="A1177" s="31" t="s">
        <v>20</v>
      </c>
      <c r="B1177" s="32"/>
      <c r="C1177" s="33" t="s">
        <v>324</v>
      </c>
      <c r="D1177" s="33" t="s">
        <v>1598</v>
      </c>
      <c r="E1177" s="35">
        <v>7</v>
      </c>
      <c r="F1177" s="35" t="s">
        <v>23</v>
      </c>
      <c r="G1177" s="34"/>
      <c r="H1177" s="36"/>
      <c r="I1177" s="37">
        <f t="shared" si="18"/>
        <v>365</v>
      </c>
      <c r="J1177" s="36"/>
      <c r="K1177" s="34"/>
      <c r="L1177" s="34"/>
      <c r="M1177" s="39" t="s">
        <v>20</v>
      </c>
      <c r="N1177" s="40"/>
      <c r="O1177" s="41" t="s">
        <v>25</v>
      </c>
      <c r="P1177" s="42"/>
    </row>
    <row r="1178" spans="1:16" s="23" customFormat="1" ht="12.95" customHeight="1" x14ac:dyDescent="0.2">
      <c r="A1178" s="31" t="s">
        <v>20</v>
      </c>
      <c r="B1178" s="32"/>
      <c r="C1178" s="33" t="s">
        <v>586</v>
      </c>
      <c r="D1178" s="33" t="s">
        <v>1599</v>
      </c>
      <c r="E1178" s="35">
        <v>8</v>
      </c>
      <c r="F1178" s="35" t="s">
        <v>36</v>
      </c>
      <c r="G1178" s="34"/>
      <c r="H1178" s="36"/>
      <c r="I1178" s="37">
        <f t="shared" si="18"/>
        <v>365</v>
      </c>
      <c r="J1178" s="36"/>
      <c r="K1178" s="34"/>
      <c r="L1178" s="34"/>
      <c r="M1178" s="39" t="s">
        <v>20</v>
      </c>
      <c r="N1178" s="40"/>
      <c r="O1178" s="41" t="s">
        <v>25</v>
      </c>
      <c r="P1178" s="42"/>
    </row>
    <row r="1179" spans="1:16" s="23" customFormat="1" ht="12.95" customHeight="1" x14ac:dyDescent="0.2">
      <c r="A1179" s="31" t="s">
        <v>20</v>
      </c>
      <c r="B1179" s="32"/>
      <c r="C1179" s="33" t="s">
        <v>586</v>
      </c>
      <c r="D1179" s="33" t="s">
        <v>1366</v>
      </c>
      <c r="E1179" s="35">
        <v>8</v>
      </c>
      <c r="F1179" s="35" t="s">
        <v>36</v>
      </c>
      <c r="G1179" s="34"/>
      <c r="H1179" s="36"/>
      <c r="I1179" s="37">
        <f t="shared" si="18"/>
        <v>365</v>
      </c>
      <c r="J1179" s="36"/>
      <c r="K1179" s="34"/>
      <c r="L1179" s="34"/>
      <c r="M1179" s="39" t="s">
        <v>20</v>
      </c>
      <c r="N1179" s="40">
        <v>1176</v>
      </c>
      <c r="O1179" s="41">
        <v>30417</v>
      </c>
      <c r="P1179" s="42" t="s">
        <v>486</v>
      </c>
    </row>
    <row r="1180" spans="1:16" s="23" customFormat="1" ht="12.95" customHeight="1" x14ac:dyDescent="0.2">
      <c r="A1180" s="31" t="s">
        <v>20</v>
      </c>
      <c r="B1180" s="32"/>
      <c r="C1180" s="33" t="s">
        <v>539</v>
      </c>
      <c r="D1180" s="33" t="s">
        <v>1436</v>
      </c>
      <c r="E1180" s="35">
        <v>4</v>
      </c>
      <c r="F1180" s="35" t="s">
        <v>45</v>
      </c>
      <c r="G1180" s="34"/>
      <c r="H1180" s="36"/>
      <c r="I1180" s="37">
        <f t="shared" si="18"/>
        <v>365</v>
      </c>
      <c r="J1180" s="36"/>
      <c r="K1180" s="34"/>
      <c r="L1180" s="34"/>
      <c r="M1180" s="39" t="s">
        <v>20</v>
      </c>
      <c r="N1180" s="40">
        <v>1177</v>
      </c>
      <c r="O1180" s="41">
        <v>30432</v>
      </c>
      <c r="P1180" s="42" t="s">
        <v>486</v>
      </c>
    </row>
    <row r="1181" spans="1:16" s="23" customFormat="1" ht="12.95" customHeight="1" x14ac:dyDescent="0.2">
      <c r="A1181" s="31" t="s">
        <v>20</v>
      </c>
      <c r="B1181" s="32"/>
      <c r="C1181" s="33" t="s">
        <v>564</v>
      </c>
      <c r="D1181" s="33" t="s">
        <v>1600</v>
      </c>
      <c r="E1181" s="35">
        <v>8</v>
      </c>
      <c r="F1181" s="35" t="s">
        <v>36</v>
      </c>
      <c r="G1181" s="34"/>
      <c r="H1181" s="36"/>
      <c r="I1181" s="37">
        <f t="shared" si="18"/>
        <v>365</v>
      </c>
      <c r="J1181" s="36"/>
      <c r="K1181" s="34"/>
      <c r="L1181" s="34"/>
      <c r="M1181" s="39" t="s">
        <v>20</v>
      </c>
      <c r="N1181" s="40">
        <v>1178</v>
      </c>
      <c r="O1181" s="41">
        <v>30448</v>
      </c>
      <c r="P1181" s="42" t="s">
        <v>486</v>
      </c>
    </row>
    <row r="1182" spans="1:16" s="23" customFormat="1" ht="12.95" customHeight="1" x14ac:dyDescent="0.2">
      <c r="A1182" s="31" t="s">
        <v>20</v>
      </c>
      <c r="B1182" s="32"/>
      <c r="C1182" s="33" t="s">
        <v>1506</v>
      </c>
      <c r="D1182" s="33" t="s">
        <v>1601</v>
      </c>
      <c r="E1182" s="35">
        <v>5</v>
      </c>
      <c r="F1182" s="35" t="s">
        <v>45</v>
      </c>
      <c r="G1182" s="34"/>
      <c r="H1182" s="36"/>
      <c r="I1182" s="37">
        <f t="shared" si="18"/>
        <v>365</v>
      </c>
      <c r="J1182" s="36"/>
      <c r="K1182" s="34"/>
      <c r="L1182" s="34"/>
      <c r="M1182" s="39" t="s">
        <v>20</v>
      </c>
      <c r="N1182" s="40"/>
      <c r="O1182" s="41">
        <v>4</v>
      </c>
      <c r="P1182" s="42"/>
    </row>
    <row r="1183" spans="1:16" s="23" customFormat="1" ht="12.95" customHeight="1" x14ac:dyDescent="0.2">
      <c r="A1183" s="31" t="s">
        <v>20</v>
      </c>
      <c r="B1183" s="32"/>
      <c r="C1183" s="33" t="s">
        <v>1602</v>
      </c>
      <c r="D1183" s="33" t="s">
        <v>1603</v>
      </c>
      <c r="E1183" s="35">
        <v>11</v>
      </c>
      <c r="F1183" s="35" t="s">
        <v>45</v>
      </c>
      <c r="G1183" s="34"/>
      <c r="H1183" s="36"/>
      <c r="I1183" s="37">
        <f t="shared" si="18"/>
        <v>365</v>
      </c>
      <c r="J1183" s="36"/>
      <c r="K1183" s="34"/>
      <c r="L1183" s="34"/>
      <c r="M1183" s="39" t="s">
        <v>20</v>
      </c>
      <c r="N1183" s="40"/>
      <c r="O1183" s="41" t="s">
        <v>25</v>
      </c>
      <c r="P1183" s="42"/>
    </row>
    <row r="1184" spans="1:16" s="23" customFormat="1" ht="12.95" customHeight="1" x14ac:dyDescent="0.2">
      <c r="A1184" s="31" t="s">
        <v>20</v>
      </c>
      <c r="B1184" s="32"/>
      <c r="C1184" s="33" t="s">
        <v>324</v>
      </c>
      <c r="D1184" s="33" t="s">
        <v>1604</v>
      </c>
      <c r="E1184" s="35">
        <v>7</v>
      </c>
      <c r="F1184" s="35" t="s">
        <v>23</v>
      </c>
      <c r="G1184" s="34" t="s">
        <v>334</v>
      </c>
      <c r="H1184" s="36"/>
      <c r="I1184" s="37">
        <f t="shared" si="18"/>
        <v>365</v>
      </c>
      <c r="J1184" s="36"/>
      <c r="K1184" s="34"/>
      <c r="L1184" s="34"/>
      <c r="M1184" s="39" t="s">
        <v>20</v>
      </c>
      <c r="N1184" s="40">
        <v>1181</v>
      </c>
      <c r="O1184" s="41">
        <v>30459</v>
      </c>
      <c r="P1184" s="42" t="s">
        <v>486</v>
      </c>
    </row>
    <row r="1185" spans="1:16" s="23" customFormat="1" ht="12.95" customHeight="1" x14ac:dyDescent="0.2">
      <c r="A1185" s="31" t="s">
        <v>20</v>
      </c>
      <c r="B1185" s="32"/>
      <c r="C1185" s="33" t="s">
        <v>1605</v>
      </c>
      <c r="D1185" s="33" t="s">
        <v>720</v>
      </c>
      <c r="E1185" s="35">
        <v>20</v>
      </c>
      <c r="F1185" s="35" t="s">
        <v>48</v>
      </c>
      <c r="G1185" s="34"/>
      <c r="H1185" s="36"/>
      <c r="I1185" s="37">
        <f t="shared" ref="I1185:I1198" si="19">IF(AND(H1185&gt;1/1/75, J1185&gt;0),"n/a",H1185+365)</f>
        <v>365</v>
      </c>
      <c r="J1185" s="36"/>
      <c r="K1185" s="34"/>
      <c r="L1185" s="34"/>
      <c r="M1185" s="39" t="s">
        <v>20</v>
      </c>
      <c r="N1185" s="40">
        <v>1182</v>
      </c>
      <c r="O1185" s="41">
        <v>30461</v>
      </c>
      <c r="P1185" s="42" t="s">
        <v>486</v>
      </c>
    </row>
    <row r="1186" spans="1:16" s="23" customFormat="1" ht="12.95" customHeight="1" x14ac:dyDescent="0.2">
      <c r="A1186" s="31" t="s">
        <v>20</v>
      </c>
      <c r="B1186" s="32"/>
      <c r="C1186" s="33" t="s">
        <v>1606</v>
      </c>
      <c r="D1186" s="33" t="s">
        <v>1607</v>
      </c>
      <c r="E1186" s="35">
        <v>1</v>
      </c>
      <c r="F1186" s="35" t="s">
        <v>45</v>
      </c>
      <c r="G1186" s="34"/>
      <c r="H1186" s="36"/>
      <c r="I1186" s="37">
        <f t="shared" si="19"/>
        <v>365</v>
      </c>
      <c r="J1186" s="36"/>
      <c r="K1186" s="34"/>
      <c r="L1186" s="34"/>
      <c r="M1186" s="39" t="s">
        <v>20</v>
      </c>
      <c r="N1186" s="40">
        <v>1183</v>
      </c>
      <c r="O1186" s="41">
        <v>30462</v>
      </c>
      <c r="P1186" s="42" t="s">
        <v>486</v>
      </c>
    </row>
    <row r="1187" spans="1:16" s="23" customFormat="1" ht="12.95" customHeight="1" x14ac:dyDescent="0.2">
      <c r="A1187" s="31" t="s">
        <v>20</v>
      </c>
      <c r="B1187" s="32"/>
      <c r="C1187" s="33" t="s">
        <v>424</v>
      </c>
      <c r="D1187" s="33" t="s">
        <v>1608</v>
      </c>
      <c r="E1187" s="35">
        <v>20</v>
      </c>
      <c r="F1187" s="35" t="s">
        <v>48</v>
      </c>
      <c r="G1187" s="34"/>
      <c r="H1187" s="36"/>
      <c r="I1187" s="37">
        <f t="shared" si="19"/>
        <v>365</v>
      </c>
      <c r="J1187" s="36"/>
      <c r="K1187" s="34"/>
      <c r="L1187" s="34"/>
      <c r="M1187" s="39" t="s">
        <v>20</v>
      </c>
      <c r="N1187" s="40">
        <v>1184</v>
      </c>
      <c r="O1187" s="41">
        <v>30466</v>
      </c>
      <c r="P1187" s="42" t="s">
        <v>486</v>
      </c>
    </row>
    <row r="1188" spans="1:16" s="23" customFormat="1" ht="12.95" customHeight="1" x14ac:dyDescent="0.2">
      <c r="A1188" s="31" t="s">
        <v>20</v>
      </c>
      <c r="B1188" s="32"/>
      <c r="C1188" s="33" t="s">
        <v>406</v>
      </c>
      <c r="D1188" s="33" t="s">
        <v>1609</v>
      </c>
      <c r="E1188" s="35">
        <v>7</v>
      </c>
      <c r="F1188" s="35" t="s">
        <v>23</v>
      </c>
      <c r="G1188" s="34"/>
      <c r="H1188" s="36"/>
      <c r="I1188" s="37">
        <f t="shared" si="19"/>
        <v>365</v>
      </c>
      <c r="J1188" s="36"/>
      <c r="K1188" s="34"/>
      <c r="L1188" s="34"/>
      <c r="M1188" s="39" t="s">
        <v>20</v>
      </c>
      <c r="N1188" s="40">
        <v>1185</v>
      </c>
      <c r="O1188" s="41">
        <v>30467</v>
      </c>
      <c r="P1188" s="42" t="s">
        <v>486</v>
      </c>
    </row>
    <row r="1189" spans="1:16" s="23" customFormat="1" ht="12.95" customHeight="1" x14ac:dyDescent="0.2">
      <c r="A1189" s="31" t="s">
        <v>20</v>
      </c>
      <c r="B1189" s="32"/>
      <c r="C1189" s="33" t="s">
        <v>472</v>
      </c>
      <c r="D1189" s="33" t="s">
        <v>1610</v>
      </c>
      <c r="E1189" s="35">
        <v>20</v>
      </c>
      <c r="F1189" s="35" t="s">
        <v>48</v>
      </c>
      <c r="G1189" s="34"/>
      <c r="H1189" s="36"/>
      <c r="I1189" s="37">
        <f t="shared" si="19"/>
        <v>365</v>
      </c>
      <c r="J1189" s="36"/>
      <c r="K1189" s="34"/>
      <c r="L1189" s="34"/>
      <c r="M1189" s="39" t="s">
        <v>20</v>
      </c>
      <c r="N1189" s="40">
        <v>1186</v>
      </c>
      <c r="O1189" s="41">
        <v>30473</v>
      </c>
      <c r="P1189" s="42" t="s">
        <v>486</v>
      </c>
    </row>
    <row r="1190" spans="1:16" s="23" customFormat="1" ht="12.95" customHeight="1" x14ac:dyDescent="0.2">
      <c r="A1190" s="31" t="s">
        <v>20</v>
      </c>
      <c r="B1190" s="32"/>
      <c r="C1190" s="33" t="s">
        <v>179</v>
      </c>
      <c r="D1190" s="33" t="s">
        <v>1611</v>
      </c>
      <c r="E1190" s="35">
        <v>10</v>
      </c>
      <c r="F1190" s="35" t="s">
        <v>23</v>
      </c>
      <c r="G1190" s="34"/>
      <c r="H1190" s="36"/>
      <c r="I1190" s="37">
        <f t="shared" si="19"/>
        <v>365</v>
      </c>
      <c r="J1190" s="36"/>
      <c r="K1190" s="34"/>
      <c r="L1190" s="34"/>
      <c r="M1190" s="39" t="s">
        <v>20</v>
      </c>
      <c r="N1190" s="40">
        <v>1187</v>
      </c>
      <c r="O1190" s="41">
        <v>30475</v>
      </c>
      <c r="P1190" s="42" t="s">
        <v>486</v>
      </c>
    </row>
    <row r="1191" spans="1:16" s="23" customFormat="1" ht="12.95" customHeight="1" x14ac:dyDescent="0.2">
      <c r="A1191" s="31" t="s">
        <v>20</v>
      </c>
      <c r="B1191" s="32">
        <v>1772</v>
      </c>
      <c r="C1191" s="33" t="s">
        <v>121</v>
      </c>
      <c r="D1191" s="33" t="s">
        <v>1612</v>
      </c>
      <c r="E1191" s="35">
        <v>15</v>
      </c>
      <c r="F1191" s="35" t="s">
        <v>28</v>
      </c>
      <c r="G1191" s="34"/>
      <c r="H1191" s="36"/>
      <c r="I1191" s="37">
        <f t="shared" si="19"/>
        <v>365</v>
      </c>
      <c r="J1191" s="36"/>
      <c r="K1191" s="34"/>
      <c r="L1191" s="34"/>
      <c r="M1191" s="39" t="s">
        <v>20</v>
      </c>
      <c r="N1191" s="40"/>
      <c r="O1191" s="41" t="s">
        <v>25</v>
      </c>
      <c r="P1191" s="42"/>
    </row>
    <row r="1192" spans="1:16" s="23" customFormat="1" ht="12.95" customHeight="1" x14ac:dyDescent="0.2">
      <c r="A1192" s="31" t="s">
        <v>20</v>
      </c>
      <c r="B1192" s="32"/>
      <c r="C1192" s="33" t="s">
        <v>1497</v>
      </c>
      <c r="D1192" s="33" t="s">
        <v>1613</v>
      </c>
      <c r="E1192" s="35">
        <v>9</v>
      </c>
      <c r="F1192" s="35" t="s">
        <v>23</v>
      </c>
      <c r="G1192" s="34"/>
      <c r="H1192" s="36"/>
      <c r="I1192" s="37">
        <f t="shared" si="19"/>
        <v>365</v>
      </c>
      <c r="J1192" s="36"/>
      <c r="K1192" s="34"/>
      <c r="L1192" s="34"/>
      <c r="M1192" s="39" t="s">
        <v>20</v>
      </c>
      <c r="N1192" s="40">
        <v>1187</v>
      </c>
      <c r="O1192" s="41" t="s">
        <v>25</v>
      </c>
      <c r="P1192" s="42"/>
    </row>
    <row r="1193" spans="1:16" s="23" customFormat="1" ht="12.95" customHeight="1" x14ac:dyDescent="0.2">
      <c r="A1193" s="31" t="s">
        <v>20</v>
      </c>
      <c r="B1193" s="32"/>
      <c r="C1193" s="33" t="s">
        <v>907</v>
      </c>
      <c r="D1193" s="33" t="s">
        <v>1614</v>
      </c>
      <c r="E1193" s="35">
        <v>2</v>
      </c>
      <c r="F1193" s="35" t="s">
        <v>45</v>
      </c>
      <c r="G1193" s="34"/>
      <c r="H1193" s="36"/>
      <c r="I1193" s="37">
        <f t="shared" si="19"/>
        <v>365</v>
      </c>
      <c r="J1193" s="36"/>
      <c r="K1193" s="34"/>
      <c r="L1193" s="34"/>
      <c r="M1193" s="39" t="s">
        <v>20</v>
      </c>
      <c r="N1193" s="40">
        <v>1188</v>
      </c>
      <c r="O1193" s="41">
        <v>30475</v>
      </c>
      <c r="P1193" s="42"/>
    </row>
    <row r="1194" spans="1:16" s="23" customFormat="1" ht="12.95" customHeight="1" x14ac:dyDescent="0.2">
      <c r="A1194" s="31" t="s">
        <v>20</v>
      </c>
      <c r="B1194" s="32"/>
      <c r="C1194" s="33" t="s">
        <v>298</v>
      </c>
      <c r="D1194" s="33" t="s">
        <v>1493</v>
      </c>
      <c r="E1194" s="35">
        <v>12</v>
      </c>
      <c r="F1194" s="35" t="s">
        <v>45</v>
      </c>
      <c r="G1194" s="34"/>
      <c r="H1194" s="36"/>
      <c r="I1194" s="37">
        <f t="shared" si="19"/>
        <v>365</v>
      </c>
      <c r="J1194" s="36"/>
      <c r="K1194" s="34"/>
      <c r="L1194" s="34"/>
      <c r="M1194" s="39" t="s">
        <v>20</v>
      </c>
      <c r="N1194" s="40">
        <v>1189</v>
      </c>
      <c r="O1194" s="41" t="s">
        <v>25</v>
      </c>
      <c r="P1194" s="42"/>
    </row>
    <row r="1195" spans="1:16" s="23" customFormat="1" ht="12.95" customHeight="1" x14ac:dyDescent="0.2">
      <c r="A1195" s="31" t="s">
        <v>20</v>
      </c>
      <c r="B1195" s="32"/>
      <c r="C1195" s="33" t="s">
        <v>160</v>
      </c>
      <c r="D1195" s="33" t="s">
        <v>1615</v>
      </c>
      <c r="E1195" s="35">
        <v>2</v>
      </c>
      <c r="F1195" s="35" t="s">
        <v>45</v>
      </c>
      <c r="G1195" s="34"/>
      <c r="H1195" s="36"/>
      <c r="I1195" s="37">
        <f t="shared" si="19"/>
        <v>365</v>
      </c>
      <c r="J1195" s="36"/>
      <c r="K1195" s="34"/>
      <c r="L1195" s="34"/>
      <c r="M1195" s="39" t="s">
        <v>20</v>
      </c>
      <c r="N1195" s="40">
        <v>1190</v>
      </c>
      <c r="O1195" s="41" t="s">
        <v>25</v>
      </c>
      <c r="P1195" s="42"/>
    </row>
    <row r="1196" spans="1:16" s="23" customFormat="1" ht="12.95" customHeight="1" x14ac:dyDescent="0.2">
      <c r="A1196" s="31" t="s">
        <v>20</v>
      </c>
      <c r="B1196" s="32"/>
      <c r="C1196" s="33" t="s">
        <v>298</v>
      </c>
      <c r="D1196" s="33" t="s">
        <v>1616</v>
      </c>
      <c r="E1196" s="35">
        <v>12</v>
      </c>
      <c r="F1196" s="35" t="s">
        <v>45</v>
      </c>
      <c r="G1196" s="34"/>
      <c r="H1196" s="36"/>
      <c r="I1196" s="37">
        <f t="shared" si="19"/>
        <v>365</v>
      </c>
      <c r="J1196" s="36"/>
      <c r="K1196" s="34"/>
      <c r="L1196" s="34"/>
      <c r="M1196" s="39" t="s">
        <v>20</v>
      </c>
      <c r="N1196" s="40">
        <v>1191</v>
      </c>
      <c r="O1196" s="41">
        <v>30483</v>
      </c>
      <c r="P1196" s="48"/>
    </row>
    <row r="1197" spans="1:16" s="23" customFormat="1" ht="12.95" customHeight="1" x14ac:dyDescent="0.2">
      <c r="A1197" s="31" t="s">
        <v>20</v>
      </c>
      <c r="B1197" s="32"/>
      <c r="C1197" s="33" t="s">
        <v>160</v>
      </c>
      <c r="D1197" s="33" t="s">
        <v>1615</v>
      </c>
      <c r="E1197" s="35">
        <v>2</v>
      </c>
      <c r="F1197" s="35" t="s">
        <v>45</v>
      </c>
      <c r="G1197" s="34"/>
      <c r="H1197" s="36"/>
      <c r="I1197" s="37">
        <f t="shared" si="19"/>
        <v>365</v>
      </c>
      <c r="J1197" s="36"/>
      <c r="K1197" s="34"/>
      <c r="L1197" s="34"/>
      <c r="M1197" s="39" t="s">
        <v>20</v>
      </c>
      <c r="N1197" s="40">
        <v>1192</v>
      </c>
      <c r="O1197" s="41">
        <v>30482</v>
      </c>
      <c r="P1197" s="42"/>
    </row>
    <row r="1198" spans="1:16" s="23" customFormat="1" ht="12.95" customHeight="1" x14ac:dyDescent="0.2">
      <c r="A1198" s="31" t="s">
        <v>20</v>
      </c>
      <c r="B1198" s="32"/>
      <c r="C1198" s="33" t="s">
        <v>1439</v>
      </c>
      <c r="D1198" s="33" t="s">
        <v>1617</v>
      </c>
      <c r="E1198" s="35">
        <v>8</v>
      </c>
      <c r="F1198" s="35" t="s">
        <v>36</v>
      </c>
      <c r="G1198" s="34"/>
      <c r="H1198" s="36"/>
      <c r="I1198" s="37">
        <f t="shared" si="19"/>
        <v>365</v>
      </c>
      <c r="J1198" s="36"/>
      <c r="K1198" s="34"/>
      <c r="L1198" s="34"/>
      <c r="M1198" s="39" t="s">
        <v>20</v>
      </c>
      <c r="N1198" s="40">
        <v>1193</v>
      </c>
      <c r="O1198" s="41">
        <v>30484</v>
      </c>
      <c r="P1198" s="42"/>
    </row>
    <row r="1199" spans="1:16" s="23" customFormat="1" ht="12.95" customHeight="1" x14ac:dyDescent="0.2">
      <c r="A1199" s="31" t="s">
        <v>20</v>
      </c>
      <c r="B1199" s="32"/>
      <c r="C1199" s="33" t="s">
        <v>231</v>
      </c>
      <c r="D1199" s="33" t="s">
        <v>1618</v>
      </c>
      <c r="E1199" s="35">
        <v>20</v>
      </c>
      <c r="F1199" s="35" t="s">
        <v>48</v>
      </c>
      <c r="G1199" s="34"/>
      <c r="H1199" s="36"/>
      <c r="I1199" s="37">
        <v>365</v>
      </c>
      <c r="J1199" s="36"/>
      <c r="K1199" s="34"/>
      <c r="L1199" s="34"/>
      <c r="M1199" s="39" t="s">
        <v>20</v>
      </c>
      <c r="N1199" s="40">
        <v>1194</v>
      </c>
      <c r="O1199" s="41">
        <v>30484</v>
      </c>
      <c r="P1199" s="42"/>
    </row>
    <row r="1200" spans="1:16" s="23" customFormat="1" ht="12.95" customHeight="1" x14ac:dyDescent="0.2">
      <c r="A1200" s="31" t="s">
        <v>20</v>
      </c>
      <c r="B1200" s="32"/>
      <c r="C1200" s="33" t="s">
        <v>1261</v>
      </c>
      <c r="D1200" s="33" t="s">
        <v>1619</v>
      </c>
      <c r="E1200" s="35">
        <v>8</v>
      </c>
      <c r="F1200" s="35" t="s">
        <v>36</v>
      </c>
      <c r="G1200" s="34"/>
      <c r="H1200" s="36"/>
      <c r="I1200" s="37">
        <v>365</v>
      </c>
      <c r="J1200" s="36"/>
      <c r="K1200" s="34"/>
      <c r="L1200" s="34"/>
      <c r="M1200" s="39" t="s">
        <v>20</v>
      </c>
      <c r="N1200" s="40">
        <v>1195</v>
      </c>
      <c r="O1200" s="41">
        <v>30487</v>
      </c>
      <c r="P1200" s="42"/>
    </row>
    <row r="1201" spans="1:16" s="23" customFormat="1" ht="12.95" customHeight="1" x14ac:dyDescent="0.2">
      <c r="A1201" s="31" t="s">
        <v>20</v>
      </c>
      <c r="B1201" s="32"/>
      <c r="C1201" s="33" t="s">
        <v>742</v>
      </c>
      <c r="D1201" s="33" t="s">
        <v>1618</v>
      </c>
      <c r="E1201" s="35">
        <v>8</v>
      </c>
      <c r="F1201" s="35" t="s">
        <v>36</v>
      </c>
      <c r="G1201" s="34"/>
      <c r="H1201" s="36"/>
      <c r="I1201" s="37">
        <f t="shared" ref="I1201:I1215" si="20">IF(AND(H1201&gt;1/1/75, J1201&gt;0),"n/a",H1201+365)</f>
        <v>365</v>
      </c>
      <c r="J1201" s="36"/>
      <c r="K1201" s="34"/>
      <c r="L1201" s="34"/>
      <c r="M1201" s="39" t="s">
        <v>20</v>
      </c>
      <c r="N1201" s="40">
        <v>1196</v>
      </c>
      <c r="O1201" s="41">
        <v>30488</v>
      </c>
      <c r="P1201" s="42"/>
    </row>
    <row r="1202" spans="1:16" s="23" customFormat="1" ht="12.95" customHeight="1" x14ac:dyDescent="0.2">
      <c r="A1202" s="31" t="s">
        <v>20</v>
      </c>
      <c r="B1202" s="32"/>
      <c r="C1202" s="33" t="s">
        <v>1320</v>
      </c>
      <c r="D1202" s="33" t="s">
        <v>1618</v>
      </c>
      <c r="E1202" s="35">
        <v>8</v>
      </c>
      <c r="F1202" s="35" t="s">
        <v>36</v>
      </c>
      <c r="G1202" s="34"/>
      <c r="H1202" s="36"/>
      <c r="I1202" s="37">
        <f t="shared" si="20"/>
        <v>365</v>
      </c>
      <c r="J1202" s="36"/>
      <c r="K1202" s="34"/>
      <c r="L1202" s="34"/>
      <c r="M1202" s="39" t="s">
        <v>20</v>
      </c>
      <c r="N1202" s="40">
        <v>1197</v>
      </c>
      <c r="O1202" s="41">
        <v>30488</v>
      </c>
      <c r="P1202" s="42" t="s">
        <v>486</v>
      </c>
    </row>
    <row r="1203" spans="1:16" s="23" customFormat="1" ht="12.95" customHeight="1" x14ac:dyDescent="0.2">
      <c r="A1203" s="31" t="s">
        <v>20</v>
      </c>
      <c r="B1203" s="32"/>
      <c r="C1203" s="33" t="s">
        <v>1620</v>
      </c>
      <c r="D1203" s="33" t="s">
        <v>1509</v>
      </c>
      <c r="E1203" s="35">
        <v>20</v>
      </c>
      <c r="F1203" s="35" t="s">
        <v>48</v>
      </c>
      <c r="G1203" s="34"/>
      <c r="H1203" s="36"/>
      <c r="I1203" s="37">
        <f t="shared" si="20"/>
        <v>365</v>
      </c>
      <c r="J1203" s="36"/>
      <c r="K1203" s="34"/>
      <c r="L1203" s="34"/>
      <c r="M1203" s="39" t="s">
        <v>20</v>
      </c>
      <c r="N1203" s="40">
        <v>1198</v>
      </c>
      <c r="O1203" s="41">
        <v>30489</v>
      </c>
      <c r="P1203" s="42" t="s">
        <v>486</v>
      </c>
    </row>
    <row r="1204" spans="1:16" s="23" customFormat="1" ht="12.95" customHeight="1" x14ac:dyDescent="0.2">
      <c r="A1204" s="31" t="s">
        <v>20</v>
      </c>
      <c r="B1204" s="32"/>
      <c r="C1204" s="33" t="s">
        <v>81</v>
      </c>
      <c r="D1204" s="33" t="s">
        <v>1601</v>
      </c>
      <c r="E1204" s="35">
        <v>20</v>
      </c>
      <c r="F1204" s="35" t="s">
        <v>48</v>
      </c>
      <c r="G1204" s="34"/>
      <c r="H1204" s="36"/>
      <c r="I1204" s="37">
        <f t="shared" si="20"/>
        <v>365</v>
      </c>
      <c r="J1204" s="36"/>
      <c r="K1204" s="34"/>
      <c r="L1204" s="34"/>
      <c r="M1204" s="39" t="s">
        <v>20</v>
      </c>
      <c r="N1204" s="40"/>
      <c r="O1204" s="41" t="s">
        <v>25</v>
      </c>
      <c r="P1204" s="42"/>
    </row>
    <row r="1205" spans="1:16" s="23" customFormat="1" ht="12.95" customHeight="1" x14ac:dyDescent="0.2">
      <c r="A1205" s="31" t="s">
        <v>20</v>
      </c>
      <c r="B1205" s="32"/>
      <c r="C1205" s="33" t="s">
        <v>742</v>
      </c>
      <c r="D1205" s="33" t="s">
        <v>1621</v>
      </c>
      <c r="E1205" s="35">
        <v>8</v>
      </c>
      <c r="F1205" s="35" t="s">
        <v>36</v>
      </c>
      <c r="G1205" s="34"/>
      <c r="H1205" s="36"/>
      <c r="I1205" s="37">
        <f t="shared" si="20"/>
        <v>365</v>
      </c>
      <c r="J1205" s="36"/>
      <c r="K1205" s="34"/>
      <c r="L1205" s="34"/>
      <c r="M1205" s="39" t="s">
        <v>20</v>
      </c>
      <c r="N1205" s="40">
        <v>1200</v>
      </c>
      <c r="O1205" s="41">
        <v>30494</v>
      </c>
      <c r="P1205" s="42"/>
    </row>
    <row r="1206" spans="1:16" s="23" customFormat="1" ht="12.95" customHeight="1" x14ac:dyDescent="0.2">
      <c r="A1206" s="31" t="s">
        <v>20</v>
      </c>
      <c r="B1206" s="32"/>
      <c r="C1206" s="33" t="s">
        <v>1622</v>
      </c>
      <c r="D1206" s="33" t="s">
        <v>1623</v>
      </c>
      <c r="E1206" s="35">
        <v>15</v>
      </c>
      <c r="F1206" s="35" t="s">
        <v>28</v>
      </c>
      <c r="G1206" s="34"/>
      <c r="H1206" s="36"/>
      <c r="I1206" s="37">
        <f t="shared" si="20"/>
        <v>365</v>
      </c>
      <c r="J1206" s="36"/>
      <c r="K1206" s="34"/>
      <c r="L1206" s="34"/>
      <c r="M1206" s="39" t="s">
        <v>20</v>
      </c>
      <c r="N1206" s="40">
        <v>1201</v>
      </c>
      <c r="O1206" s="41">
        <v>30504</v>
      </c>
      <c r="P1206" s="42" t="s">
        <v>486</v>
      </c>
    </row>
    <row r="1207" spans="1:16" s="23" customFormat="1" ht="12.95" customHeight="1" x14ac:dyDescent="0.2">
      <c r="A1207" s="31" t="s">
        <v>20</v>
      </c>
      <c r="B1207" s="32"/>
      <c r="C1207" s="33" t="s">
        <v>136</v>
      </c>
      <c r="D1207" s="33" t="s">
        <v>1624</v>
      </c>
      <c r="E1207" s="35">
        <v>11</v>
      </c>
      <c r="F1207" s="35" t="s">
        <v>45</v>
      </c>
      <c r="G1207" s="34"/>
      <c r="H1207" s="36"/>
      <c r="I1207" s="37">
        <f t="shared" si="20"/>
        <v>365</v>
      </c>
      <c r="J1207" s="36"/>
      <c r="K1207" s="34"/>
      <c r="L1207" s="34"/>
      <c r="M1207" s="39" t="s">
        <v>20</v>
      </c>
      <c r="N1207" s="40"/>
      <c r="O1207" s="41" t="s">
        <v>25</v>
      </c>
      <c r="P1207" s="42"/>
    </row>
    <row r="1208" spans="1:16" s="23" customFormat="1" ht="12.95" customHeight="1" x14ac:dyDescent="0.2">
      <c r="A1208" s="31" t="s">
        <v>20</v>
      </c>
      <c r="B1208" s="32"/>
      <c r="C1208" s="33" t="s">
        <v>1625</v>
      </c>
      <c r="D1208" s="33" t="s">
        <v>1509</v>
      </c>
      <c r="E1208" s="35">
        <v>15</v>
      </c>
      <c r="F1208" s="35" t="s">
        <v>28</v>
      </c>
      <c r="G1208" s="34"/>
      <c r="H1208" s="36"/>
      <c r="I1208" s="37">
        <f t="shared" si="20"/>
        <v>365</v>
      </c>
      <c r="J1208" s="36"/>
      <c r="K1208" s="34"/>
      <c r="L1208" s="34"/>
      <c r="M1208" s="39" t="s">
        <v>20</v>
      </c>
      <c r="N1208" s="40"/>
      <c r="O1208" s="41" t="s">
        <v>25</v>
      </c>
      <c r="P1208" s="42"/>
    </row>
    <row r="1209" spans="1:16" s="23" customFormat="1" ht="12.95" customHeight="1" x14ac:dyDescent="0.2">
      <c r="A1209" s="31" t="s">
        <v>20</v>
      </c>
      <c r="B1209" s="32"/>
      <c r="C1209" s="33" t="s">
        <v>1626</v>
      </c>
      <c r="D1209" s="33" t="s">
        <v>1627</v>
      </c>
      <c r="E1209" s="35">
        <v>9</v>
      </c>
      <c r="F1209" s="35" t="s">
        <v>23</v>
      </c>
      <c r="G1209" s="34"/>
      <c r="H1209" s="36"/>
      <c r="I1209" s="37">
        <f t="shared" si="20"/>
        <v>365</v>
      </c>
      <c r="J1209" s="36"/>
      <c r="K1209" s="34"/>
      <c r="L1209" s="34"/>
      <c r="M1209" s="39" t="s">
        <v>20</v>
      </c>
      <c r="N1209" s="40">
        <v>1204</v>
      </c>
      <c r="O1209" s="41">
        <v>30512</v>
      </c>
      <c r="P1209" s="42"/>
    </row>
    <row r="1210" spans="1:16" s="23" customFormat="1" ht="12.95" customHeight="1" x14ac:dyDescent="0.2">
      <c r="A1210" s="31" t="s">
        <v>20</v>
      </c>
      <c r="B1210" s="32"/>
      <c r="C1210" s="33" t="s">
        <v>1628</v>
      </c>
      <c r="D1210" s="33" t="s">
        <v>1629</v>
      </c>
      <c r="E1210" s="35">
        <v>15</v>
      </c>
      <c r="F1210" s="35" t="s">
        <v>28</v>
      </c>
      <c r="G1210" s="34"/>
      <c r="H1210" s="36"/>
      <c r="I1210" s="37">
        <f t="shared" si="20"/>
        <v>365</v>
      </c>
      <c r="J1210" s="36"/>
      <c r="K1210" s="34"/>
      <c r="L1210" s="34"/>
      <c r="M1210" s="39" t="s">
        <v>20</v>
      </c>
      <c r="N1210" s="40">
        <v>1203</v>
      </c>
      <c r="O1210" s="41" t="s">
        <v>25</v>
      </c>
      <c r="P1210" s="42"/>
    </row>
    <row r="1211" spans="1:16" s="23" customFormat="1" ht="12.95" customHeight="1" x14ac:dyDescent="0.2">
      <c r="A1211" s="31" t="s">
        <v>20</v>
      </c>
      <c r="B1211" s="32"/>
      <c r="C1211" s="33" t="s">
        <v>119</v>
      </c>
      <c r="D1211" s="33" t="s">
        <v>1630</v>
      </c>
      <c r="E1211" s="35">
        <v>8</v>
      </c>
      <c r="F1211" s="35" t="s">
        <v>36</v>
      </c>
      <c r="G1211" s="34"/>
      <c r="H1211" s="36"/>
      <c r="I1211" s="37">
        <f t="shared" si="20"/>
        <v>365</v>
      </c>
      <c r="J1211" s="36"/>
      <c r="K1211" s="34"/>
      <c r="L1211" s="34"/>
      <c r="M1211" s="39" t="s">
        <v>20</v>
      </c>
      <c r="N1211" s="40">
        <v>1204</v>
      </c>
      <c r="O1211" s="41" t="s">
        <v>25</v>
      </c>
      <c r="P1211" s="42"/>
    </row>
    <row r="1212" spans="1:16" s="23" customFormat="1" ht="12.95" customHeight="1" x14ac:dyDescent="0.2">
      <c r="A1212" s="31" t="s">
        <v>20</v>
      </c>
      <c r="B1212" s="32"/>
      <c r="C1212" s="33" t="s">
        <v>76</v>
      </c>
      <c r="D1212" s="33" t="s">
        <v>1631</v>
      </c>
      <c r="E1212" s="35">
        <v>20</v>
      </c>
      <c r="F1212" s="35" t="s">
        <v>48</v>
      </c>
      <c r="G1212" s="34"/>
      <c r="H1212" s="36"/>
      <c r="I1212" s="37">
        <f t="shared" si="20"/>
        <v>365</v>
      </c>
      <c r="J1212" s="36"/>
      <c r="K1212" s="34"/>
      <c r="L1212" s="34"/>
      <c r="M1212" s="39" t="s">
        <v>20</v>
      </c>
      <c r="N1212" s="40">
        <v>1205</v>
      </c>
      <c r="O1212" s="41" t="s">
        <v>25</v>
      </c>
      <c r="P1212" s="42"/>
    </row>
    <row r="1213" spans="1:16" s="23" customFormat="1" ht="12.95" customHeight="1" x14ac:dyDescent="0.2">
      <c r="A1213" s="31" t="s">
        <v>20</v>
      </c>
      <c r="B1213" s="32"/>
      <c r="C1213" s="33" t="s">
        <v>119</v>
      </c>
      <c r="D1213" s="33" t="s">
        <v>1630</v>
      </c>
      <c r="E1213" s="35">
        <v>8</v>
      </c>
      <c r="F1213" s="35" t="s">
        <v>36</v>
      </c>
      <c r="G1213" s="34"/>
      <c r="H1213" s="36"/>
      <c r="I1213" s="37">
        <f t="shared" si="20"/>
        <v>365</v>
      </c>
      <c r="J1213" s="36"/>
      <c r="K1213" s="34"/>
      <c r="L1213" s="34"/>
      <c r="M1213" s="39" t="s">
        <v>20</v>
      </c>
      <c r="N1213" s="40">
        <v>1206</v>
      </c>
      <c r="O1213" s="41">
        <v>30536</v>
      </c>
      <c r="P1213" s="42"/>
    </row>
    <row r="1214" spans="1:16" s="23" customFormat="1" ht="12.95" customHeight="1" x14ac:dyDescent="0.2">
      <c r="A1214" s="31" t="s">
        <v>20</v>
      </c>
      <c r="B1214" s="32"/>
      <c r="C1214" s="33" t="s">
        <v>1632</v>
      </c>
      <c r="D1214" s="33" t="s">
        <v>1633</v>
      </c>
      <c r="E1214" s="35">
        <v>8</v>
      </c>
      <c r="F1214" s="35" t="s">
        <v>36</v>
      </c>
      <c r="G1214" s="34"/>
      <c r="H1214" s="36"/>
      <c r="I1214" s="37">
        <f t="shared" si="20"/>
        <v>365</v>
      </c>
      <c r="J1214" s="36"/>
      <c r="K1214" s="34"/>
      <c r="L1214" s="34"/>
      <c r="M1214" s="39" t="s">
        <v>20</v>
      </c>
      <c r="N1214" s="40">
        <v>1207</v>
      </c>
      <c r="O1214" s="41" t="s">
        <v>25</v>
      </c>
      <c r="P1214" s="42"/>
    </row>
    <row r="1215" spans="1:16" s="23" customFormat="1" ht="12.95" customHeight="1" x14ac:dyDescent="0.2">
      <c r="A1215" s="31" t="s">
        <v>20</v>
      </c>
      <c r="B1215" s="32"/>
      <c r="C1215" s="33" t="s">
        <v>186</v>
      </c>
      <c r="D1215" s="33" t="s">
        <v>1634</v>
      </c>
      <c r="E1215" s="35">
        <v>13</v>
      </c>
      <c r="F1215" s="35" t="s">
        <v>45</v>
      </c>
      <c r="G1215" s="34"/>
      <c r="H1215" s="36"/>
      <c r="I1215" s="37">
        <f t="shared" si="20"/>
        <v>365</v>
      </c>
      <c r="J1215" s="36"/>
      <c r="K1215" s="34"/>
      <c r="L1215" s="34"/>
      <c r="M1215" s="39" t="s">
        <v>20</v>
      </c>
      <c r="N1215" s="40">
        <v>1208</v>
      </c>
      <c r="O1215" s="41">
        <v>30494</v>
      </c>
      <c r="P1215" s="42"/>
    </row>
    <row r="1216" spans="1:16" s="23" customFormat="1" ht="12.95" customHeight="1" x14ac:dyDescent="0.2">
      <c r="A1216" s="31" t="s">
        <v>20</v>
      </c>
      <c r="B1216" s="32"/>
      <c r="C1216" s="33" t="s">
        <v>586</v>
      </c>
      <c r="D1216" s="33" t="s">
        <v>1633</v>
      </c>
      <c r="E1216" s="35">
        <v>8</v>
      </c>
      <c r="F1216" s="35" t="s">
        <v>36</v>
      </c>
      <c r="G1216" s="34"/>
      <c r="H1216" s="36"/>
      <c r="I1216" s="37">
        <v>365</v>
      </c>
      <c r="J1216" s="36"/>
      <c r="K1216" s="34"/>
      <c r="L1216" s="34"/>
      <c r="M1216" s="39" t="s">
        <v>20</v>
      </c>
      <c r="N1216" s="40">
        <v>1209</v>
      </c>
      <c r="O1216" s="41">
        <v>30536</v>
      </c>
      <c r="P1216" s="42"/>
    </row>
    <row r="1217" spans="1:16" s="23" customFormat="1" ht="12.95" customHeight="1" x14ac:dyDescent="0.2">
      <c r="A1217" s="31" t="s">
        <v>20</v>
      </c>
      <c r="B1217" s="32"/>
      <c r="C1217" s="33" t="s">
        <v>1635</v>
      </c>
      <c r="D1217" s="33" t="s">
        <v>1636</v>
      </c>
      <c r="E1217" s="35">
        <v>5</v>
      </c>
      <c r="F1217" s="35" t="s">
        <v>45</v>
      </c>
      <c r="G1217" s="34"/>
      <c r="H1217" s="36"/>
      <c r="I1217" s="37">
        <f t="shared" ref="I1217:I1224" si="21">IF(AND(H1217&gt;1/1/75, J1217&gt;0),"n/a",H1217+365)</f>
        <v>365</v>
      </c>
      <c r="J1217" s="36"/>
      <c r="K1217" s="34"/>
      <c r="L1217" s="34"/>
      <c r="M1217" s="39" t="s">
        <v>20</v>
      </c>
      <c r="N1217" s="40">
        <v>1211</v>
      </c>
      <c r="O1217" s="41">
        <v>30536</v>
      </c>
      <c r="P1217" s="42" t="s">
        <v>486</v>
      </c>
    </row>
    <row r="1218" spans="1:16" s="23" customFormat="1" ht="12.95" customHeight="1" x14ac:dyDescent="0.2">
      <c r="A1218" s="31" t="s">
        <v>20</v>
      </c>
      <c r="B1218" s="32"/>
      <c r="C1218" s="33" t="s">
        <v>1637</v>
      </c>
      <c r="D1218" s="33" t="s">
        <v>1509</v>
      </c>
      <c r="E1218" s="35">
        <v>21</v>
      </c>
      <c r="F1218" s="35" t="s">
        <v>48</v>
      </c>
      <c r="G1218" s="34"/>
      <c r="H1218" s="36"/>
      <c r="I1218" s="37">
        <f t="shared" si="21"/>
        <v>365</v>
      </c>
      <c r="J1218" s="36"/>
      <c r="K1218" s="34"/>
      <c r="L1218" s="34"/>
      <c r="M1218" s="39" t="s">
        <v>20</v>
      </c>
      <c r="N1218" s="40">
        <v>1210</v>
      </c>
      <c r="O1218" s="41">
        <v>30529</v>
      </c>
      <c r="P1218" s="42"/>
    </row>
    <row r="1219" spans="1:16" s="23" customFormat="1" ht="12.95" customHeight="1" x14ac:dyDescent="0.2">
      <c r="A1219" s="31" t="s">
        <v>20</v>
      </c>
      <c r="B1219" s="32"/>
      <c r="C1219" s="33" t="s">
        <v>650</v>
      </c>
      <c r="D1219" s="33" t="s">
        <v>1638</v>
      </c>
      <c r="E1219" s="35">
        <v>15</v>
      </c>
      <c r="F1219" s="35" t="s">
        <v>28</v>
      </c>
      <c r="G1219" s="34"/>
      <c r="H1219" s="36"/>
      <c r="I1219" s="37">
        <f t="shared" si="21"/>
        <v>365</v>
      </c>
      <c r="J1219" s="36"/>
      <c r="K1219" s="34"/>
      <c r="L1219" s="34"/>
      <c r="M1219" s="39" t="s">
        <v>20</v>
      </c>
      <c r="N1219" s="40"/>
      <c r="O1219" s="41" t="s">
        <v>25</v>
      </c>
      <c r="P1219" s="42"/>
    </row>
    <row r="1220" spans="1:16" s="23" customFormat="1" ht="12.95" customHeight="1" x14ac:dyDescent="0.2">
      <c r="A1220" s="31" t="s">
        <v>20</v>
      </c>
      <c r="B1220" s="32"/>
      <c r="C1220" s="33" t="s">
        <v>81</v>
      </c>
      <c r="D1220" s="33" t="s">
        <v>1639</v>
      </c>
      <c r="E1220" s="35">
        <v>20</v>
      </c>
      <c r="F1220" s="35" t="s">
        <v>48</v>
      </c>
      <c r="G1220" s="34"/>
      <c r="H1220" s="36"/>
      <c r="I1220" s="37">
        <f t="shared" si="21"/>
        <v>365</v>
      </c>
      <c r="J1220" s="36"/>
      <c r="K1220" s="34"/>
      <c r="L1220" s="34"/>
      <c r="M1220" s="39" t="s">
        <v>20</v>
      </c>
      <c r="N1220" s="40">
        <v>1212</v>
      </c>
      <c r="O1220" s="41">
        <v>30529</v>
      </c>
      <c r="P1220" s="42"/>
    </row>
    <row r="1221" spans="1:16" s="23" customFormat="1" ht="12.95" customHeight="1" x14ac:dyDescent="0.2">
      <c r="A1221" s="31" t="s">
        <v>20</v>
      </c>
      <c r="B1221" s="32"/>
      <c r="C1221" s="33" t="s">
        <v>136</v>
      </c>
      <c r="D1221" s="33" t="s">
        <v>1618</v>
      </c>
      <c r="E1221" s="35">
        <v>11</v>
      </c>
      <c r="F1221" s="35" t="s">
        <v>45</v>
      </c>
      <c r="G1221" s="34"/>
      <c r="H1221" s="36"/>
      <c r="I1221" s="37">
        <f t="shared" si="21"/>
        <v>365</v>
      </c>
      <c r="J1221" s="36"/>
      <c r="K1221" s="34"/>
      <c r="L1221" s="34"/>
      <c r="M1221" s="39" t="s">
        <v>20</v>
      </c>
      <c r="N1221" s="40">
        <v>1213</v>
      </c>
      <c r="O1221" s="41" t="s">
        <v>25</v>
      </c>
      <c r="P1221" s="42"/>
    </row>
    <row r="1222" spans="1:16" s="23" customFormat="1" ht="12.95" customHeight="1" x14ac:dyDescent="0.2">
      <c r="A1222" s="31" t="s">
        <v>20</v>
      </c>
      <c r="B1222" s="32"/>
      <c r="C1222" s="33" t="s">
        <v>255</v>
      </c>
      <c r="D1222" s="33" t="s">
        <v>995</v>
      </c>
      <c r="E1222" s="35">
        <v>3</v>
      </c>
      <c r="F1222" s="35" t="s">
        <v>45</v>
      </c>
      <c r="G1222" s="34"/>
      <c r="H1222" s="36"/>
      <c r="I1222" s="37">
        <f t="shared" si="21"/>
        <v>365</v>
      </c>
      <c r="J1222" s="36"/>
      <c r="K1222" s="34"/>
      <c r="L1222" s="34"/>
      <c r="M1222" s="39" t="s">
        <v>20</v>
      </c>
      <c r="N1222" s="40">
        <v>1214</v>
      </c>
      <c r="O1222" s="41">
        <v>30536</v>
      </c>
      <c r="P1222" s="42"/>
    </row>
    <row r="1223" spans="1:16" s="23" customFormat="1" ht="12.95" customHeight="1" x14ac:dyDescent="0.2">
      <c r="A1223" s="31" t="s">
        <v>20</v>
      </c>
      <c r="B1223" s="32"/>
      <c r="C1223" s="33" t="s">
        <v>136</v>
      </c>
      <c r="D1223" s="33" t="s">
        <v>1618</v>
      </c>
      <c r="E1223" s="35">
        <v>11</v>
      </c>
      <c r="F1223" s="35" t="s">
        <v>45</v>
      </c>
      <c r="G1223" s="34"/>
      <c r="H1223" s="36"/>
      <c r="I1223" s="37">
        <f t="shared" si="21"/>
        <v>365</v>
      </c>
      <c r="J1223" s="36"/>
      <c r="K1223" s="34"/>
      <c r="L1223" s="34"/>
      <c r="M1223" s="39" t="s">
        <v>20</v>
      </c>
      <c r="N1223" s="40">
        <v>1215</v>
      </c>
      <c r="O1223" s="41">
        <v>30543</v>
      </c>
      <c r="P1223" s="42"/>
    </row>
    <row r="1224" spans="1:16" s="23" customFormat="1" ht="12.95" customHeight="1" x14ac:dyDescent="0.2">
      <c r="A1224" s="31" t="s">
        <v>20</v>
      </c>
      <c r="B1224" s="32"/>
      <c r="C1224" s="33" t="s">
        <v>30</v>
      </c>
      <c r="D1224" s="33" t="s">
        <v>1490</v>
      </c>
      <c r="E1224" s="35">
        <v>15</v>
      </c>
      <c r="F1224" s="35" t="s">
        <v>28</v>
      </c>
      <c r="G1224" s="34" t="s">
        <v>334</v>
      </c>
      <c r="H1224" s="36"/>
      <c r="I1224" s="37">
        <f t="shared" si="21"/>
        <v>365</v>
      </c>
      <c r="J1224" s="36"/>
      <c r="K1224" s="34"/>
      <c r="L1224" s="34"/>
      <c r="M1224" s="39" t="s">
        <v>20</v>
      </c>
      <c r="N1224" s="40">
        <v>1218</v>
      </c>
      <c r="O1224" s="41">
        <v>30547</v>
      </c>
      <c r="P1224" s="42"/>
    </row>
    <row r="1225" spans="1:16" s="23" customFormat="1" ht="12.95" customHeight="1" x14ac:dyDescent="0.2">
      <c r="A1225" s="31" t="s">
        <v>20</v>
      </c>
      <c r="B1225" s="32"/>
      <c r="C1225" s="33" t="s">
        <v>1640</v>
      </c>
      <c r="D1225" s="33" t="s">
        <v>1641</v>
      </c>
      <c r="E1225" s="35">
        <v>20</v>
      </c>
      <c r="F1225" s="35" t="s">
        <v>48</v>
      </c>
      <c r="G1225" s="34"/>
      <c r="H1225" s="36"/>
      <c r="I1225" s="37">
        <v>365</v>
      </c>
      <c r="J1225" s="36"/>
      <c r="K1225" s="34"/>
      <c r="L1225" s="34"/>
      <c r="M1225" s="39" t="s">
        <v>20</v>
      </c>
      <c r="N1225" s="40">
        <v>1216</v>
      </c>
      <c r="O1225" s="41">
        <v>30546</v>
      </c>
      <c r="P1225" s="42"/>
    </row>
    <row r="1226" spans="1:16" s="23" customFormat="1" ht="12.95" customHeight="1" x14ac:dyDescent="0.2">
      <c r="A1226" s="31" t="s">
        <v>20</v>
      </c>
      <c r="B1226" s="32"/>
      <c r="C1226" s="33" t="s">
        <v>1642</v>
      </c>
      <c r="D1226" s="33" t="s">
        <v>1643</v>
      </c>
      <c r="E1226" s="35">
        <v>20</v>
      </c>
      <c r="F1226" s="35" t="s">
        <v>48</v>
      </c>
      <c r="G1226" s="34"/>
      <c r="H1226" s="36"/>
      <c r="I1226" s="37">
        <v>355</v>
      </c>
      <c r="J1226" s="36"/>
      <c r="K1226" s="34"/>
      <c r="L1226" s="34"/>
      <c r="M1226" s="39" t="s">
        <v>20</v>
      </c>
      <c r="N1226" s="40">
        <v>1217</v>
      </c>
      <c r="O1226" s="41">
        <v>30550</v>
      </c>
      <c r="P1226" s="42"/>
    </row>
    <row r="1227" spans="1:16" s="23" customFormat="1" ht="12.95" customHeight="1" x14ac:dyDescent="0.2">
      <c r="A1227" s="31" t="s">
        <v>20</v>
      </c>
      <c r="B1227" s="32"/>
      <c r="C1227" s="58" t="s">
        <v>734</v>
      </c>
      <c r="D1227" s="58" t="s">
        <v>1644</v>
      </c>
      <c r="E1227" s="60">
        <v>20</v>
      </c>
      <c r="F1227" s="60" t="s">
        <v>48</v>
      </c>
      <c r="G1227" s="59"/>
      <c r="H1227" s="61"/>
      <c r="I1227" s="62">
        <f t="shared" ref="I1227:I1290" si="22">IF(AND(H1227&gt;1/1/75, J1227&gt;0),"n/a",H1227+365)</f>
        <v>365</v>
      </c>
      <c r="J1227" s="61"/>
      <c r="K1227" s="59"/>
      <c r="L1227" s="59"/>
      <c r="M1227" s="39" t="s">
        <v>20</v>
      </c>
      <c r="N1227" s="40">
        <v>1217</v>
      </c>
      <c r="O1227" s="63" t="s">
        <v>25</v>
      </c>
      <c r="P1227" s="64"/>
    </row>
    <row r="1228" spans="1:16" s="23" customFormat="1" ht="12.95" customHeight="1" x14ac:dyDescent="0.2">
      <c r="A1228" s="31" t="s">
        <v>20</v>
      </c>
      <c r="B1228" s="32"/>
      <c r="C1228" s="33" t="s">
        <v>1645</v>
      </c>
      <c r="D1228" s="33" t="s">
        <v>1551</v>
      </c>
      <c r="E1228" s="35">
        <v>10</v>
      </c>
      <c r="F1228" s="35" t="s">
        <v>23</v>
      </c>
      <c r="G1228" s="34"/>
      <c r="H1228" s="36"/>
      <c r="I1228" s="37">
        <f t="shared" si="22"/>
        <v>365</v>
      </c>
      <c r="J1228" s="36"/>
      <c r="K1228" s="34"/>
      <c r="L1228" s="34"/>
      <c r="M1228" s="39" t="s">
        <v>20</v>
      </c>
      <c r="N1228" s="40"/>
      <c r="O1228" s="41" t="s">
        <v>25</v>
      </c>
      <c r="P1228" s="42"/>
    </row>
    <row r="1229" spans="1:16" s="23" customFormat="1" ht="12.95" customHeight="1" x14ac:dyDescent="0.2">
      <c r="A1229" s="31" t="s">
        <v>20</v>
      </c>
      <c r="B1229" s="32"/>
      <c r="C1229" s="33" t="s">
        <v>326</v>
      </c>
      <c r="D1229" s="33" t="s">
        <v>1646</v>
      </c>
      <c r="E1229" s="35">
        <v>7</v>
      </c>
      <c r="F1229" s="35" t="s">
        <v>23</v>
      </c>
      <c r="G1229" s="34"/>
      <c r="H1229" s="36"/>
      <c r="I1229" s="37">
        <f t="shared" si="22"/>
        <v>365</v>
      </c>
      <c r="J1229" s="36"/>
      <c r="K1229" s="34"/>
      <c r="L1229" s="34"/>
      <c r="M1229" s="39" t="s">
        <v>20</v>
      </c>
      <c r="N1229" s="40">
        <v>1219</v>
      </c>
      <c r="O1229" s="41"/>
      <c r="P1229" s="42"/>
    </row>
    <row r="1230" spans="1:16" s="23" customFormat="1" ht="12.95" customHeight="1" x14ac:dyDescent="0.2">
      <c r="A1230" s="31" t="s">
        <v>20</v>
      </c>
      <c r="B1230" s="32"/>
      <c r="C1230" s="33" t="s">
        <v>676</v>
      </c>
      <c r="D1230" s="33" t="s">
        <v>1514</v>
      </c>
      <c r="E1230" s="35">
        <v>5</v>
      </c>
      <c r="F1230" s="35" t="s">
        <v>45</v>
      </c>
      <c r="G1230" s="34"/>
      <c r="H1230" s="36"/>
      <c r="I1230" s="37">
        <f t="shared" si="22"/>
        <v>365</v>
      </c>
      <c r="J1230" s="36"/>
      <c r="K1230" s="34"/>
      <c r="L1230" s="34"/>
      <c r="M1230" s="39" t="s">
        <v>20</v>
      </c>
      <c r="N1230" s="40">
        <v>1222</v>
      </c>
      <c r="O1230" s="41">
        <v>30567</v>
      </c>
      <c r="P1230" s="42" t="s">
        <v>486</v>
      </c>
    </row>
    <row r="1231" spans="1:16" s="23" customFormat="1" ht="12.95" customHeight="1" x14ac:dyDescent="0.2">
      <c r="A1231" s="31" t="s">
        <v>20</v>
      </c>
      <c r="B1231" s="32"/>
      <c r="C1231" s="33" t="s">
        <v>1647</v>
      </c>
      <c r="D1231" s="33" t="s">
        <v>1648</v>
      </c>
      <c r="E1231" s="35">
        <v>5</v>
      </c>
      <c r="F1231" s="35" t="s">
        <v>45</v>
      </c>
      <c r="G1231" s="34"/>
      <c r="H1231" s="36"/>
      <c r="I1231" s="37">
        <f t="shared" si="22"/>
        <v>365</v>
      </c>
      <c r="J1231" s="36"/>
      <c r="K1231" s="34"/>
      <c r="L1231" s="34"/>
      <c r="M1231" s="39" t="s">
        <v>20</v>
      </c>
      <c r="N1231" s="40">
        <v>1223</v>
      </c>
      <c r="O1231" s="41" t="s">
        <v>1649</v>
      </c>
      <c r="P1231" s="42" t="s">
        <v>486</v>
      </c>
    </row>
    <row r="1232" spans="1:16" s="23" customFormat="1" ht="12.95" customHeight="1" x14ac:dyDescent="0.2">
      <c r="A1232" s="31" t="s">
        <v>20</v>
      </c>
      <c r="B1232" s="32"/>
      <c r="C1232" s="33" t="s">
        <v>1650</v>
      </c>
      <c r="D1232" s="33" t="s">
        <v>25</v>
      </c>
      <c r="E1232" s="35">
        <v>0</v>
      </c>
      <c r="F1232" s="35" t="s">
        <v>25</v>
      </c>
      <c r="G1232" s="34"/>
      <c r="H1232" s="36"/>
      <c r="I1232" s="37">
        <f t="shared" si="22"/>
        <v>365</v>
      </c>
      <c r="J1232" s="36"/>
      <c r="K1232" s="34"/>
      <c r="L1232" s="34"/>
      <c r="M1232" s="39" t="s">
        <v>20</v>
      </c>
      <c r="N1232" s="40"/>
      <c r="O1232" s="41" t="s">
        <v>25</v>
      </c>
      <c r="P1232" s="42"/>
    </row>
    <row r="1233" spans="1:16" s="23" customFormat="1" ht="12.95" customHeight="1" x14ac:dyDescent="0.2">
      <c r="A1233" s="31" t="s">
        <v>20</v>
      </c>
      <c r="B1233" s="32"/>
      <c r="C1233" s="33" t="s">
        <v>608</v>
      </c>
      <c r="D1233" s="33" t="s">
        <v>1601</v>
      </c>
      <c r="E1233" s="35">
        <v>5</v>
      </c>
      <c r="F1233" s="35" t="s">
        <v>45</v>
      </c>
      <c r="G1233" s="34"/>
      <c r="H1233" s="36"/>
      <c r="I1233" s="37">
        <f t="shared" si="22"/>
        <v>365</v>
      </c>
      <c r="J1233" s="36"/>
      <c r="K1233" s="34"/>
      <c r="L1233" s="34"/>
      <c r="M1233" s="39" t="s">
        <v>20</v>
      </c>
      <c r="N1233" s="40">
        <v>1223</v>
      </c>
      <c r="O1233" s="41" t="s">
        <v>25</v>
      </c>
      <c r="P1233" s="42"/>
    </row>
    <row r="1234" spans="1:16" s="23" customFormat="1" ht="12.95" customHeight="1" x14ac:dyDescent="0.2">
      <c r="A1234" s="31" t="s">
        <v>20</v>
      </c>
      <c r="B1234" s="32"/>
      <c r="C1234" s="33" t="s">
        <v>685</v>
      </c>
      <c r="D1234" s="33" t="s">
        <v>1651</v>
      </c>
      <c r="E1234" s="35">
        <v>16</v>
      </c>
      <c r="F1234" s="35" t="s">
        <v>23</v>
      </c>
      <c r="G1234" s="34"/>
      <c r="H1234" s="36"/>
      <c r="I1234" s="37">
        <f t="shared" si="22"/>
        <v>365</v>
      </c>
      <c r="J1234" s="36"/>
      <c r="K1234" s="34"/>
      <c r="L1234" s="34"/>
      <c r="M1234" s="39" t="s">
        <v>20</v>
      </c>
      <c r="N1234" s="40">
        <v>1226</v>
      </c>
      <c r="O1234" s="41">
        <v>30571</v>
      </c>
      <c r="P1234" s="42" t="s">
        <v>486</v>
      </c>
    </row>
    <row r="1235" spans="1:16" s="23" customFormat="1" ht="12.95" customHeight="1" x14ac:dyDescent="0.2">
      <c r="A1235" s="31" t="s">
        <v>20</v>
      </c>
      <c r="B1235" s="32"/>
      <c r="C1235" s="33" t="s">
        <v>586</v>
      </c>
      <c r="D1235" s="33" t="s">
        <v>1652</v>
      </c>
      <c r="E1235" s="35">
        <v>8</v>
      </c>
      <c r="F1235" s="35" t="s">
        <v>36</v>
      </c>
      <c r="G1235" s="34"/>
      <c r="H1235" s="36"/>
      <c r="I1235" s="37">
        <f t="shared" si="22"/>
        <v>365</v>
      </c>
      <c r="J1235" s="36"/>
      <c r="K1235" s="34"/>
      <c r="L1235" s="34"/>
      <c r="M1235" s="39" t="s">
        <v>20</v>
      </c>
      <c r="N1235" s="40">
        <v>1227</v>
      </c>
      <c r="O1235" s="41">
        <v>30573</v>
      </c>
      <c r="P1235" s="42" t="s">
        <v>486</v>
      </c>
    </row>
    <row r="1236" spans="1:16" s="23" customFormat="1" ht="12.95" customHeight="1" x14ac:dyDescent="0.2">
      <c r="A1236" s="31" t="s">
        <v>20</v>
      </c>
      <c r="B1236" s="32"/>
      <c r="C1236" s="33" t="s">
        <v>1653</v>
      </c>
      <c r="D1236" s="33" t="s">
        <v>1654</v>
      </c>
      <c r="E1236" s="35">
        <v>1</v>
      </c>
      <c r="F1236" s="35" t="s">
        <v>45</v>
      </c>
      <c r="G1236" s="34"/>
      <c r="H1236" s="36"/>
      <c r="I1236" s="37">
        <f t="shared" si="22"/>
        <v>365</v>
      </c>
      <c r="J1236" s="36"/>
      <c r="K1236" s="34"/>
      <c r="L1236" s="34"/>
      <c r="M1236" s="39" t="s">
        <v>20</v>
      </c>
      <c r="N1236" s="40">
        <v>1228</v>
      </c>
      <c r="O1236" s="41">
        <v>30586</v>
      </c>
      <c r="P1236" s="42" t="s">
        <v>486</v>
      </c>
    </row>
    <row r="1237" spans="1:16" s="23" customFormat="1" ht="12.95" customHeight="1" x14ac:dyDescent="0.2">
      <c r="A1237" s="31" t="s">
        <v>20</v>
      </c>
      <c r="B1237" s="32"/>
      <c r="C1237" s="33" t="s">
        <v>1655</v>
      </c>
      <c r="D1237" s="33" t="s">
        <v>1656</v>
      </c>
      <c r="E1237" s="35">
        <v>20</v>
      </c>
      <c r="F1237" s="35" t="s">
        <v>48</v>
      </c>
      <c r="G1237" s="34"/>
      <c r="H1237" s="36"/>
      <c r="I1237" s="37">
        <f t="shared" si="22"/>
        <v>365</v>
      </c>
      <c r="J1237" s="36"/>
      <c r="K1237" s="34"/>
      <c r="L1237" s="34"/>
      <c r="M1237" s="39" t="s">
        <v>20</v>
      </c>
      <c r="N1237" s="40">
        <v>1229</v>
      </c>
      <c r="O1237" s="41">
        <v>30590</v>
      </c>
      <c r="P1237" s="42" t="s">
        <v>486</v>
      </c>
    </row>
    <row r="1238" spans="1:16" s="23" customFormat="1" ht="12.95" customHeight="1" x14ac:dyDescent="0.2">
      <c r="A1238" s="31" t="s">
        <v>20</v>
      </c>
      <c r="B1238" s="32"/>
      <c r="C1238" s="58" t="s">
        <v>142</v>
      </c>
      <c r="D1238" s="58" t="s">
        <v>1493</v>
      </c>
      <c r="E1238" s="60">
        <v>21</v>
      </c>
      <c r="F1238" s="60" t="s">
        <v>48</v>
      </c>
      <c r="G1238" s="59"/>
      <c r="H1238" s="61"/>
      <c r="I1238" s="62">
        <f t="shared" si="22"/>
        <v>365</v>
      </c>
      <c r="J1238" s="61"/>
      <c r="K1238" s="59"/>
      <c r="L1238" s="59"/>
      <c r="M1238" s="39" t="s">
        <v>20</v>
      </c>
      <c r="N1238" s="40">
        <v>1228</v>
      </c>
      <c r="O1238" s="63" t="s">
        <v>25</v>
      </c>
      <c r="P1238" s="64"/>
    </row>
    <row r="1239" spans="1:16" s="23" customFormat="1" ht="12.95" customHeight="1" x14ac:dyDescent="0.2">
      <c r="A1239" s="31" t="s">
        <v>20</v>
      </c>
      <c r="B1239" s="32"/>
      <c r="C1239" s="33" t="s">
        <v>142</v>
      </c>
      <c r="D1239" s="33" t="s">
        <v>1657</v>
      </c>
      <c r="E1239" s="35">
        <v>21</v>
      </c>
      <c r="F1239" s="35" t="s">
        <v>48</v>
      </c>
      <c r="G1239" s="34"/>
      <c r="H1239" s="36"/>
      <c r="I1239" s="37">
        <f t="shared" si="22"/>
        <v>365</v>
      </c>
      <c r="J1239" s="36"/>
      <c r="K1239" s="34"/>
      <c r="L1239" s="34"/>
      <c r="M1239" s="39" t="s">
        <v>20</v>
      </c>
      <c r="N1239" s="40"/>
      <c r="O1239" s="41" t="s">
        <v>25</v>
      </c>
      <c r="P1239" s="42"/>
    </row>
    <row r="1240" spans="1:16" s="23" customFormat="1" ht="12.95" customHeight="1" x14ac:dyDescent="0.2">
      <c r="A1240" s="31" t="s">
        <v>20</v>
      </c>
      <c r="B1240" s="32"/>
      <c r="C1240" s="33" t="s">
        <v>500</v>
      </c>
      <c r="D1240" s="33" t="s">
        <v>1658</v>
      </c>
      <c r="E1240" s="35">
        <v>7</v>
      </c>
      <c r="F1240" s="35" t="s">
        <v>23</v>
      </c>
      <c r="G1240" s="34"/>
      <c r="H1240" s="36"/>
      <c r="I1240" s="37">
        <f t="shared" si="22"/>
        <v>365</v>
      </c>
      <c r="J1240" s="36"/>
      <c r="K1240" s="34"/>
      <c r="L1240" s="34"/>
      <c r="M1240" s="39" t="s">
        <v>20</v>
      </c>
      <c r="N1240" s="40">
        <v>1245</v>
      </c>
      <c r="O1240" s="41">
        <v>30620</v>
      </c>
      <c r="P1240" s="42" t="s">
        <v>486</v>
      </c>
    </row>
    <row r="1241" spans="1:16" s="23" customFormat="1" ht="12.95" customHeight="1" x14ac:dyDescent="0.2">
      <c r="A1241" s="31" t="s">
        <v>20</v>
      </c>
      <c r="B1241" s="32"/>
      <c r="C1241" s="33" t="s">
        <v>1659</v>
      </c>
      <c r="D1241" s="33" t="s">
        <v>1660</v>
      </c>
      <c r="E1241" s="35">
        <v>6</v>
      </c>
      <c r="F1241" s="35" t="s">
        <v>23</v>
      </c>
      <c r="G1241" s="34"/>
      <c r="H1241" s="36"/>
      <c r="I1241" s="37">
        <f t="shared" si="22"/>
        <v>365</v>
      </c>
      <c r="J1241" s="36"/>
      <c r="K1241" s="34"/>
      <c r="L1241" s="34"/>
      <c r="M1241" s="39" t="s">
        <v>20</v>
      </c>
      <c r="N1241" s="40">
        <v>1231</v>
      </c>
      <c r="O1241" s="41">
        <v>30565</v>
      </c>
      <c r="P1241" s="42" t="s">
        <v>486</v>
      </c>
    </row>
    <row r="1242" spans="1:16" s="23" customFormat="1" ht="12.95" customHeight="1" x14ac:dyDescent="0.2">
      <c r="A1242" s="31" t="s">
        <v>20</v>
      </c>
      <c r="B1242" s="32"/>
      <c r="C1242" s="33" t="s">
        <v>1661</v>
      </c>
      <c r="D1242" s="33" t="s">
        <v>1662</v>
      </c>
      <c r="E1242" s="35">
        <v>16</v>
      </c>
      <c r="F1242" s="35" t="s">
        <v>23</v>
      </c>
      <c r="G1242" s="34"/>
      <c r="H1242" s="36"/>
      <c r="I1242" s="37">
        <f t="shared" si="22"/>
        <v>365</v>
      </c>
      <c r="J1242" s="36"/>
      <c r="K1242" s="34"/>
      <c r="L1242" s="34"/>
      <c r="M1242" s="39" t="s">
        <v>20</v>
      </c>
      <c r="N1242" s="40">
        <v>1232</v>
      </c>
      <c r="O1242" s="41">
        <v>30597</v>
      </c>
      <c r="P1242" s="42" t="s">
        <v>486</v>
      </c>
    </row>
    <row r="1243" spans="1:16" s="23" customFormat="1" ht="12.95" customHeight="1" x14ac:dyDescent="0.2">
      <c r="A1243" s="31" t="s">
        <v>20</v>
      </c>
      <c r="B1243" s="32"/>
      <c r="C1243" s="33" t="s">
        <v>1663</v>
      </c>
      <c r="D1243" s="33" t="s">
        <v>1664</v>
      </c>
      <c r="E1243" s="35">
        <v>8</v>
      </c>
      <c r="F1243" s="35" t="s">
        <v>36</v>
      </c>
      <c r="G1243" s="34"/>
      <c r="H1243" s="36"/>
      <c r="I1243" s="37">
        <f t="shared" si="22"/>
        <v>365</v>
      </c>
      <c r="J1243" s="36"/>
      <c r="K1243" s="34"/>
      <c r="L1243" s="34"/>
      <c r="M1243" s="39" t="s">
        <v>20</v>
      </c>
      <c r="N1243" s="40">
        <v>1233</v>
      </c>
      <c r="O1243" s="41">
        <v>30597</v>
      </c>
      <c r="P1243" s="42" t="s">
        <v>486</v>
      </c>
    </row>
    <row r="1244" spans="1:16" s="23" customFormat="1" ht="12.95" customHeight="1" x14ac:dyDescent="0.2">
      <c r="A1244" s="31" t="s">
        <v>20</v>
      </c>
      <c r="B1244" s="32"/>
      <c r="C1244" s="33" t="s">
        <v>1665</v>
      </c>
      <c r="D1244" s="33" t="s">
        <v>1666</v>
      </c>
      <c r="E1244" s="35">
        <v>2</v>
      </c>
      <c r="F1244" s="35" t="s">
        <v>45</v>
      </c>
      <c r="G1244" s="34"/>
      <c r="H1244" s="36"/>
      <c r="I1244" s="37">
        <f t="shared" si="22"/>
        <v>365</v>
      </c>
      <c r="J1244" s="36"/>
      <c r="K1244" s="34"/>
      <c r="L1244" s="34"/>
      <c r="M1244" s="39" t="s">
        <v>20</v>
      </c>
      <c r="N1244" s="40">
        <v>1249</v>
      </c>
      <c r="O1244" s="41">
        <v>30624</v>
      </c>
      <c r="P1244" s="42" t="s">
        <v>486</v>
      </c>
    </row>
    <row r="1245" spans="1:16" s="23" customFormat="1" ht="12.95" customHeight="1" x14ac:dyDescent="0.2">
      <c r="A1245" s="31" t="s">
        <v>20</v>
      </c>
      <c r="B1245" s="32"/>
      <c r="C1245" s="33" t="s">
        <v>1667</v>
      </c>
      <c r="D1245" s="33" t="s">
        <v>1668</v>
      </c>
      <c r="E1245" s="35">
        <v>17</v>
      </c>
      <c r="F1245" s="35" t="s">
        <v>48</v>
      </c>
      <c r="G1245" s="34"/>
      <c r="H1245" s="36"/>
      <c r="I1245" s="37">
        <f t="shared" si="22"/>
        <v>365</v>
      </c>
      <c r="J1245" s="36"/>
      <c r="K1245" s="34"/>
      <c r="L1245" s="34"/>
      <c r="M1245" s="39" t="s">
        <v>20</v>
      </c>
      <c r="N1245" s="40">
        <v>1235</v>
      </c>
      <c r="O1245" s="41">
        <v>30596</v>
      </c>
      <c r="P1245" s="42" t="s">
        <v>486</v>
      </c>
    </row>
    <row r="1246" spans="1:16" s="23" customFormat="1" ht="12.95" customHeight="1" x14ac:dyDescent="0.2">
      <c r="A1246" s="31" t="s">
        <v>20</v>
      </c>
      <c r="B1246" s="32"/>
      <c r="C1246" s="33" t="s">
        <v>985</v>
      </c>
      <c r="D1246" s="33" t="s">
        <v>1669</v>
      </c>
      <c r="E1246" s="35">
        <v>15</v>
      </c>
      <c r="F1246" s="35" t="s">
        <v>28</v>
      </c>
      <c r="G1246" s="34"/>
      <c r="H1246" s="36"/>
      <c r="I1246" s="37">
        <f t="shared" si="22"/>
        <v>365</v>
      </c>
      <c r="J1246" s="36"/>
      <c r="K1246" s="34"/>
      <c r="L1246" s="34"/>
      <c r="M1246" s="39" t="s">
        <v>20</v>
      </c>
      <c r="N1246" s="40">
        <v>1251</v>
      </c>
      <c r="O1246" s="41">
        <v>30596</v>
      </c>
      <c r="P1246" s="42" t="s">
        <v>486</v>
      </c>
    </row>
    <row r="1247" spans="1:16" s="23" customFormat="1" ht="12.95" customHeight="1" x14ac:dyDescent="0.2">
      <c r="A1247" s="31" t="s">
        <v>20</v>
      </c>
      <c r="B1247" s="32"/>
      <c r="C1247" s="33" t="s">
        <v>1670</v>
      </c>
      <c r="D1247" s="33" t="s">
        <v>1671</v>
      </c>
      <c r="E1247" s="35">
        <v>3</v>
      </c>
      <c r="F1247" s="35" t="s">
        <v>45</v>
      </c>
      <c r="G1247" s="34"/>
      <c r="H1247" s="36"/>
      <c r="I1247" s="37">
        <f t="shared" si="22"/>
        <v>365</v>
      </c>
      <c r="J1247" s="36"/>
      <c r="K1247" s="34"/>
      <c r="L1247" s="34"/>
      <c r="M1247" s="39" t="s">
        <v>20</v>
      </c>
      <c r="N1247" s="40">
        <v>1252</v>
      </c>
      <c r="O1247" s="41">
        <v>30635</v>
      </c>
      <c r="P1247" s="42" t="s">
        <v>486</v>
      </c>
    </row>
    <row r="1248" spans="1:16" s="23" customFormat="1" ht="12.95" customHeight="1" x14ac:dyDescent="0.2">
      <c r="A1248" s="31" t="s">
        <v>20</v>
      </c>
      <c r="B1248" s="32"/>
      <c r="C1248" s="33" t="s">
        <v>1672</v>
      </c>
      <c r="D1248" s="33" t="s">
        <v>1673</v>
      </c>
      <c r="E1248" s="35">
        <v>14</v>
      </c>
      <c r="F1248" s="35" t="s">
        <v>28</v>
      </c>
      <c r="G1248" s="34"/>
      <c r="H1248" s="36"/>
      <c r="I1248" s="37">
        <f t="shared" si="22"/>
        <v>365</v>
      </c>
      <c r="J1248" s="36"/>
      <c r="K1248" s="34"/>
      <c r="L1248" s="34"/>
      <c r="M1248" s="39" t="s">
        <v>20</v>
      </c>
      <c r="N1248" s="40">
        <v>1253</v>
      </c>
      <c r="O1248" s="41">
        <v>30634</v>
      </c>
      <c r="P1248" s="42" t="s">
        <v>486</v>
      </c>
    </row>
    <row r="1249" spans="1:16" s="23" customFormat="1" ht="12.95" customHeight="1" x14ac:dyDescent="0.2">
      <c r="A1249" s="31" t="s">
        <v>20</v>
      </c>
      <c r="B1249" s="32"/>
      <c r="C1249" s="33" t="s">
        <v>76</v>
      </c>
      <c r="D1249" s="33" t="s">
        <v>1674</v>
      </c>
      <c r="E1249" s="35">
        <v>20</v>
      </c>
      <c r="F1249" s="35" t="s">
        <v>28</v>
      </c>
      <c r="G1249" s="34"/>
      <c r="H1249" s="36"/>
      <c r="I1249" s="37">
        <f t="shared" si="22"/>
        <v>365</v>
      </c>
      <c r="J1249" s="36"/>
      <c r="K1249" s="34"/>
      <c r="L1249" s="34"/>
      <c r="M1249" s="39" t="s">
        <v>20</v>
      </c>
      <c r="N1249" s="40">
        <v>1254</v>
      </c>
      <c r="O1249" s="41">
        <v>30642</v>
      </c>
      <c r="P1249" s="42" t="s">
        <v>486</v>
      </c>
    </row>
    <row r="1250" spans="1:16" s="23" customFormat="1" ht="12.95" customHeight="1" x14ac:dyDescent="0.2">
      <c r="A1250" s="31" t="s">
        <v>20</v>
      </c>
      <c r="B1250" s="32"/>
      <c r="C1250" s="33" t="s">
        <v>1675</v>
      </c>
      <c r="D1250" s="33" t="s">
        <v>1676</v>
      </c>
      <c r="E1250" s="35">
        <v>21</v>
      </c>
      <c r="F1250" s="35" t="s">
        <v>28</v>
      </c>
      <c r="G1250" s="34"/>
      <c r="H1250" s="36"/>
      <c r="I1250" s="37">
        <f t="shared" si="22"/>
        <v>365</v>
      </c>
      <c r="J1250" s="36"/>
      <c r="K1250" s="34"/>
      <c r="L1250" s="34"/>
      <c r="M1250" s="39" t="s">
        <v>20</v>
      </c>
      <c r="N1250" s="40">
        <v>1240</v>
      </c>
      <c r="O1250" s="41" t="s">
        <v>25</v>
      </c>
      <c r="P1250" s="42"/>
    </row>
    <row r="1251" spans="1:16" s="23" customFormat="1" ht="12.95" customHeight="1" x14ac:dyDescent="0.2">
      <c r="A1251" s="31" t="s">
        <v>20</v>
      </c>
      <c r="B1251" s="32"/>
      <c r="C1251" s="33" t="s">
        <v>1677</v>
      </c>
      <c r="D1251" s="33" t="s">
        <v>959</v>
      </c>
      <c r="E1251" s="35">
        <v>11</v>
      </c>
      <c r="F1251" s="35" t="s">
        <v>45</v>
      </c>
      <c r="G1251" s="34"/>
      <c r="H1251" s="36"/>
      <c r="I1251" s="37">
        <f t="shared" si="22"/>
        <v>365</v>
      </c>
      <c r="J1251" s="36"/>
      <c r="K1251" s="34"/>
      <c r="L1251" s="34"/>
      <c r="M1251" s="39" t="s">
        <v>20</v>
      </c>
      <c r="N1251" s="40">
        <v>1241</v>
      </c>
      <c r="O1251" s="41" t="s">
        <v>25</v>
      </c>
      <c r="P1251" s="42"/>
    </row>
    <row r="1252" spans="1:16" s="23" customFormat="1" ht="12.95" customHeight="1" x14ac:dyDescent="0.2">
      <c r="A1252" s="31" t="s">
        <v>20</v>
      </c>
      <c r="B1252" s="32"/>
      <c r="C1252" s="33" t="s">
        <v>158</v>
      </c>
      <c r="D1252" s="33" t="s">
        <v>1678</v>
      </c>
      <c r="E1252" s="35">
        <v>1</v>
      </c>
      <c r="F1252" s="35" t="s">
        <v>45</v>
      </c>
      <c r="G1252" s="34"/>
      <c r="H1252" s="36"/>
      <c r="I1252" s="37">
        <f t="shared" si="22"/>
        <v>365</v>
      </c>
      <c r="J1252" s="36"/>
      <c r="K1252" s="34"/>
      <c r="L1252" s="34"/>
      <c r="M1252" s="39" t="s">
        <v>20</v>
      </c>
      <c r="N1252" s="40">
        <v>1242</v>
      </c>
      <c r="O1252" s="41" t="s">
        <v>25</v>
      </c>
      <c r="P1252" s="42"/>
    </row>
    <row r="1253" spans="1:16" s="23" customFormat="1" ht="12.95" customHeight="1" x14ac:dyDescent="0.2">
      <c r="A1253" s="31" t="s">
        <v>20</v>
      </c>
      <c r="B1253" s="32"/>
      <c r="C1253" s="33" t="s">
        <v>87</v>
      </c>
      <c r="D1253" s="33" t="s">
        <v>1601</v>
      </c>
      <c r="E1253" s="35">
        <v>1</v>
      </c>
      <c r="F1253" s="35" t="s">
        <v>45</v>
      </c>
      <c r="G1253" s="34"/>
      <c r="H1253" s="36"/>
      <c r="I1253" s="37">
        <f t="shared" si="22"/>
        <v>365</v>
      </c>
      <c r="J1253" s="36"/>
      <c r="K1253" s="34"/>
      <c r="L1253" s="34"/>
      <c r="M1253" s="39" t="s">
        <v>20</v>
      </c>
      <c r="N1253" s="40">
        <v>1243</v>
      </c>
      <c r="O1253" s="41" t="s">
        <v>25</v>
      </c>
      <c r="P1253" s="42"/>
    </row>
    <row r="1254" spans="1:16" s="23" customFormat="1" ht="12.95" customHeight="1" x14ac:dyDescent="0.2">
      <c r="A1254" s="31" t="s">
        <v>20</v>
      </c>
      <c r="B1254" s="32"/>
      <c r="C1254" s="33" t="s">
        <v>1679</v>
      </c>
      <c r="D1254" s="33" t="s">
        <v>1680</v>
      </c>
      <c r="E1254" s="35">
        <v>6</v>
      </c>
      <c r="F1254" s="35" t="s">
        <v>23</v>
      </c>
      <c r="G1254" s="34"/>
      <c r="H1254" s="36"/>
      <c r="I1254" s="37">
        <f t="shared" si="22"/>
        <v>365</v>
      </c>
      <c r="J1254" s="36"/>
      <c r="K1254" s="34"/>
      <c r="L1254" s="34"/>
      <c r="M1254" s="39" t="s">
        <v>20</v>
      </c>
      <c r="N1254" s="40">
        <v>1244</v>
      </c>
      <c r="O1254" s="41" t="s">
        <v>25</v>
      </c>
      <c r="P1254" s="42"/>
    </row>
    <row r="1255" spans="1:16" s="23" customFormat="1" ht="12.95" customHeight="1" x14ac:dyDescent="0.2">
      <c r="A1255" s="31" t="s">
        <v>20</v>
      </c>
      <c r="B1255" s="32"/>
      <c r="C1255" s="33" t="s">
        <v>1246</v>
      </c>
      <c r="D1255" s="33" t="s">
        <v>1681</v>
      </c>
      <c r="E1255" s="35">
        <v>5</v>
      </c>
      <c r="F1255" s="35" t="s">
        <v>45</v>
      </c>
      <c r="G1255" s="34"/>
      <c r="H1255" s="36"/>
      <c r="I1255" s="37">
        <f t="shared" si="22"/>
        <v>365</v>
      </c>
      <c r="J1255" s="36"/>
      <c r="K1255" s="34"/>
      <c r="L1255" s="34"/>
      <c r="M1255" s="39" t="s">
        <v>20</v>
      </c>
      <c r="N1255" s="40"/>
      <c r="O1255" s="41" t="s">
        <v>25</v>
      </c>
      <c r="P1255" s="42"/>
    </row>
    <row r="1256" spans="1:16" s="23" customFormat="1" ht="12.95" customHeight="1" x14ac:dyDescent="0.2">
      <c r="A1256" s="31" t="s">
        <v>20</v>
      </c>
      <c r="B1256" s="32"/>
      <c r="C1256" s="33" t="s">
        <v>930</v>
      </c>
      <c r="D1256" s="33" t="s">
        <v>1682</v>
      </c>
      <c r="E1256" s="35">
        <v>20</v>
      </c>
      <c r="F1256" s="35" t="s">
        <v>48</v>
      </c>
      <c r="G1256" s="34"/>
      <c r="H1256" s="36"/>
      <c r="I1256" s="37">
        <f t="shared" si="22"/>
        <v>365</v>
      </c>
      <c r="J1256" s="36"/>
      <c r="K1256" s="34"/>
      <c r="L1256" s="34"/>
      <c r="M1256" s="39" t="s">
        <v>20</v>
      </c>
      <c r="N1256" s="40">
        <v>1246</v>
      </c>
      <c r="O1256" s="41" t="s">
        <v>25</v>
      </c>
      <c r="P1256" s="42"/>
    </row>
    <row r="1257" spans="1:16" s="23" customFormat="1" ht="12.95" customHeight="1" x14ac:dyDescent="0.2">
      <c r="A1257" s="31" t="s">
        <v>20</v>
      </c>
      <c r="B1257" s="32"/>
      <c r="C1257" s="33" t="s">
        <v>1561</v>
      </c>
      <c r="D1257" s="33" t="s">
        <v>1683</v>
      </c>
      <c r="E1257" s="35">
        <v>10</v>
      </c>
      <c r="F1257" s="35" t="s">
        <v>23</v>
      </c>
      <c r="G1257" s="34"/>
      <c r="H1257" s="36"/>
      <c r="I1257" s="37">
        <f t="shared" si="22"/>
        <v>365</v>
      </c>
      <c r="J1257" s="36"/>
      <c r="K1257" s="34"/>
      <c r="L1257" s="34"/>
      <c r="M1257" s="39" t="s">
        <v>20</v>
      </c>
      <c r="N1257" s="40">
        <v>1247</v>
      </c>
      <c r="O1257" s="41" t="s">
        <v>25</v>
      </c>
      <c r="P1257" s="42"/>
    </row>
    <row r="1258" spans="1:16" s="23" customFormat="1" ht="12.95" customHeight="1" x14ac:dyDescent="0.2">
      <c r="A1258" s="31" t="s">
        <v>20</v>
      </c>
      <c r="B1258" s="32"/>
      <c r="C1258" s="33" t="s">
        <v>1684</v>
      </c>
      <c r="D1258" s="33" t="s">
        <v>1601</v>
      </c>
      <c r="E1258" s="35">
        <v>18</v>
      </c>
      <c r="F1258" s="35" t="s">
        <v>48</v>
      </c>
      <c r="G1258" s="34"/>
      <c r="H1258" s="36"/>
      <c r="I1258" s="37">
        <f t="shared" si="22"/>
        <v>365</v>
      </c>
      <c r="J1258" s="36"/>
      <c r="K1258" s="34"/>
      <c r="L1258" s="34"/>
      <c r="M1258" s="39" t="s">
        <v>20</v>
      </c>
      <c r="N1258" s="40">
        <v>1248</v>
      </c>
      <c r="O1258" s="41" t="s">
        <v>25</v>
      </c>
      <c r="P1258" s="42"/>
    </row>
    <row r="1259" spans="1:16" s="23" customFormat="1" ht="12.95" customHeight="1" x14ac:dyDescent="0.2">
      <c r="A1259" s="31" t="s">
        <v>20</v>
      </c>
      <c r="B1259" s="32"/>
      <c r="C1259" s="33" t="s">
        <v>495</v>
      </c>
      <c r="D1259" s="33" t="s">
        <v>1685</v>
      </c>
      <c r="E1259" s="35">
        <v>7</v>
      </c>
      <c r="F1259" s="35" t="s">
        <v>23</v>
      </c>
      <c r="G1259" s="34"/>
      <c r="H1259" s="36"/>
      <c r="I1259" s="37">
        <f t="shared" si="22"/>
        <v>365</v>
      </c>
      <c r="J1259" s="36"/>
      <c r="K1259" s="34"/>
      <c r="L1259" s="34"/>
      <c r="M1259" s="39" t="s">
        <v>20</v>
      </c>
      <c r="N1259" s="40"/>
      <c r="O1259" s="41" t="s">
        <v>25</v>
      </c>
      <c r="P1259" s="42"/>
    </row>
    <row r="1260" spans="1:16" s="23" customFormat="1" ht="12.95" customHeight="1" x14ac:dyDescent="0.2">
      <c r="A1260" s="31" t="s">
        <v>20</v>
      </c>
      <c r="B1260" s="32"/>
      <c r="C1260" s="33" t="s">
        <v>1686</v>
      </c>
      <c r="D1260" s="33" t="s">
        <v>1687</v>
      </c>
      <c r="E1260" s="35">
        <v>10</v>
      </c>
      <c r="F1260" s="35" t="s">
        <v>23</v>
      </c>
      <c r="G1260" s="34"/>
      <c r="H1260" s="36"/>
      <c r="I1260" s="37">
        <f t="shared" si="22"/>
        <v>365</v>
      </c>
      <c r="J1260" s="36"/>
      <c r="K1260" s="34"/>
      <c r="L1260" s="34"/>
      <c r="M1260" s="39" t="s">
        <v>20</v>
      </c>
      <c r="N1260" s="40">
        <v>1250</v>
      </c>
      <c r="O1260" s="41" t="s">
        <v>25</v>
      </c>
      <c r="P1260" s="42"/>
    </row>
    <row r="1261" spans="1:16" s="23" customFormat="1" ht="12.95" customHeight="1" x14ac:dyDescent="0.2">
      <c r="A1261" s="31" t="s">
        <v>20</v>
      </c>
      <c r="B1261" s="32"/>
      <c r="C1261" s="33" t="s">
        <v>1688</v>
      </c>
      <c r="D1261" s="33" t="s">
        <v>1689</v>
      </c>
      <c r="E1261" s="35">
        <v>10</v>
      </c>
      <c r="F1261" s="35" t="s">
        <v>23</v>
      </c>
      <c r="G1261" s="34"/>
      <c r="H1261" s="36"/>
      <c r="I1261" s="37">
        <f t="shared" si="22"/>
        <v>365</v>
      </c>
      <c r="J1261" s="36"/>
      <c r="K1261" s="34"/>
      <c r="L1261" s="34"/>
      <c r="M1261" s="39" t="s">
        <v>20</v>
      </c>
      <c r="N1261" s="40"/>
      <c r="O1261" s="41" t="s">
        <v>25</v>
      </c>
      <c r="P1261" s="42"/>
    </row>
    <row r="1262" spans="1:16" s="23" customFormat="1" ht="12.95" customHeight="1" x14ac:dyDescent="0.2">
      <c r="A1262" s="31" t="s">
        <v>20</v>
      </c>
      <c r="B1262" s="32"/>
      <c r="C1262" s="33" t="s">
        <v>596</v>
      </c>
      <c r="D1262" s="33" t="s">
        <v>1690</v>
      </c>
      <c r="E1262" s="35">
        <v>5</v>
      </c>
      <c r="F1262" s="35" t="s">
        <v>45</v>
      </c>
      <c r="G1262" s="34"/>
      <c r="H1262" s="36"/>
      <c r="I1262" s="37">
        <f t="shared" si="22"/>
        <v>365</v>
      </c>
      <c r="J1262" s="36"/>
      <c r="K1262" s="34"/>
      <c r="L1262" s="34"/>
      <c r="M1262" s="39" t="s">
        <v>20</v>
      </c>
      <c r="N1262" s="40"/>
      <c r="O1262" s="41" t="s">
        <v>25</v>
      </c>
      <c r="P1262" s="42"/>
    </row>
    <row r="1263" spans="1:16" s="23" customFormat="1" ht="12.95" customHeight="1" x14ac:dyDescent="0.2">
      <c r="A1263" s="31" t="s">
        <v>20</v>
      </c>
      <c r="B1263" s="32"/>
      <c r="C1263" s="33" t="s">
        <v>1691</v>
      </c>
      <c r="D1263" s="33" t="s">
        <v>1692</v>
      </c>
      <c r="E1263" s="35">
        <v>18</v>
      </c>
      <c r="F1263" s="35" t="s">
        <v>48</v>
      </c>
      <c r="G1263" s="34"/>
      <c r="H1263" s="36"/>
      <c r="I1263" s="37">
        <f t="shared" si="22"/>
        <v>365</v>
      </c>
      <c r="J1263" s="36"/>
      <c r="K1263" s="34"/>
      <c r="L1263" s="34"/>
      <c r="M1263" s="39" t="s">
        <v>20</v>
      </c>
      <c r="N1263" s="40"/>
      <c r="O1263" s="41" t="s">
        <v>25</v>
      </c>
      <c r="P1263" s="42"/>
    </row>
    <row r="1264" spans="1:16" s="23" customFormat="1" ht="12.95" customHeight="1" x14ac:dyDescent="0.2">
      <c r="A1264" s="31" t="s">
        <v>20</v>
      </c>
      <c r="B1264" s="32"/>
      <c r="C1264" s="33" t="s">
        <v>586</v>
      </c>
      <c r="D1264" s="33" t="s">
        <v>1693</v>
      </c>
      <c r="E1264" s="35">
        <v>8</v>
      </c>
      <c r="F1264" s="35" t="s">
        <v>36</v>
      </c>
      <c r="G1264" s="34"/>
      <c r="H1264" s="36"/>
      <c r="I1264" s="37">
        <f t="shared" si="22"/>
        <v>365</v>
      </c>
      <c r="J1264" s="36"/>
      <c r="K1264" s="34"/>
      <c r="L1264" s="34"/>
      <c r="M1264" s="39" t="s">
        <v>20</v>
      </c>
      <c r="N1264" s="40">
        <v>1254</v>
      </c>
      <c r="O1264" s="41" t="s">
        <v>25</v>
      </c>
      <c r="P1264" s="42"/>
    </row>
    <row r="1265" spans="1:16" s="23" customFormat="1" ht="12.95" customHeight="1" x14ac:dyDescent="0.2">
      <c r="A1265" s="31" t="s">
        <v>20</v>
      </c>
      <c r="B1265" s="32"/>
      <c r="C1265" s="33" t="s">
        <v>1694</v>
      </c>
      <c r="D1265" s="33" t="s">
        <v>1695</v>
      </c>
      <c r="E1265" s="35">
        <v>8</v>
      </c>
      <c r="F1265" s="35" t="s">
        <v>36</v>
      </c>
      <c r="G1265" s="34"/>
      <c r="H1265" s="36"/>
      <c r="I1265" s="37">
        <f t="shared" si="22"/>
        <v>365</v>
      </c>
      <c r="J1265" s="36"/>
      <c r="K1265" s="34"/>
      <c r="L1265" s="34"/>
      <c r="M1265" s="39" t="s">
        <v>20</v>
      </c>
      <c r="N1265" s="40">
        <v>1255</v>
      </c>
      <c r="O1265" s="41" t="s">
        <v>25</v>
      </c>
      <c r="P1265" s="42"/>
    </row>
    <row r="1266" spans="1:16" s="23" customFormat="1" ht="12.95" customHeight="1" x14ac:dyDescent="0.2">
      <c r="A1266" s="31" t="s">
        <v>20</v>
      </c>
      <c r="B1266" s="32"/>
      <c r="C1266" s="33" t="s">
        <v>1696</v>
      </c>
      <c r="D1266" s="33" t="s">
        <v>1697</v>
      </c>
      <c r="E1266" s="35">
        <v>8</v>
      </c>
      <c r="F1266" s="35" t="s">
        <v>36</v>
      </c>
      <c r="G1266" s="34"/>
      <c r="H1266" s="36"/>
      <c r="I1266" s="37">
        <f t="shared" si="22"/>
        <v>365</v>
      </c>
      <c r="J1266" s="36"/>
      <c r="K1266" s="34"/>
      <c r="L1266" s="34"/>
      <c r="M1266" s="39" t="s">
        <v>20</v>
      </c>
      <c r="N1266" s="40">
        <v>1256</v>
      </c>
      <c r="O1266" s="41" t="s">
        <v>25</v>
      </c>
      <c r="P1266" s="42"/>
    </row>
    <row r="1267" spans="1:16" s="23" customFormat="1" ht="12.95" customHeight="1" x14ac:dyDescent="0.2">
      <c r="A1267" s="31" t="s">
        <v>20</v>
      </c>
      <c r="B1267" s="32"/>
      <c r="C1267" s="33" t="s">
        <v>1698</v>
      </c>
      <c r="D1267" s="33" t="s">
        <v>1699</v>
      </c>
      <c r="E1267" s="35">
        <v>8</v>
      </c>
      <c r="F1267" s="35" t="s">
        <v>36</v>
      </c>
      <c r="G1267" s="34"/>
      <c r="H1267" s="36"/>
      <c r="I1267" s="37">
        <f t="shared" si="22"/>
        <v>365</v>
      </c>
      <c r="J1267" s="36"/>
      <c r="K1267" s="34"/>
      <c r="L1267" s="34"/>
      <c r="M1267" s="39" t="s">
        <v>20</v>
      </c>
      <c r="N1267" s="40">
        <v>1257</v>
      </c>
      <c r="O1267" s="41" t="s">
        <v>25</v>
      </c>
      <c r="P1267" s="42"/>
    </row>
    <row r="1268" spans="1:16" s="23" customFormat="1" ht="12.95" customHeight="1" x14ac:dyDescent="0.2">
      <c r="A1268" s="31" t="s">
        <v>20</v>
      </c>
      <c r="B1268" s="32">
        <v>1868</v>
      </c>
      <c r="C1268" s="33" t="s">
        <v>1686</v>
      </c>
      <c r="D1268" s="33" t="s">
        <v>1700</v>
      </c>
      <c r="E1268" s="35">
        <v>7</v>
      </c>
      <c r="F1268" s="35" t="s">
        <v>23</v>
      </c>
      <c r="G1268" s="34"/>
      <c r="H1268" s="36"/>
      <c r="I1268" s="37">
        <f t="shared" si="22"/>
        <v>365</v>
      </c>
      <c r="J1268" s="36"/>
      <c r="K1268" s="34"/>
      <c r="L1268" s="34"/>
      <c r="M1268" s="39" t="s">
        <v>20</v>
      </c>
      <c r="N1268" s="40">
        <v>1258</v>
      </c>
      <c r="O1268" s="41" t="s">
        <v>25</v>
      </c>
      <c r="P1268" s="42"/>
    </row>
    <row r="1269" spans="1:16" s="23" customFormat="1" ht="12.95" customHeight="1" x14ac:dyDescent="0.2">
      <c r="A1269" s="31" t="s">
        <v>20</v>
      </c>
      <c r="B1269" s="32"/>
      <c r="C1269" s="33" t="s">
        <v>1701</v>
      </c>
      <c r="D1269" s="33" t="s">
        <v>1702</v>
      </c>
      <c r="E1269" s="35">
        <v>17</v>
      </c>
      <c r="F1269" s="35" t="s">
        <v>48</v>
      </c>
      <c r="G1269" s="34"/>
      <c r="H1269" s="36"/>
      <c r="I1269" s="37">
        <f t="shared" si="22"/>
        <v>365</v>
      </c>
      <c r="J1269" s="36"/>
      <c r="K1269" s="34"/>
      <c r="L1269" s="34"/>
      <c r="M1269" s="39" t="s">
        <v>20</v>
      </c>
      <c r="N1269" s="40">
        <v>1259</v>
      </c>
      <c r="O1269" s="41" t="s">
        <v>25</v>
      </c>
      <c r="P1269" s="42"/>
    </row>
    <row r="1270" spans="1:16" s="23" customFormat="1" ht="12.95" customHeight="1" x14ac:dyDescent="0.2">
      <c r="A1270" s="31" t="s">
        <v>20</v>
      </c>
      <c r="B1270" s="32">
        <v>1808</v>
      </c>
      <c r="C1270" s="33" t="s">
        <v>1130</v>
      </c>
      <c r="D1270" s="33" t="s">
        <v>384</v>
      </c>
      <c r="E1270" s="35">
        <v>13</v>
      </c>
      <c r="F1270" s="35" t="s">
        <v>28</v>
      </c>
      <c r="G1270" s="34"/>
      <c r="H1270" s="36"/>
      <c r="I1270" s="37">
        <f t="shared" si="22"/>
        <v>365</v>
      </c>
      <c r="J1270" s="36"/>
      <c r="K1270" s="34"/>
      <c r="L1270" s="34"/>
      <c r="M1270" s="39" t="s">
        <v>20</v>
      </c>
      <c r="N1270" s="40">
        <v>1260</v>
      </c>
      <c r="O1270" s="41" t="s">
        <v>25</v>
      </c>
      <c r="P1270" s="42"/>
    </row>
    <row r="1271" spans="1:16" s="23" customFormat="1" ht="12.95" customHeight="1" x14ac:dyDescent="0.2">
      <c r="A1271" s="31" t="s">
        <v>20</v>
      </c>
      <c r="B1271" s="32"/>
      <c r="C1271" s="33" t="s">
        <v>1326</v>
      </c>
      <c r="D1271" s="33" t="s">
        <v>1703</v>
      </c>
      <c r="E1271" s="35">
        <v>1</v>
      </c>
      <c r="F1271" s="35" t="s">
        <v>45</v>
      </c>
      <c r="G1271" s="34"/>
      <c r="H1271" s="36"/>
      <c r="I1271" s="37">
        <f t="shared" si="22"/>
        <v>365</v>
      </c>
      <c r="J1271" s="36"/>
      <c r="K1271" s="34"/>
      <c r="L1271" s="34"/>
      <c r="M1271" s="39" t="s">
        <v>20</v>
      </c>
      <c r="N1271" s="40">
        <v>1261</v>
      </c>
      <c r="O1271" s="41" t="s">
        <v>25</v>
      </c>
      <c r="P1271" s="42"/>
    </row>
    <row r="1272" spans="1:16" s="23" customFormat="1" ht="12.95" customHeight="1" x14ac:dyDescent="0.2">
      <c r="A1272" s="31" t="s">
        <v>20</v>
      </c>
      <c r="B1272" s="32"/>
      <c r="C1272" s="33" t="s">
        <v>231</v>
      </c>
      <c r="D1272" s="33" t="s">
        <v>1704</v>
      </c>
      <c r="E1272" s="35">
        <v>20</v>
      </c>
      <c r="F1272" s="35" t="s">
        <v>48</v>
      </c>
      <c r="G1272" s="34"/>
      <c r="H1272" s="36"/>
      <c r="I1272" s="37">
        <f t="shared" si="22"/>
        <v>365</v>
      </c>
      <c r="J1272" s="36"/>
      <c r="K1272" s="34"/>
      <c r="L1272" s="34"/>
      <c r="M1272" s="39" t="s">
        <v>20</v>
      </c>
      <c r="N1272" s="40">
        <v>1262</v>
      </c>
      <c r="O1272" s="41" t="s">
        <v>25</v>
      </c>
      <c r="P1272" s="42"/>
    </row>
    <row r="1273" spans="1:16" s="23" customFormat="1" ht="12.95" customHeight="1" x14ac:dyDescent="0.2">
      <c r="A1273" s="31" t="s">
        <v>20</v>
      </c>
      <c r="B1273" s="32"/>
      <c r="C1273" s="33" t="s">
        <v>1705</v>
      </c>
      <c r="D1273" s="33" t="s">
        <v>1509</v>
      </c>
      <c r="E1273" s="35">
        <v>18</v>
      </c>
      <c r="F1273" s="35" t="s">
        <v>48</v>
      </c>
      <c r="G1273" s="34"/>
      <c r="H1273" s="36"/>
      <c r="I1273" s="37">
        <f t="shared" si="22"/>
        <v>365</v>
      </c>
      <c r="J1273" s="36"/>
      <c r="K1273" s="34"/>
      <c r="L1273" s="34"/>
      <c r="M1273" s="39" t="s">
        <v>20</v>
      </c>
      <c r="N1273" s="40">
        <v>1263</v>
      </c>
      <c r="O1273" s="41" t="s">
        <v>25</v>
      </c>
      <c r="P1273" s="42"/>
    </row>
    <row r="1274" spans="1:16" s="23" customFormat="1" ht="12.95" customHeight="1" x14ac:dyDescent="0.2">
      <c r="A1274" s="31" t="s">
        <v>20</v>
      </c>
      <c r="B1274" s="32"/>
      <c r="C1274" s="33" t="s">
        <v>648</v>
      </c>
      <c r="D1274" s="33" t="s">
        <v>1706</v>
      </c>
      <c r="E1274" s="35">
        <v>7</v>
      </c>
      <c r="F1274" s="35" t="s">
        <v>23</v>
      </c>
      <c r="G1274" s="34"/>
      <c r="H1274" s="36"/>
      <c r="I1274" s="37">
        <f t="shared" si="22"/>
        <v>365</v>
      </c>
      <c r="J1274" s="36"/>
      <c r="K1274" s="34"/>
      <c r="L1274" s="34"/>
      <c r="M1274" s="39" t="s">
        <v>20</v>
      </c>
      <c r="N1274" s="40">
        <v>1264</v>
      </c>
      <c r="O1274" s="41" t="s">
        <v>25</v>
      </c>
      <c r="P1274" s="42"/>
    </row>
    <row r="1275" spans="1:16" s="23" customFormat="1" ht="12.95" customHeight="1" x14ac:dyDescent="0.2">
      <c r="A1275" s="31" t="s">
        <v>20</v>
      </c>
      <c r="B1275" s="32"/>
      <c r="C1275" s="33" t="s">
        <v>1642</v>
      </c>
      <c r="D1275" s="33" t="s">
        <v>1707</v>
      </c>
      <c r="E1275" s="35">
        <v>20</v>
      </c>
      <c r="F1275" s="35" t="s">
        <v>48</v>
      </c>
      <c r="G1275" s="34"/>
      <c r="H1275" s="36"/>
      <c r="I1275" s="37">
        <f t="shared" si="22"/>
        <v>365</v>
      </c>
      <c r="J1275" s="36"/>
      <c r="K1275" s="34"/>
      <c r="L1275" s="34"/>
      <c r="M1275" s="39" t="s">
        <v>20</v>
      </c>
      <c r="N1275" s="40">
        <v>1265</v>
      </c>
      <c r="O1275" s="41" t="s">
        <v>25</v>
      </c>
      <c r="P1275" s="42"/>
    </row>
    <row r="1276" spans="1:16" s="23" customFormat="1" ht="12.95" customHeight="1" x14ac:dyDescent="0.2">
      <c r="A1276" s="31" t="s">
        <v>20</v>
      </c>
      <c r="B1276" s="32"/>
      <c r="C1276" s="33" t="s">
        <v>192</v>
      </c>
      <c r="D1276" s="33" t="s">
        <v>1708</v>
      </c>
      <c r="E1276" s="35">
        <v>6</v>
      </c>
      <c r="F1276" s="35" t="s">
        <v>23</v>
      </c>
      <c r="G1276" s="34"/>
      <c r="H1276" s="36"/>
      <c r="I1276" s="37">
        <f t="shared" si="22"/>
        <v>365</v>
      </c>
      <c r="J1276" s="36"/>
      <c r="K1276" s="34"/>
      <c r="L1276" s="34"/>
      <c r="M1276" s="39" t="s">
        <v>20</v>
      </c>
      <c r="N1276" s="40">
        <v>1266</v>
      </c>
      <c r="O1276" s="41" t="s">
        <v>25</v>
      </c>
      <c r="P1276" s="42"/>
    </row>
    <row r="1277" spans="1:16" s="23" customFormat="1" ht="12.95" customHeight="1" x14ac:dyDescent="0.2">
      <c r="A1277" s="31" t="s">
        <v>20</v>
      </c>
      <c r="B1277" s="32"/>
      <c r="C1277" s="33" t="s">
        <v>1709</v>
      </c>
      <c r="D1277" s="33" t="s">
        <v>1590</v>
      </c>
      <c r="E1277" s="35">
        <v>3</v>
      </c>
      <c r="F1277" s="35" t="s">
        <v>23</v>
      </c>
      <c r="G1277" s="34"/>
      <c r="H1277" s="36"/>
      <c r="I1277" s="37">
        <f t="shared" si="22"/>
        <v>365</v>
      </c>
      <c r="J1277" s="36"/>
      <c r="K1277" s="34"/>
      <c r="L1277" s="34"/>
      <c r="M1277" s="39" t="s">
        <v>20</v>
      </c>
      <c r="N1277" s="40">
        <v>1267</v>
      </c>
      <c r="O1277" s="41" t="s">
        <v>1710</v>
      </c>
      <c r="P1277" s="42"/>
    </row>
    <row r="1278" spans="1:16" s="23" customFormat="1" ht="12.95" customHeight="1" x14ac:dyDescent="0.2">
      <c r="A1278" s="31" t="s">
        <v>20</v>
      </c>
      <c r="B1278" s="32"/>
      <c r="C1278" s="33" t="s">
        <v>1272</v>
      </c>
      <c r="D1278" s="33" t="s">
        <v>1711</v>
      </c>
      <c r="E1278" s="35">
        <v>20</v>
      </c>
      <c r="F1278" s="35" t="s">
        <v>48</v>
      </c>
      <c r="G1278" s="34"/>
      <c r="H1278" s="36"/>
      <c r="I1278" s="37">
        <f t="shared" si="22"/>
        <v>365</v>
      </c>
      <c r="J1278" s="36"/>
      <c r="K1278" s="34"/>
      <c r="L1278" s="34"/>
      <c r="M1278" s="39" t="s">
        <v>20</v>
      </c>
      <c r="N1278" s="40">
        <v>1268</v>
      </c>
      <c r="O1278" s="41" t="s">
        <v>25</v>
      </c>
      <c r="P1278" s="42"/>
    </row>
    <row r="1279" spans="1:16" s="23" customFormat="1" ht="12.95" customHeight="1" x14ac:dyDescent="0.2">
      <c r="A1279" s="31" t="s">
        <v>20</v>
      </c>
      <c r="B1279" s="32"/>
      <c r="C1279" s="33" t="s">
        <v>1712</v>
      </c>
      <c r="D1279" s="33" t="s">
        <v>1713</v>
      </c>
      <c r="E1279" s="35">
        <v>8</v>
      </c>
      <c r="F1279" s="35" t="s">
        <v>36</v>
      </c>
      <c r="G1279" s="34"/>
      <c r="H1279" s="36"/>
      <c r="I1279" s="37">
        <f t="shared" si="22"/>
        <v>365</v>
      </c>
      <c r="J1279" s="36"/>
      <c r="K1279" s="34"/>
      <c r="L1279" s="34"/>
      <c r="M1279" s="39" t="s">
        <v>20</v>
      </c>
      <c r="N1279" s="40">
        <v>1269</v>
      </c>
      <c r="O1279" s="41" t="s">
        <v>25</v>
      </c>
      <c r="P1279" s="42"/>
    </row>
    <row r="1280" spans="1:16" s="23" customFormat="1" ht="12.95" customHeight="1" x14ac:dyDescent="0.2">
      <c r="A1280" s="31" t="s">
        <v>20</v>
      </c>
      <c r="B1280" s="32"/>
      <c r="C1280" s="33" t="s">
        <v>1714</v>
      </c>
      <c r="D1280" s="33" t="s">
        <v>1715</v>
      </c>
      <c r="E1280" s="35">
        <v>5</v>
      </c>
      <c r="F1280" s="35" t="s">
        <v>45</v>
      </c>
      <c r="G1280" s="34"/>
      <c r="H1280" s="36"/>
      <c r="I1280" s="37">
        <f t="shared" si="22"/>
        <v>365</v>
      </c>
      <c r="J1280" s="36"/>
      <c r="K1280" s="34"/>
      <c r="L1280" s="34"/>
      <c r="M1280" s="39" t="s">
        <v>20</v>
      </c>
      <c r="N1280" s="40">
        <v>1286</v>
      </c>
      <c r="O1280" s="41">
        <v>30680</v>
      </c>
      <c r="P1280" s="42" t="s">
        <v>486</v>
      </c>
    </row>
    <row r="1281" spans="1:16" s="23" customFormat="1" ht="12.95" customHeight="1" x14ac:dyDescent="0.2">
      <c r="A1281" s="31" t="s">
        <v>20</v>
      </c>
      <c r="B1281" s="32"/>
      <c r="C1281" s="33" t="s">
        <v>1561</v>
      </c>
      <c r="D1281" s="33" t="s">
        <v>1716</v>
      </c>
      <c r="E1281" s="35">
        <v>10</v>
      </c>
      <c r="F1281" s="35" t="s">
        <v>23</v>
      </c>
      <c r="G1281" s="34" t="s">
        <v>334</v>
      </c>
      <c r="H1281" s="36"/>
      <c r="I1281" s="37">
        <f t="shared" si="22"/>
        <v>365</v>
      </c>
      <c r="J1281" s="36"/>
      <c r="K1281" s="34"/>
      <c r="L1281" s="34"/>
      <c r="M1281" s="39" t="s">
        <v>20</v>
      </c>
      <c r="N1281" s="40">
        <v>1289</v>
      </c>
      <c r="O1281" s="41">
        <v>30320</v>
      </c>
      <c r="P1281" s="42" t="s">
        <v>486</v>
      </c>
    </row>
    <row r="1282" spans="1:16" s="23" customFormat="1" ht="12.95" customHeight="1" x14ac:dyDescent="0.2">
      <c r="A1282" s="31" t="s">
        <v>20</v>
      </c>
      <c r="B1282" s="32"/>
      <c r="C1282" s="33" t="s">
        <v>1717</v>
      </c>
      <c r="D1282" s="33" t="s">
        <v>1718</v>
      </c>
      <c r="E1282" s="35">
        <v>9</v>
      </c>
      <c r="F1282" s="35" t="s">
        <v>23</v>
      </c>
      <c r="G1282" s="34"/>
      <c r="H1282" s="36"/>
      <c r="I1282" s="37">
        <f t="shared" si="22"/>
        <v>365</v>
      </c>
      <c r="J1282" s="36"/>
      <c r="K1282" s="34"/>
      <c r="L1282" s="34"/>
      <c r="M1282" s="39" t="s">
        <v>20</v>
      </c>
      <c r="N1282" s="40">
        <v>1272</v>
      </c>
      <c r="O1282" s="41" t="s">
        <v>25</v>
      </c>
      <c r="P1282" s="42"/>
    </row>
    <row r="1283" spans="1:16" s="23" customFormat="1" ht="12.95" customHeight="1" x14ac:dyDescent="0.2">
      <c r="A1283" s="31" t="s">
        <v>20</v>
      </c>
      <c r="B1283" s="32"/>
      <c r="C1283" s="33" t="s">
        <v>513</v>
      </c>
      <c r="D1283" s="33" t="s">
        <v>1719</v>
      </c>
      <c r="E1283" s="35">
        <v>18</v>
      </c>
      <c r="F1283" s="35" t="s">
        <v>48</v>
      </c>
      <c r="G1283" s="34"/>
      <c r="H1283" s="36"/>
      <c r="I1283" s="37">
        <f t="shared" si="22"/>
        <v>365</v>
      </c>
      <c r="J1283" s="36"/>
      <c r="K1283" s="34"/>
      <c r="L1283" s="34"/>
      <c r="M1283" s="39" t="s">
        <v>20</v>
      </c>
      <c r="N1283" s="40">
        <v>1289</v>
      </c>
      <c r="O1283" s="41">
        <v>30690</v>
      </c>
      <c r="P1283" s="42" t="s">
        <v>486</v>
      </c>
    </row>
    <row r="1284" spans="1:16" s="23" customFormat="1" ht="12.95" customHeight="1" x14ac:dyDescent="0.2">
      <c r="A1284" s="31" t="s">
        <v>20</v>
      </c>
      <c r="B1284" s="32">
        <v>1893</v>
      </c>
      <c r="C1284" s="33" t="s">
        <v>672</v>
      </c>
      <c r="D1284" s="33" t="s">
        <v>1601</v>
      </c>
      <c r="E1284" s="35">
        <v>21</v>
      </c>
      <c r="F1284" s="35" t="s">
        <v>48</v>
      </c>
      <c r="G1284" s="34"/>
      <c r="H1284" s="36"/>
      <c r="I1284" s="37">
        <f t="shared" si="22"/>
        <v>365</v>
      </c>
      <c r="J1284" s="36"/>
      <c r="K1284" s="34"/>
      <c r="L1284" s="34"/>
      <c r="M1284" s="39" t="s">
        <v>20</v>
      </c>
      <c r="N1284" s="40">
        <v>1274</v>
      </c>
      <c r="O1284" s="41" t="s">
        <v>25</v>
      </c>
      <c r="P1284" s="42"/>
    </row>
    <row r="1285" spans="1:16" s="23" customFormat="1" ht="12.95" customHeight="1" x14ac:dyDescent="0.2">
      <c r="A1285" s="31" t="s">
        <v>20</v>
      </c>
      <c r="B1285" s="32"/>
      <c r="C1285" s="33" t="s">
        <v>1720</v>
      </c>
      <c r="D1285" s="33" t="s">
        <v>1721</v>
      </c>
      <c r="E1285" s="35">
        <v>12</v>
      </c>
      <c r="F1285" s="35" t="s">
        <v>45</v>
      </c>
      <c r="G1285" s="34"/>
      <c r="H1285" s="36"/>
      <c r="I1285" s="37">
        <f t="shared" si="22"/>
        <v>365</v>
      </c>
      <c r="J1285" s="36"/>
      <c r="K1285" s="34"/>
      <c r="L1285" s="34"/>
      <c r="M1285" s="39" t="s">
        <v>20</v>
      </c>
      <c r="N1285" s="40">
        <v>1275</v>
      </c>
      <c r="O1285" s="41" t="s">
        <v>25</v>
      </c>
      <c r="P1285" s="42"/>
    </row>
    <row r="1286" spans="1:16" s="23" customFormat="1" ht="12.95" customHeight="1" x14ac:dyDescent="0.2">
      <c r="A1286" s="31" t="s">
        <v>20</v>
      </c>
      <c r="B1286" s="32"/>
      <c r="C1286" s="33" t="s">
        <v>1722</v>
      </c>
      <c r="D1286" s="33" t="s">
        <v>1723</v>
      </c>
      <c r="E1286" s="35">
        <v>16</v>
      </c>
      <c r="F1286" s="35" t="s">
        <v>23</v>
      </c>
      <c r="G1286" s="34"/>
      <c r="H1286" s="36"/>
      <c r="I1286" s="37">
        <f t="shared" si="22"/>
        <v>365</v>
      </c>
      <c r="J1286" s="36"/>
      <c r="K1286" s="34"/>
      <c r="L1286" s="34"/>
      <c r="M1286" s="39" t="s">
        <v>20</v>
      </c>
      <c r="N1286" s="40">
        <v>1276</v>
      </c>
      <c r="O1286" s="41" t="s">
        <v>25</v>
      </c>
      <c r="P1286" s="42"/>
    </row>
    <row r="1287" spans="1:16" s="23" customFormat="1" ht="12.95" customHeight="1" x14ac:dyDescent="0.2">
      <c r="A1287" s="31" t="s">
        <v>20</v>
      </c>
      <c r="B1287" s="32"/>
      <c r="C1287" s="33" t="s">
        <v>1724</v>
      </c>
      <c r="D1287" s="33" t="s">
        <v>1725</v>
      </c>
      <c r="E1287" s="35">
        <v>2</v>
      </c>
      <c r="F1287" s="35" t="s">
        <v>45</v>
      </c>
      <c r="G1287" s="34"/>
      <c r="H1287" s="36"/>
      <c r="I1287" s="37">
        <f t="shared" si="22"/>
        <v>365</v>
      </c>
      <c r="J1287" s="36"/>
      <c r="K1287" s="34"/>
      <c r="L1287" s="34"/>
      <c r="M1287" s="39" t="s">
        <v>20</v>
      </c>
      <c r="N1287" s="40">
        <v>1277</v>
      </c>
      <c r="O1287" s="41" t="s">
        <v>25</v>
      </c>
      <c r="P1287" s="42"/>
    </row>
    <row r="1288" spans="1:16" s="23" customFormat="1" ht="12.95" customHeight="1" x14ac:dyDescent="0.2">
      <c r="A1288" s="31" t="s">
        <v>20</v>
      </c>
      <c r="B1288" s="32"/>
      <c r="C1288" s="33" t="s">
        <v>1726</v>
      </c>
      <c r="D1288" s="33" t="s">
        <v>1727</v>
      </c>
      <c r="E1288" s="35">
        <v>20</v>
      </c>
      <c r="F1288" s="35" t="s">
        <v>48</v>
      </c>
      <c r="G1288" s="34"/>
      <c r="H1288" s="36"/>
      <c r="I1288" s="37">
        <f t="shared" si="22"/>
        <v>365</v>
      </c>
      <c r="J1288" s="36"/>
      <c r="K1288" s="34"/>
      <c r="L1288" s="34"/>
      <c r="M1288" s="39" t="s">
        <v>20</v>
      </c>
      <c r="N1288" s="40">
        <v>1278</v>
      </c>
      <c r="O1288" s="41" t="s">
        <v>25</v>
      </c>
      <c r="P1288" s="42"/>
    </row>
    <row r="1289" spans="1:16" s="23" customFormat="1" ht="12.95" customHeight="1" x14ac:dyDescent="0.2">
      <c r="A1289" s="31" t="s">
        <v>20</v>
      </c>
      <c r="B1289" s="32"/>
      <c r="C1289" s="33" t="s">
        <v>195</v>
      </c>
      <c r="D1289" s="33" t="s">
        <v>1728</v>
      </c>
      <c r="E1289" s="35">
        <v>3</v>
      </c>
      <c r="F1289" s="35" t="s">
        <v>45</v>
      </c>
      <c r="G1289" s="34"/>
      <c r="H1289" s="36"/>
      <c r="I1289" s="37">
        <f t="shared" si="22"/>
        <v>365</v>
      </c>
      <c r="J1289" s="36"/>
      <c r="K1289" s="34"/>
      <c r="L1289" s="34"/>
      <c r="M1289" s="39" t="s">
        <v>20</v>
      </c>
      <c r="N1289" s="40">
        <v>1279</v>
      </c>
      <c r="O1289" s="41" t="s">
        <v>25</v>
      </c>
      <c r="P1289" s="42"/>
    </row>
    <row r="1290" spans="1:16" s="23" customFormat="1" ht="12.95" customHeight="1" x14ac:dyDescent="0.2">
      <c r="A1290" s="31" t="s">
        <v>20</v>
      </c>
      <c r="B1290" s="32"/>
      <c r="C1290" s="33" t="s">
        <v>59</v>
      </c>
      <c r="D1290" s="33" t="s">
        <v>1729</v>
      </c>
      <c r="E1290" s="35">
        <v>6</v>
      </c>
      <c r="F1290" s="35" t="s">
        <v>23</v>
      </c>
      <c r="G1290" s="34"/>
      <c r="H1290" s="36"/>
      <c r="I1290" s="37">
        <f t="shared" si="22"/>
        <v>365</v>
      </c>
      <c r="J1290" s="36"/>
      <c r="K1290" s="34"/>
      <c r="L1290" s="34"/>
      <c r="M1290" s="39" t="s">
        <v>20</v>
      </c>
      <c r="N1290" s="40">
        <v>1280</v>
      </c>
      <c r="O1290" s="41" t="s">
        <v>25</v>
      </c>
      <c r="P1290" s="42"/>
    </row>
    <row r="1291" spans="1:16" s="23" customFormat="1" ht="12.95" customHeight="1" x14ac:dyDescent="0.2">
      <c r="A1291" s="31" t="s">
        <v>20</v>
      </c>
      <c r="B1291" s="32"/>
      <c r="C1291" s="33" t="s">
        <v>300</v>
      </c>
      <c r="D1291" s="33" t="s">
        <v>1730</v>
      </c>
      <c r="E1291" s="35">
        <v>8</v>
      </c>
      <c r="F1291" s="35" t="s">
        <v>36</v>
      </c>
      <c r="G1291" s="34"/>
      <c r="H1291" s="36"/>
      <c r="I1291" s="37">
        <f t="shared" ref="I1291:I1354" si="23">IF(AND(H1291&gt;1/1/75, J1291&gt;0),"n/a",H1291+365)</f>
        <v>365</v>
      </c>
      <c r="J1291" s="36"/>
      <c r="K1291" s="34"/>
      <c r="L1291" s="34"/>
      <c r="M1291" s="39" t="s">
        <v>20</v>
      </c>
      <c r="N1291" s="40">
        <v>1281</v>
      </c>
      <c r="O1291" s="41" t="s">
        <v>25</v>
      </c>
      <c r="P1291" s="42"/>
    </row>
    <row r="1292" spans="1:16" s="23" customFormat="1" ht="12.95" customHeight="1" x14ac:dyDescent="0.2">
      <c r="A1292" s="31" t="s">
        <v>20</v>
      </c>
      <c r="B1292" s="32"/>
      <c r="C1292" s="33" t="s">
        <v>557</v>
      </c>
      <c r="D1292" s="33" t="s">
        <v>1731</v>
      </c>
      <c r="E1292" s="35">
        <v>15</v>
      </c>
      <c r="F1292" s="35" t="s">
        <v>28</v>
      </c>
      <c r="G1292" s="34"/>
      <c r="H1292" s="36"/>
      <c r="I1292" s="37">
        <f t="shared" si="23"/>
        <v>365</v>
      </c>
      <c r="J1292" s="36"/>
      <c r="K1292" s="34"/>
      <c r="L1292" s="34"/>
      <c r="M1292" s="39" t="s">
        <v>20</v>
      </c>
      <c r="N1292" s="40">
        <v>1282</v>
      </c>
      <c r="O1292" s="41" t="s">
        <v>25</v>
      </c>
      <c r="P1292" s="42"/>
    </row>
    <row r="1293" spans="1:16" s="23" customFormat="1" ht="12.95" customHeight="1" x14ac:dyDescent="0.2">
      <c r="A1293" s="31" t="s">
        <v>20</v>
      </c>
      <c r="B1293" s="32"/>
      <c r="C1293" s="33" t="s">
        <v>1732</v>
      </c>
      <c r="D1293" s="33" t="s">
        <v>1733</v>
      </c>
      <c r="E1293" s="35">
        <v>10</v>
      </c>
      <c r="F1293" s="35" t="s">
        <v>23</v>
      </c>
      <c r="G1293" s="34"/>
      <c r="H1293" s="36"/>
      <c r="I1293" s="37">
        <f t="shared" si="23"/>
        <v>365</v>
      </c>
      <c r="J1293" s="36"/>
      <c r="K1293" s="34"/>
      <c r="L1293" s="34"/>
      <c r="M1293" s="39" t="s">
        <v>20</v>
      </c>
      <c r="N1293" s="40">
        <v>1283</v>
      </c>
      <c r="O1293" s="41" t="s">
        <v>25</v>
      </c>
      <c r="P1293" s="42"/>
    </row>
    <row r="1294" spans="1:16" s="23" customFormat="1" ht="12.95" customHeight="1" x14ac:dyDescent="0.2">
      <c r="A1294" s="31" t="s">
        <v>20</v>
      </c>
      <c r="B1294" s="32"/>
      <c r="C1294" s="33" t="s">
        <v>750</v>
      </c>
      <c r="D1294" s="33" t="s">
        <v>1248</v>
      </c>
      <c r="E1294" s="35">
        <v>19</v>
      </c>
      <c r="F1294" s="35" t="s">
        <v>28</v>
      </c>
      <c r="G1294" s="34"/>
      <c r="H1294" s="36"/>
      <c r="I1294" s="37">
        <f t="shared" si="23"/>
        <v>365</v>
      </c>
      <c r="J1294" s="36"/>
      <c r="K1294" s="34"/>
      <c r="L1294" s="34"/>
      <c r="M1294" s="39" t="s">
        <v>20</v>
      </c>
      <c r="N1294" s="40">
        <v>1284</v>
      </c>
      <c r="O1294" s="41" t="s">
        <v>25</v>
      </c>
      <c r="P1294" s="42"/>
    </row>
    <row r="1295" spans="1:16" s="23" customFormat="1" ht="12.95" customHeight="1" x14ac:dyDescent="0.2">
      <c r="A1295" s="31" t="s">
        <v>20</v>
      </c>
      <c r="B1295" s="32"/>
      <c r="C1295" s="33" t="s">
        <v>1734</v>
      </c>
      <c r="D1295" s="33" t="s">
        <v>1601</v>
      </c>
      <c r="E1295" s="35">
        <v>13</v>
      </c>
      <c r="F1295" s="35" t="s">
        <v>28</v>
      </c>
      <c r="G1295" s="34"/>
      <c r="H1295" s="36"/>
      <c r="I1295" s="37">
        <f t="shared" si="23"/>
        <v>365</v>
      </c>
      <c r="J1295" s="36"/>
      <c r="K1295" s="34"/>
      <c r="L1295" s="34"/>
      <c r="M1295" s="39" t="s">
        <v>20</v>
      </c>
      <c r="N1295" s="40">
        <v>1285</v>
      </c>
      <c r="O1295" s="41" t="s">
        <v>25</v>
      </c>
      <c r="P1295" s="42"/>
    </row>
    <row r="1296" spans="1:16" s="23" customFormat="1" ht="12.95" customHeight="1" x14ac:dyDescent="0.2">
      <c r="A1296" s="31" t="s">
        <v>20</v>
      </c>
      <c r="B1296" s="32"/>
      <c r="C1296" s="33" t="s">
        <v>1726</v>
      </c>
      <c r="D1296" s="33" t="s">
        <v>1735</v>
      </c>
      <c r="E1296" s="35">
        <v>20</v>
      </c>
      <c r="F1296" s="35" t="s">
        <v>48</v>
      </c>
      <c r="G1296" s="34"/>
      <c r="H1296" s="36"/>
      <c r="I1296" s="37">
        <f t="shared" si="23"/>
        <v>365</v>
      </c>
      <c r="J1296" s="36"/>
      <c r="K1296" s="34"/>
      <c r="L1296" s="34"/>
      <c r="M1296" s="39" t="s">
        <v>20</v>
      </c>
      <c r="N1296" s="40"/>
      <c r="O1296" s="41" t="s">
        <v>25</v>
      </c>
      <c r="P1296" s="42"/>
    </row>
    <row r="1297" spans="1:16" s="23" customFormat="1" ht="12.95" customHeight="1" x14ac:dyDescent="0.2">
      <c r="A1297" s="31" t="s">
        <v>20</v>
      </c>
      <c r="B1297" s="32"/>
      <c r="C1297" s="33" t="s">
        <v>1736</v>
      </c>
      <c r="D1297" s="33" t="s">
        <v>1601</v>
      </c>
      <c r="E1297" s="35">
        <v>8</v>
      </c>
      <c r="F1297" s="35" t="s">
        <v>36</v>
      </c>
      <c r="G1297" s="34"/>
      <c r="H1297" s="36"/>
      <c r="I1297" s="37">
        <f t="shared" si="23"/>
        <v>365</v>
      </c>
      <c r="J1297" s="36"/>
      <c r="K1297" s="34"/>
      <c r="L1297" s="34"/>
      <c r="M1297" s="39" t="s">
        <v>20</v>
      </c>
      <c r="N1297" s="40">
        <v>1287</v>
      </c>
      <c r="O1297" s="41" t="s">
        <v>25</v>
      </c>
      <c r="P1297" s="42"/>
    </row>
    <row r="1298" spans="1:16" s="23" customFormat="1" ht="12.95" customHeight="1" x14ac:dyDescent="0.2">
      <c r="A1298" s="31" t="s">
        <v>20</v>
      </c>
      <c r="B1298" s="32"/>
      <c r="C1298" s="33" t="s">
        <v>1737</v>
      </c>
      <c r="D1298" s="33" t="s">
        <v>1738</v>
      </c>
      <c r="E1298" s="35">
        <v>20</v>
      </c>
      <c r="F1298" s="35" t="s">
        <v>48</v>
      </c>
      <c r="G1298" s="34"/>
      <c r="H1298" s="36"/>
      <c r="I1298" s="37">
        <f t="shared" si="23"/>
        <v>365</v>
      </c>
      <c r="J1298" s="36"/>
      <c r="K1298" s="34"/>
      <c r="L1298" s="34"/>
      <c r="M1298" s="39" t="s">
        <v>20</v>
      </c>
      <c r="N1298" s="40">
        <v>1288</v>
      </c>
      <c r="O1298" s="41" t="s">
        <v>25</v>
      </c>
      <c r="P1298" s="42"/>
    </row>
    <row r="1299" spans="1:16" s="23" customFormat="1" ht="12.95" customHeight="1" x14ac:dyDescent="0.2">
      <c r="A1299" s="31" t="s">
        <v>20</v>
      </c>
      <c r="B1299" s="32"/>
      <c r="C1299" s="33" t="s">
        <v>691</v>
      </c>
      <c r="D1299" s="33" t="s">
        <v>1739</v>
      </c>
      <c r="E1299" s="35">
        <v>15</v>
      </c>
      <c r="F1299" s="35" t="s">
        <v>28</v>
      </c>
      <c r="G1299" s="34"/>
      <c r="H1299" s="36"/>
      <c r="I1299" s="37">
        <f t="shared" si="23"/>
        <v>365</v>
      </c>
      <c r="J1299" s="36"/>
      <c r="K1299" s="34"/>
      <c r="L1299" s="34"/>
      <c r="M1299" s="39" t="s">
        <v>20</v>
      </c>
      <c r="N1299" s="40"/>
      <c r="O1299" s="41" t="s">
        <v>25</v>
      </c>
      <c r="P1299" s="42"/>
    </row>
    <row r="1300" spans="1:16" s="23" customFormat="1" ht="12.95" customHeight="1" x14ac:dyDescent="0.2">
      <c r="A1300" s="31" t="s">
        <v>20</v>
      </c>
      <c r="B1300" s="32"/>
      <c r="C1300" s="33" t="s">
        <v>1561</v>
      </c>
      <c r="D1300" s="33" t="s">
        <v>1740</v>
      </c>
      <c r="E1300" s="35">
        <v>10</v>
      </c>
      <c r="F1300" s="35" t="s">
        <v>23</v>
      </c>
      <c r="G1300" s="34"/>
      <c r="H1300" s="36"/>
      <c r="I1300" s="37">
        <f t="shared" si="23"/>
        <v>365</v>
      </c>
      <c r="J1300" s="36"/>
      <c r="K1300" s="34"/>
      <c r="L1300" s="34"/>
      <c r="M1300" s="39" t="s">
        <v>20</v>
      </c>
      <c r="N1300" s="40">
        <v>1290</v>
      </c>
      <c r="O1300" s="41" t="s">
        <v>25</v>
      </c>
      <c r="P1300" s="42"/>
    </row>
    <row r="1301" spans="1:16" s="23" customFormat="1" ht="12.95" customHeight="1" x14ac:dyDescent="0.2">
      <c r="A1301" s="31" t="s">
        <v>20</v>
      </c>
      <c r="B1301" s="32"/>
      <c r="C1301" s="33" t="s">
        <v>1741</v>
      </c>
      <c r="D1301" s="33" t="s">
        <v>1742</v>
      </c>
      <c r="E1301" s="35">
        <v>2</v>
      </c>
      <c r="F1301" s="35" t="s">
        <v>45</v>
      </c>
      <c r="G1301" s="34"/>
      <c r="H1301" s="36"/>
      <c r="I1301" s="37">
        <f t="shared" si="23"/>
        <v>365</v>
      </c>
      <c r="J1301" s="36"/>
      <c r="K1301" s="34"/>
      <c r="L1301" s="34"/>
      <c r="M1301" s="39" t="s">
        <v>20</v>
      </c>
      <c r="N1301" s="40">
        <v>1291</v>
      </c>
      <c r="O1301" s="41" t="s">
        <v>25</v>
      </c>
      <c r="P1301" s="42"/>
    </row>
    <row r="1302" spans="1:16" s="23" customFormat="1" ht="12.95" customHeight="1" x14ac:dyDescent="0.2">
      <c r="A1302" s="31" t="s">
        <v>20</v>
      </c>
      <c r="B1302" s="32"/>
      <c r="C1302" s="33" t="s">
        <v>1743</v>
      </c>
      <c r="D1302" s="33" t="s">
        <v>1744</v>
      </c>
      <c r="E1302" s="35">
        <v>8</v>
      </c>
      <c r="F1302" s="35" t="s">
        <v>36</v>
      </c>
      <c r="G1302" s="34"/>
      <c r="H1302" s="36"/>
      <c r="I1302" s="37">
        <f t="shared" si="23"/>
        <v>365</v>
      </c>
      <c r="J1302" s="36"/>
      <c r="K1302" s="34"/>
      <c r="L1302" s="34"/>
      <c r="M1302" s="39" t="s">
        <v>20</v>
      </c>
      <c r="N1302" s="40">
        <v>1292</v>
      </c>
      <c r="O1302" s="41" t="s">
        <v>25</v>
      </c>
      <c r="P1302" s="42"/>
    </row>
    <row r="1303" spans="1:16" s="23" customFormat="1" ht="12.95" customHeight="1" x14ac:dyDescent="0.2">
      <c r="A1303" s="31" t="s">
        <v>20</v>
      </c>
      <c r="B1303" s="32">
        <v>1897</v>
      </c>
      <c r="C1303" s="33" t="s">
        <v>1561</v>
      </c>
      <c r="D1303" s="33" t="s">
        <v>1745</v>
      </c>
      <c r="E1303" s="35">
        <v>10</v>
      </c>
      <c r="F1303" s="35" t="s">
        <v>23</v>
      </c>
      <c r="G1303" s="34"/>
      <c r="H1303" s="36"/>
      <c r="I1303" s="37">
        <f t="shared" si="23"/>
        <v>365</v>
      </c>
      <c r="J1303" s="36"/>
      <c r="K1303" s="34"/>
      <c r="L1303" s="34"/>
      <c r="M1303" s="39" t="s">
        <v>20</v>
      </c>
      <c r="N1303" s="40">
        <v>1293</v>
      </c>
      <c r="O1303" s="41" t="s">
        <v>25</v>
      </c>
      <c r="P1303" s="42"/>
    </row>
    <row r="1304" spans="1:16" s="23" customFormat="1" ht="12.95" customHeight="1" x14ac:dyDescent="0.2">
      <c r="A1304" s="31" t="s">
        <v>20</v>
      </c>
      <c r="B1304" s="32"/>
      <c r="C1304" s="33" t="s">
        <v>1746</v>
      </c>
      <c r="D1304" s="33" t="s">
        <v>1747</v>
      </c>
      <c r="E1304" s="35">
        <v>6</v>
      </c>
      <c r="F1304" s="35" t="s">
        <v>23</v>
      </c>
      <c r="G1304" s="34"/>
      <c r="H1304" s="36"/>
      <c r="I1304" s="37">
        <f t="shared" si="23"/>
        <v>365</v>
      </c>
      <c r="J1304" s="36"/>
      <c r="K1304" s="34"/>
      <c r="L1304" s="34"/>
      <c r="M1304" s="39" t="s">
        <v>20</v>
      </c>
      <c r="N1304" s="40">
        <v>1294</v>
      </c>
      <c r="O1304" s="41" t="s">
        <v>25</v>
      </c>
      <c r="P1304" s="42"/>
    </row>
    <row r="1305" spans="1:16" s="23" customFormat="1" ht="12.95" customHeight="1" x14ac:dyDescent="0.2">
      <c r="A1305" s="31" t="s">
        <v>20</v>
      </c>
      <c r="B1305" s="32"/>
      <c r="C1305" s="33" t="s">
        <v>1748</v>
      </c>
      <c r="D1305" s="33" t="s">
        <v>1749</v>
      </c>
      <c r="E1305" s="35">
        <v>6</v>
      </c>
      <c r="F1305" s="35" t="s">
        <v>23</v>
      </c>
      <c r="G1305" s="34"/>
      <c r="H1305" s="36"/>
      <c r="I1305" s="37">
        <f t="shared" si="23"/>
        <v>365</v>
      </c>
      <c r="J1305" s="36"/>
      <c r="K1305" s="34"/>
      <c r="L1305" s="34"/>
      <c r="M1305" s="39" t="s">
        <v>20</v>
      </c>
      <c r="N1305" s="40">
        <v>1295</v>
      </c>
      <c r="O1305" s="41" t="s">
        <v>25</v>
      </c>
      <c r="P1305" s="42"/>
    </row>
    <row r="1306" spans="1:16" s="23" customFormat="1" ht="12.95" customHeight="1" x14ac:dyDescent="0.2">
      <c r="A1306" s="31" t="s">
        <v>20</v>
      </c>
      <c r="B1306" s="32"/>
      <c r="C1306" s="33" t="s">
        <v>1750</v>
      </c>
      <c r="D1306" s="33" t="s">
        <v>1751</v>
      </c>
      <c r="E1306" s="35">
        <v>9</v>
      </c>
      <c r="F1306" s="35" t="s">
        <v>23</v>
      </c>
      <c r="G1306" s="34"/>
      <c r="H1306" s="36"/>
      <c r="I1306" s="37">
        <f t="shared" si="23"/>
        <v>365</v>
      </c>
      <c r="J1306" s="36"/>
      <c r="K1306" s="34"/>
      <c r="L1306" s="34"/>
      <c r="M1306" s="39" t="s">
        <v>20</v>
      </c>
      <c r="N1306" s="40">
        <v>1296</v>
      </c>
      <c r="O1306" s="41" t="s">
        <v>25</v>
      </c>
      <c r="P1306" s="42"/>
    </row>
    <row r="1307" spans="1:16" s="23" customFormat="1" ht="12.95" customHeight="1" x14ac:dyDescent="0.2">
      <c r="A1307" s="31" t="s">
        <v>20</v>
      </c>
      <c r="B1307" s="32"/>
      <c r="C1307" s="33" t="s">
        <v>324</v>
      </c>
      <c r="D1307" s="33" t="s">
        <v>1752</v>
      </c>
      <c r="E1307" s="35">
        <v>6</v>
      </c>
      <c r="F1307" s="35" t="s">
        <v>23</v>
      </c>
      <c r="G1307" s="34"/>
      <c r="H1307" s="36"/>
      <c r="I1307" s="37">
        <f t="shared" si="23"/>
        <v>365</v>
      </c>
      <c r="J1307" s="36"/>
      <c r="K1307" s="34"/>
      <c r="L1307" s="34"/>
      <c r="M1307" s="39" t="s">
        <v>20</v>
      </c>
      <c r="N1307" s="40">
        <v>1297</v>
      </c>
      <c r="O1307" s="41" t="s">
        <v>25</v>
      </c>
      <c r="P1307" s="42"/>
    </row>
    <row r="1308" spans="1:16" s="23" customFormat="1" ht="12.95" customHeight="1" x14ac:dyDescent="0.2">
      <c r="A1308" s="31" t="s">
        <v>20</v>
      </c>
      <c r="B1308" s="65"/>
      <c r="C1308" s="49" t="s">
        <v>608</v>
      </c>
      <c r="D1308" s="49" t="s">
        <v>1753</v>
      </c>
      <c r="E1308" s="50">
        <v>5</v>
      </c>
      <c r="F1308" s="50" t="s">
        <v>45</v>
      </c>
      <c r="G1308" s="24"/>
      <c r="H1308" s="47"/>
      <c r="I1308" s="66">
        <f t="shared" si="23"/>
        <v>365</v>
      </c>
      <c r="J1308" s="67"/>
      <c r="K1308" s="24"/>
      <c r="L1308" s="24"/>
      <c r="M1308" s="68" t="s">
        <v>20</v>
      </c>
      <c r="N1308" s="51">
        <v>1298</v>
      </c>
      <c r="O1308" s="52" t="s">
        <v>25</v>
      </c>
      <c r="P1308" s="48"/>
    </row>
    <row r="1309" spans="1:16" s="23" customFormat="1" ht="12.95" customHeight="1" x14ac:dyDescent="0.2">
      <c r="A1309" s="31" t="s">
        <v>20</v>
      </c>
      <c r="B1309" s="32"/>
      <c r="C1309" s="33" t="s">
        <v>1754</v>
      </c>
      <c r="D1309" s="33" t="s">
        <v>1751</v>
      </c>
      <c r="E1309" s="35">
        <v>12</v>
      </c>
      <c r="F1309" s="35" t="s">
        <v>45</v>
      </c>
      <c r="G1309" s="34"/>
      <c r="H1309" s="36"/>
      <c r="I1309" s="37">
        <f t="shared" si="23"/>
        <v>365</v>
      </c>
      <c r="J1309" s="36"/>
      <c r="K1309" s="34"/>
      <c r="L1309" s="34"/>
      <c r="M1309" s="39" t="s">
        <v>20</v>
      </c>
      <c r="N1309" s="40">
        <v>1299</v>
      </c>
      <c r="O1309" s="41" t="s">
        <v>25</v>
      </c>
      <c r="P1309" s="42"/>
    </row>
    <row r="1310" spans="1:16" s="23" customFormat="1" ht="12.95" customHeight="1" x14ac:dyDescent="0.2">
      <c r="A1310" s="31" t="s">
        <v>20</v>
      </c>
      <c r="B1310" s="32"/>
      <c r="C1310" s="33" t="s">
        <v>1755</v>
      </c>
      <c r="D1310" s="33" t="s">
        <v>1756</v>
      </c>
      <c r="E1310" s="35">
        <v>10</v>
      </c>
      <c r="F1310" s="35" t="s">
        <v>23</v>
      </c>
      <c r="G1310" s="34"/>
      <c r="H1310" s="36"/>
      <c r="I1310" s="37">
        <f t="shared" si="23"/>
        <v>365</v>
      </c>
      <c r="J1310" s="36"/>
      <c r="K1310" s="34"/>
      <c r="L1310" s="34"/>
      <c r="M1310" s="39" t="s">
        <v>20</v>
      </c>
      <c r="N1310" s="40">
        <v>1300</v>
      </c>
      <c r="O1310" s="41" t="s">
        <v>25</v>
      </c>
      <c r="P1310" s="42"/>
    </row>
    <row r="1311" spans="1:16" s="23" customFormat="1" ht="12.95" customHeight="1" x14ac:dyDescent="0.2">
      <c r="A1311" s="31" t="s">
        <v>20</v>
      </c>
      <c r="B1311" s="32"/>
      <c r="C1311" s="33" t="s">
        <v>1757</v>
      </c>
      <c r="D1311" s="33" t="s">
        <v>1758</v>
      </c>
      <c r="E1311" s="35">
        <v>4</v>
      </c>
      <c r="F1311" s="35" t="s">
        <v>45</v>
      </c>
      <c r="G1311" s="34"/>
      <c r="H1311" s="36"/>
      <c r="I1311" s="37">
        <f t="shared" si="23"/>
        <v>365</v>
      </c>
      <c r="J1311" s="36"/>
      <c r="K1311" s="34"/>
      <c r="L1311" s="34"/>
      <c r="M1311" s="39" t="s">
        <v>20</v>
      </c>
      <c r="N1311" s="40">
        <v>1301</v>
      </c>
      <c r="O1311" s="41" t="s">
        <v>25</v>
      </c>
      <c r="P1311" s="42"/>
    </row>
    <row r="1312" spans="1:16" s="23" customFormat="1" ht="12.95" customHeight="1" x14ac:dyDescent="0.2">
      <c r="A1312" s="31" t="s">
        <v>20</v>
      </c>
      <c r="B1312" s="32"/>
      <c r="C1312" s="33" t="s">
        <v>1757</v>
      </c>
      <c r="D1312" s="33" t="s">
        <v>1759</v>
      </c>
      <c r="E1312" s="35">
        <v>4</v>
      </c>
      <c r="F1312" s="35" t="s">
        <v>45</v>
      </c>
      <c r="G1312" s="34"/>
      <c r="H1312" s="36"/>
      <c r="I1312" s="37">
        <f t="shared" si="23"/>
        <v>365</v>
      </c>
      <c r="J1312" s="36"/>
      <c r="K1312" s="34"/>
      <c r="L1312" s="34"/>
      <c r="M1312" s="39" t="s">
        <v>20</v>
      </c>
      <c r="N1312" s="40">
        <v>1302</v>
      </c>
      <c r="O1312" s="41" t="s">
        <v>25</v>
      </c>
      <c r="P1312" s="42"/>
    </row>
    <row r="1313" spans="1:16" s="23" customFormat="1" ht="12.95" customHeight="1" x14ac:dyDescent="0.2">
      <c r="A1313" s="31" t="s">
        <v>20</v>
      </c>
      <c r="B1313" s="32">
        <v>1936</v>
      </c>
      <c r="C1313" s="33" t="s">
        <v>136</v>
      </c>
      <c r="D1313" s="33" t="s">
        <v>1590</v>
      </c>
      <c r="E1313" s="35">
        <v>11</v>
      </c>
      <c r="F1313" s="35" t="s">
        <v>45</v>
      </c>
      <c r="G1313" s="34"/>
      <c r="H1313" s="36"/>
      <c r="I1313" s="37">
        <f t="shared" si="23"/>
        <v>365</v>
      </c>
      <c r="J1313" s="36"/>
      <c r="K1313" s="34"/>
      <c r="L1313" s="34"/>
      <c r="M1313" s="39" t="s">
        <v>20</v>
      </c>
      <c r="N1313" s="40">
        <v>1319</v>
      </c>
      <c r="O1313" s="41">
        <v>30782</v>
      </c>
      <c r="P1313" s="42" t="s">
        <v>486</v>
      </c>
    </row>
    <row r="1314" spans="1:16" s="23" customFormat="1" ht="12.95" customHeight="1" x14ac:dyDescent="0.2">
      <c r="A1314" s="31" t="s">
        <v>20</v>
      </c>
      <c r="B1314" s="32"/>
      <c r="C1314" s="33" t="s">
        <v>1760</v>
      </c>
      <c r="D1314" s="33" t="s">
        <v>1761</v>
      </c>
      <c r="E1314" s="35">
        <v>5</v>
      </c>
      <c r="F1314" s="35" t="s">
        <v>45</v>
      </c>
      <c r="G1314" s="34"/>
      <c r="H1314" s="36"/>
      <c r="I1314" s="37">
        <f t="shared" si="23"/>
        <v>365</v>
      </c>
      <c r="J1314" s="36"/>
      <c r="K1314" s="34"/>
      <c r="L1314" s="34"/>
      <c r="M1314" s="39" t="s">
        <v>20</v>
      </c>
      <c r="N1314" s="40">
        <v>1304</v>
      </c>
      <c r="O1314" s="41" t="s">
        <v>25</v>
      </c>
      <c r="P1314" s="42"/>
    </row>
    <row r="1315" spans="1:16" s="23" customFormat="1" ht="12.95" customHeight="1" x14ac:dyDescent="0.2">
      <c r="A1315" s="31" t="s">
        <v>20</v>
      </c>
      <c r="B1315" s="32"/>
      <c r="C1315" s="33" t="s">
        <v>1762</v>
      </c>
      <c r="D1315" s="33" t="s">
        <v>1763</v>
      </c>
      <c r="E1315" s="35">
        <v>16</v>
      </c>
      <c r="F1315" s="35" t="s">
        <v>36</v>
      </c>
      <c r="G1315" s="34"/>
      <c r="H1315" s="36"/>
      <c r="I1315" s="37">
        <f t="shared" si="23"/>
        <v>365</v>
      </c>
      <c r="J1315" s="36"/>
      <c r="K1315" s="34"/>
      <c r="L1315" s="34"/>
      <c r="M1315" s="39" t="s">
        <v>20</v>
      </c>
      <c r="N1315" s="40">
        <v>1305</v>
      </c>
      <c r="O1315" s="41" t="s">
        <v>25</v>
      </c>
      <c r="P1315" s="42"/>
    </row>
    <row r="1316" spans="1:16" s="23" customFormat="1" ht="12.95" customHeight="1" x14ac:dyDescent="0.2">
      <c r="A1316" s="31" t="s">
        <v>20</v>
      </c>
      <c r="B1316" s="32"/>
      <c r="C1316" s="33" t="s">
        <v>142</v>
      </c>
      <c r="D1316" s="33" t="s">
        <v>1764</v>
      </c>
      <c r="E1316" s="35">
        <v>21</v>
      </c>
      <c r="F1316" s="35" t="s">
        <v>45</v>
      </c>
      <c r="G1316" s="34"/>
      <c r="H1316" s="36"/>
      <c r="I1316" s="37">
        <f t="shared" si="23"/>
        <v>365</v>
      </c>
      <c r="J1316" s="36"/>
      <c r="K1316" s="34"/>
      <c r="L1316" s="34"/>
      <c r="M1316" s="39" t="s">
        <v>20</v>
      </c>
      <c r="N1316" s="40">
        <v>1306</v>
      </c>
      <c r="O1316" s="41" t="s">
        <v>25</v>
      </c>
      <c r="P1316" s="42"/>
    </row>
    <row r="1317" spans="1:16" s="23" customFormat="1" ht="12.95" customHeight="1" x14ac:dyDescent="0.2">
      <c r="A1317" s="31" t="s">
        <v>20</v>
      </c>
      <c r="B1317" s="32"/>
      <c r="C1317" s="33" t="s">
        <v>1209</v>
      </c>
      <c r="D1317" s="33" t="s">
        <v>1601</v>
      </c>
      <c r="E1317" s="35">
        <v>13</v>
      </c>
      <c r="F1317" s="35" t="s">
        <v>28</v>
      </c>
      <c r="G1317" s="34"/>
      <c r="H1317" s="36"/>
      <c r="I1317" s="37">
        <f t="shared" si="23"/>
        <v>365</v>
      </c>
      <c r="J1317" s="36"/>
      <c r="K1317" s="34"/>
      <c r="L1317" s="34"/>
      <c r="M1317" s="39" t="s">
        <v>20</v>
      </c>
      <c r="N1317" s="40">
        <v>1307</v>
      </c>
      <c r="O1317" s="41" t="s">
        <v>25</v>
      </c>
      <c r="P1317" s="42"/>
    </row>
    <row r="1318" spans="1:16" s="23" customFormat="1" ht="12.95" customHeight="1" x14ac:dyDescent="0.2">
      <c r="A1318" s="31" t="s">
        <v>20</v>
      </c>
      <c r="B1318" s="32"/>
      <c r="C1318" s="33" t="s">
        <v>1765</v>
      </c>
      <c r="D1318" s="33" t="s">
        <v>1766</v>
      </c>
      <c r="E1318" s="35">
        <v>14</v>
      </c>
      <c r="F1318" s="35" t="s">
        <v>28</v>
      </c>
      <c r="G1318" s="34"/>
      <c r="H1318" s="36"/>
      <c r="I1318" s="37">
        <f t="shared" si="23"/>
        <v>365</v>
      </c>
      <c r="J1318" s="36"/>
      <c r="K1318" s="34"/>
      <c r="L1318" s="34"/>
      <c r="M1318" s="39" t="s">
        <v>20</v>
      </c>
      <c r="N1318" s="40">
        <v>1308</v>
      </c>
      <c r="O1318" s="41" t="s">
        <v>25</v>
      </c>
      <c r="P1318" s="42"/>
    </row>
    <row r="1319" spans="1:16" s="23" customFormat="1" ht="12.95" customHeight="1" x14ac:dyDescent="0.2">
      <c r="A1319" s="31" t="s">
        <v>20</v>
      </c>
      <c r="B1319" s="32"/>
      <c r="C1319" s="33" t="s">
        <v>1655</v>
      </c>
      <c r="D1319" s="33" t="s">
        <v>1767</v>
      </c>
      <c r="E1319" s="35">
        <v>20</v>
      </c>
      <c r="F1319" s="35" t="s">
        <v>48</v>
      </c>
      <c r="G1319" s="34"/>
      <c r="H1319" s="36"/>
      <c r="I1319" s="37">
        <f t="shared" si="23"/>
        <v>365</v>
      </c>
      <c r="J1319" s="36"/>
      <c r="K1319" s="34"/>
      <c r="L1319" s="34"/>
      <c r="M1319" s="39" t="s">
        <v>20</v>
      </c>
      <c r="N1319" s="40">
        <v>1309</v>
      </c>
      <c r="O1319" s="41" t="s">
        <v>25</v>
      </c>
      <c r="P1319" s="42"/>
    </row>
    <row r="1320" spans="1:16" s="23" customFormat="1" ht="12.95" customHeight="1" x14ac:dyDescent="0.2">
      <c r="A1320" s="31" t="s">
        <v>20</v>
      </c>
      <c r="B1320" s="32"/>
      <c r="C1320" s="33" t="s">
        <v>840</v>
      </c>
      <c r="D1320" s="33" t="s">
        <v>1768</v>
      </c>
      <c r="E1320" s="35">
        <v>10</v>
      </c>
      <c r="F1320" s="35" t="s">
        <v>23</v>
      </c>
      <c r="G1320" s="34"/>
      <c r="H1320" s="36"/>
      <c r="I1320" s="37">
        <f t="shared" si="23"/>
        <v>365</v>
      </c>
      <c r="J1320" s="36"/>
      <c r="K1320" s="34"/>
      <c r="L1320" s="34"/>
      <c r="M1320" s="39" t="s">
        <v>20</v>
      </c>
      <c r="N1320" s="40">
        <v>1310</v>
      </c>
      <c r="O1320" s="41" t="s">
        <v>25</v>
      </c>
      <c r="P1320" s="42"/>
    </row>
    <row r="1321" spans="1:16" s="23" customFormat="1" ht="12.95" customHeight="1" x14ac:dyDescent="0.2">
      <c r="A1321" s="31" t="s">
        <v>20</v>
      </c>
      <c r="B1321" s="32"/>
      <c r="C1321" s="33" t="s">
        <v>1769</v>
      </c>
      <c r="D1321" s="33" t="s">
        <v>1770</v>
      </c>
      <c r="E1321" s="35">
        <v>3</v>
      </c>
      <c r="F1321" s="35" t="s">
        <v>45</v>
      </c>
      <c r="G1321" s="34"/>
      <c r="H1321" s="36"/>
      <c r="I1321" s="37">
        <f t="shared" si="23"/>
        <v>365</v>
      </c>
      <c r="J1321" s="36"/>
      <c r="K1321" s="34"/>
      <c r="L1321" s="34"/>
      <c r="M1321" s="39" t="s">
        <v>20</v>
      </c>
      <c r="N1321" s="40">
        <v>1311</v>
      </c>
      <c r="O1321" s="41" t="s">
        <v>25</v>
      </c>
      <c r="P1321" s="42"/>
    </row>
    <row r="1322" spans="1:16" s="23" customFormat="1" ht="12.95" customHeight="1" x14ac:dyDescent="0.2">
      <c r="A1322" s="31" t="s">
        <v>20</v>
      </c>
      <c r="B1322" s="32"/>
      <c r="C1322" s="33" t="s">
        <v>1679</v>
      </c>
      <c r="D1322" s="33" t="s">
        <v>1771</v>
      </c>
      <c r="E1322" s="35">
        <v>6</v>
      </c>
      <c r="F1322" s="35" t="s">
        <v>23</v>
      </c>
      <c r="G1322" s="34"/>
      <c r="H1322" s="36"/>
      <c r="I1322" s="37">
        <f t="shared" si="23"/>
        <v>365</v>
      </c>
      <c r="J1322" s="36"/>
      <c r="K1322" s="34"/>
      <c r="L1322" s="34"/>
      <c r="M1322" s="39" t="s">
        <v>20</v>
      </c>
      <c r="N1322" s="40">
        <v>1312</v>
      </c>
      <c r="O1322" s="41" t="s">
        <v>25</v>
      </c>
      <c r="P1322" s="42"/>
    </row>
    <row r="1323" spans="1:16" s="23" customFormat="1" ht="12.95" customHeight="1" x14ac:dyDescent="0.2">
      <c r="A1323" s="31" t="s">
        <v>20</v>
      </c>
      <c r="B1323" s="32"/>
      <c r="C1323" s="33" t="s">
        <v>1772</v>
      </c>
      <c r="D1323" s="33" t="s">
        <v>1773</v>
      </c>
      <c r="E1323" s="35">
        <v>4</v>
      </c>
      <c r="F1323" s="35" t="s">
        <v>45</v>
      </c>
      <c r="G1323" s="34"/>
      <c r="H1323" s="36"/>
      <c r="I1323" s="37">
        <f t="shared" si="23"/>
        <v>365</v>
      </c>
      <c r="J1323" s="36"/>
      <c r="K1323" s="34"/>
      <c r="L1323" s="34"/>
      <c r="M1323" s="39" t="s">
        <v>20</v>
      </c>
      <c r="N1323" s="40">
        <v>1313</v>
      </c>
      <c r="O1323" s="41" t="s">
        <v>25</v>
      </c>
      <c r="P1323" s="42"/>
    </row>
    <row r="1324" spans="1:16" s="23" customFormat="1" ht="12.95" customHeight="1" x14ac:dyDescent="0.2">
      <c r="A1324" s="31" t="s">
        <v>20</v>
      </c>
      <c r="B1324" s="32"/>
      <c r="C1324" s="33" t="s">
        <v>1774</v>
      </c>
      <c r="D1324" s="33" t="s">
        <v>1775</v>
      </c>
      <c r="E1324" s="35">
        <v>15</v>
      </c>
      <c r="F1324" s="35" t="s">
        <v>28</v>
      </c>
      <c r="G1324" s="34"/>
      <c r="H1324" s="36"/>
      <c r="I1324" s="37">
        <f t="shared" si="23"/>
        <v>365</v>
      </c>
      <c r="J1324" s="36"/>
      <c r="K1324" s="34"/>
      <c r="L1324" s="34"/>
      <c r="M1324" s="39" t="s">
        <v>20</v>
      </c>
      <c r="N1324" s="40">
        <v>1314</v>
      </c>
      <c r="O1324" s="41" t="s">
        <v>25</v>
      </c>
      <c r="P1324" s="42"/>
    </row>
    <row r="1325" spans="1:16" s="23" customFormat="1" ht="12.95" customHeight="1" x14ac:dyDescent="0.2">
      <c r="A1325" s="31" t="s">
        <v>20</v>
      </c>
      <c r="B1325" s="32"/>
      <c r="C1325" s="33" t="s">
        <v>99</v>
      </c>
      <c r="D1325" s="33" t="s">
        <v>1776</v>
      </c>
      <c r="E1325" s="35">
        <v>19</v>
      </c>
      <c r="F1325" s="35" t="s">
        <v>28</v>
      </c>
      <c r="G1325" s="34"/>
      <c r="H1325" s="36"/>
      <c r="I1325" s="37">
        <f t="shared" si="23"/>
        <v>365</v>
      </c>
      <c r="J1325" s="36"/>
      <c r="K1325" s="34"/>
      <c r="L1325" s="34"/>
      <c r="M1325" s="39" t="s">
        <v>20</v>
      </c>
      <c r="N1325" s="40">
        <v>1315</v>
      </c>
      <c r="O1325" s="41" t="s">
        <v>25</v>
      </c>
      <c r="P1325" s="42"/>
    </row>
    <row r="1326" spans="1:16" s="23" customFormat="1" ht="12.95" customHeight="1" x14ac:dyDescent="0.2">
      <c r="A1326" s="31" t="s">
        <v>20</v>
      </c>
      <c r="B1326" s="32"/>
      <c r="C1326" s="33" t="s">
        <v>1777</v>
      </c>
      <c r="D1326" s="33" t="s">
        <v>1601</v>
      </c>
      <c r="E1326" s="35">
        <v>6</v>
      </c>
      <c r="F1326" s="35" t="s">
        <v>23</v>
      </c>
      <c r="G1326" s="34"/>
      <c r="H1326" s="36"/>
      <c r="I1326" s="37">
        <f t="shared" si="23"/>
        <v>365</v>
      </c>
      <c r="J1326" s="36"/>
      <c r="K1326" s="34"/>
      <c r="L1326" s="34"/>
      <c r="M1326" s="39" t="s">
        <v>20</v>
      </c>
      <c r="N1326" s="40">
        <v>1316</v>
      </c>
      <c r="O1326" s="41" t="s">
        <v>25</v>
      </c>
      <c r="P1326" s="42"/>
    </row>
    <row r="1327" spans="1:16" s="23" customFormat="1" ht="12.95" customHeight="1" x14ac:dyDescent="0.2">
      <c r="A1327" s="31" t="s">
        <v>20</v>
      </c>
      <c r="B1327" s="32"/>
      <c r="C1327" s="33" t="s">
        <v>1778</v>
      </c>
      <c r="D1327" s="33" t="s">
        <v>1601</v>
      </c>
      <c r="E1327" s="35">
        <v>12</v>
      </c>
      <c r="F1327" s="35" t="s">
        <v>45</v>
      </c>
      <c r="G1327" s="34"/>
      <c r="H1327" s="36"/>
      <c r="I1327" s="37">
        <f t="shared" si="23"/>
        <v>365</v>
      </c>
      <c r="J1327" s="36"/>
      <c r="K1327" s="34"/>
      <c r="L1327" s="34"/>
      <c r="M1327" s="39" t="s">
        <v>20</v>
      </c>
      <c r="N1327" s="40">
        <v>1317</v>
      </c>
      <c r="O1327" s="41" t="s">
        <v>25</v>
      </c>
      <c r="P1327" s="42"/>
    </row>
    <row r="1328" spans="1:16" s="23" customFormat="1" ht="12.95" customHeight="1" x14ac:dyDescent="0.2">
      <c r="A1328" s="31" t="s">
        <v>20</v>
      </c>
      <c r="B1328" s="32"/>
      <c r="C1328" s="33" t="s">
        <v>231</v>
      </c>
      <c r="D1328" s="33" t="s">
        <v>1779</v>
      </c>
      <c r="E1328" s="35">
        <v>20</v>
      </c>
      <c r="F1328" s="35" t="s">
        <v>48</v>
      </c>
      <c r="G1328" s="34"/>
      <c r="H1328" s="36"/>
      <c r="I1328" s="37">
        <f t="shared" si="23"/>
        <v>365</v>
      </c>
      <c r="J1328" s="36"/>
      <c r="K1328" s="34"/>
      <c r="L1328" s="34"/>
      <c r="M1328" s="39" t="s">
        <v>20</v>
      </c>
      <c r="N1328" s="40">
        <v>1318</v>
      </c>
      <c r="O1328" s="41" t="s">
        <v>25</v>
      </c>
      <c r="P1328" s="42"/>
    </row>
    <row r="1329" spans="1:16" s="23" customFormat="1" ht="12.95" customHeight="1" x14ac:dyDescent="0.2">
      <c r="A1329" s="31" t="s">
        <v>20</v>
      </c>
      <c r="B1329" s="32"/>
      <c r="C1329" s="33" t="s">
        <v>586</v>
      </c>
      <c r="D1329" s="33" t="s">
        <v>1780</v>
      </c>
      <c r="E1329" s="35">
        <v>8</v>
      </c>
      <c r="F1329" s="35" t="s">
        <v>36</v>
      </c>
      <c r="G1329" s="34"/>
      <c r="H1329" s="36"/>
      <c r="I1329" s="37">
        <f t="shared" si="23"/>
        <v>365</v>
      </c>
      <c r="J1329" s="36"/>
      <c r="K1329" s="34"/>
      <c r="L1329" s="34"/>
      <c r="M1329" s="39" t="s">
        <v>20</v>
      </c>
      <c r="N1329" s="40"/>
      <c r="O1329" s="41" t="s">
        <v>25</v>
      </c>
      <c r="P1329" s="42"/>
    </row>
    <row r="1330" spans="1:16" s="23" customFormat="1" ht="12.95" customHeight="1" x14ac:dyDescent="0.2">
      <c r="A1330" s="31" t="s">
        <v>20</v>
      </c>
      <c r="B1330" s="32"/>
      <c r="C1330" s="33" t="s">
        <v>586</v>
      </c>
      <c r="D1330" s="33" t="s">
        <v>1781</v>
      </c>
      <c r="E1330" s="35">
        <v>8</v>
      </c>
      <c r="F1330" s="35" t="s">
        <v>36</v>
      </c>
      <c r="G1330" s="34"/>
      <c r="H1330" s="36"/>
      <c r="I1330" s="37">
        <f t="shared" si="23"/>
        <v>365</v>
      </c>
      <c r="J1330" s="36"/>
      <c r="K1330" s="34"/>
      <c r="L1330" s="34"/>
      <c r="M1330" s="39" t="s">
        <v>20</v>
      </c>
      <c r="N1330" s="40">
        <v>1336</v>
      </c>
      <c r="O1330" s="41">
        <v>30823</v>
      </c>
      <c r="P1330" s="42"/>
    </row>
    <row r="1331" spans="1:16" s="23" customFormat="1" ht="12.95" customHeight="1" x14ac:dyDescent="0.2">
      <c r="A1331" s="31" t="s">
        <v>20</v>
      </c>
      <c r="B1331" s="32"/>
      <c r="C1331" s="33" t="s">
        <v>606</v>
      </c>
      <c r="D1331" s="33" t="s">
        <v>1782</v>
      </c>
      <c r="E1331" s="35">
        <v>21</v>
      </c>
      <c r="F1331" s="35" t="s">
        <v>48</v>
      </c>
      <c r="G1331" s="34"/>
      <c r="H1331" s="36"/>
      <c r="I1331" s="37">
        <f t="shared" si="23"/>
        <v>365</v>
      </c>
      <c r="J1331" s="36"/>
      <c r="K1331" s="34"/>
      <c r="L1331" s="34"/>
      <c r="M1331" s="39" t="s">
        <v>20</v>
      </c>
      <c r="N1331" s="40">
        <v>1321</v>
      </c>
      <c r="O1331" s="41" t="s">
        <v>25</v>
      </c>
      <c r="P1331" s="42"/>
    </row>
    <row r="1332" spans="1:16" s="23" customFormat="1" ht="12.95" customHeight="1" x14ac:dyDescent="0.2">
      <c r="A1332" s="31" t="s">
        <v>20</v>
      </c>
      <c r="B1332" s="32"/>
      <c r="C1332" s="33" t="s">
        <v>1783</v>
      </c>
      <c r="D1332" s="33" t="s">
        <v>25</v>
      </c>
      <c r="E1332" s="35">
        <v>0</v>
      </c>
      <c r="F1332" s="35" t="s">
        <v>25</v>
      </c>
      <c r="G1332" s="34"/>
      <c r="H1332" s="36"/>
      <c r="I1332" s="37">
        <f t="shared" si="23"/>
        <v>365</v>
      </c>
      <c r="J1332" s="36"/>
      <c r="K1332" s="34"/>
      <c r="L1332" s="34"/>
      <c r="M1332" s="39" t="s">
        <v>20</v>
      </c>
      <c r="N1332" s="40">
        <v>1323</v>
      </c>
      <c r="O1332" s="41" t="s">
        <v>25</v>
      </c>
      <c r="P1332" s="42"/>
    </row>
    <row r="1333" spans="1:16" s="23" customFormat="1" ht="12.95" customHeight="1" x14ac:dyDescent="0.2">
      <c r="A1333" s="31" t="s">
        <v>20</v>
      </c>
      <c r="B1333" s="32"/>
      <c r="C1333" s="33" t="s">
        <v>1637</v>
      </c>
      <c r="D1333" s="33" t="s">
        <v>1784</v>
      </c>
      <c r="E1333" s="35">
        <v>21</v>
      </c>
      <c r="F1333" s="35" t="s">
        <v>48</v>
      </c>
      <c r="G1333" s="34" t="s">
        <v>334</v>
      </c>
      <c r="H1333" s="36"/>
      <c r="I1333" s="37">
        <f t="shared" si="23"/>
        <v>365</v>
      </c>
      <c r="J1333" s="36"/>
      <c r="K1333" s="34"/>
      <c r="L1333" s="34"/>
      <c r="M1333" s="39" t="s">
        <v>20</v>
      </c>
      <c r="N1333" s="40">
        <v>1338</v>
      </c>
      <c r="O1333" s="41" t="s">
        <v>25</v>
      </c>
      <c r="P1333" s="42"/>
    </row>
    <row r="1334" spans="1:16" s="23" customFormat="1" ht="12.95" customHeight="1" x14ac:dyDescent="0.2">
      <c r="A1334" s="31" t="s">
        <v>20</v>
      </c>
      <c r="B1334" s="32">
        <v>1910</v>
      </c>
      <c r="C1334" s="33" t="s">
        <v>184</v>
      </c>
      <c r="D1334" s="33" t="s">
        <v>1785</v>
      </c>
      <c r="E1334" s="35">
        <v>20</v>
      </c>
      <c r="F1334" s="35" t="s">
        <v>48</v>
      </c>
      <c r="G1334" s="34"/>
      <c r="H1334" s="36"/>
      <c r="I1334" s="37">
        <f t="shared" si="23"/>
        <v>365</v>
      </c>
      <c r="J1334" s="36"/>
      <c r="K1334" s="34"/>
      <c r="L1334" s="34"/>
      <c r="M1334" s="39" t="s">
        <v>20</v>
      </c>
      <c r="N1334" s="40">
        <v>1341</v>
      </c>
      <c r="O1334" s="41" t="s">
        <v>25</v>
      </c>
      <c r="P1334" s="42"/>
    </row>
    <row r="1335" spans="1:16" s="23" customFormat="1" ht="12.95" customHeight="1" x14ac:dyDescent="0.2">
      <c r="A1335" s="31" t="s">
        <v>20</v>
      </c>
      <c r="B1335" s="32"/>
      <c r="C1335" s="33" t="s">
        <v>1786</v>
      </c>
      <c r="D1335" s="33" t="s">
        <v>1787</v>
      </c>
      <c r="E1335" s="35">
        <v>5</v>
      </c>
      <c r="F1335" s="35" t="s">
        <v>45</v>
      </c>
      <c r="G1335" s="34"/>
      <c r="H1335" s="36"/>
      <c r="I1335" s="37">
        <f t="shared" si="23"/>
        <v>365</v>
      </c>
      <c r="J1335" s="36"/>
      <c r="K1335" s="34"/>
      <c r="L1335" s="34"/>
      <c r="M1335" s="39" t="s">
        <v>20</v>
      </c>
      <c r="N1335" s="40">
        <v>1342</v>
      </c>
      <c r="O1335" s="41" t="s">
        <v>25</v>
      </c>
      <c r="P1335" s="42"/>
    </row>
    <row r="1336" spans="1:16" s="23" customFormat="1" ht="12.95" customHeight="1" x14ac:dyDescent="0.2">
      <c r="A1336" s="31" t="s">
        <v>20</v>
      </c>
      <c r="B1336" s="32"/>
      <c r="C1336" s="33" t="s">
        <v>1788</v>
      </c>
      <c r="D1336" s="33" t="s">
        <v>1789</v>
      </c>
      <c r="E1336" s="35">
        <v>4</v>
      </c>
      <c r="F1336" s="35" t="s">
        <v>45</v>
      </c>
      <c r="G1336" s="34"/>
      <c r="H1336" s="36"/>
      <c r="I1336" s="37">
        <f t="shared" si="23"/>
        <v>365</v>
      </c>
      <c r="J1336" s="36"/>
      <c r="K1336" s="34"/>
      <c r="L1336" s="34"/>
      <c r="M1336" s="39" t="s">
        <v>20</v>
      </c>
      <c r="N1336" s="40">
        <v>1343</v>
      </c>
      <c r="O1336" s="41" t="s">
        <v>25</v>
      </c>
      <c r="P1336" s="42"/>
    </row>
    <row r="1337" spans="1:16" s="23" customFormat="1" ht="12.95" customHeight="1" x14ac:dyDescent="0.2">
      <c r="A1337" s="31" t="s">
        <v>20</v>
      </c>
      <c r="B1337" s="32"/>
      <c r="C1337" s="33" t="s">
        <v>768</v>
      </c>
      <c r="D1337" s="33" t="s">
        <v>1790</v>
      </c>
      <c r="E1337" s="35">
        <v>20</v>
      </c>
      <c r="F1337" s="35" t="s">
        <v>48</v>
      </c>
      <c r="G1337" s="34"/>
      <c r="H1337" s="36"/>
      <c r="I1337" s="37">
        <f t="shared" si="23"/>
        <v>365</v>
      </c>
      <c r="J1337" s="36"/>
      <c r="K1337" s="34"/>
      <c r="L1337" s="34"/>
      <c r="M1337" s="39" t="s">
        <v>20</v>
      </c>
      <c r="N1337" s="40">
        <v>1344</v>
      </c>
      <c r="O1337" s="41" t="s">
        <v>25</v>
      </c>
      <c r="P1337" s="42"/>
    </row>
    <row r="1338" spans="1:16" s="23" customFormat="1" ht="12.95" customHeight="1" x14ac:dyDescent="0.2">
      <c r="A1338" s="31" t="s">
        <v>20</v>
      </c>
      <c r="B1338" s="32"/>
      <c r="C1338" s="33" t="s">
        <v>1791</v>
      </c>
      <c r="D1338" s="33" t="s">
        <v>1792</v>
      </c>
      <c r="E1338" s="35">
        <v>8</v>
      </c>
      <c r="F1338" s="35" t="s">
        <v>36</v>
      </c>
      <c r="G1338" s="34"/>
      <c r="H1338" s="36"/>
      <c r="I1338" s="37">
        <f t="shared" si="23"/>
        <v>365</v>
      </c>
      <c r="J1338" s="36"/>
      <c r="K1338" s="34"/>
      <c r="L1338" s="34"/>
      <c r="M1338" s="39" t="s">
        <v>20</v>
      </c>
      <c r="N1338" s="40">
        <v>1345</v>
      </c>
      <c r="O1338" s="41" t="s">
        <v>25</v>
      </c>
      <c r="P1338" s="42"/>
    </row>
    <row r="1339" spans="1:16" s="23" customFormat="1" ht="12.95" customHeight="1" x14ac:dyDescent="0.2">
      <c r="A1339" s="31" t="s">
        <v>20</v>
      </c>
      <c r="B1339" s="32"/>
      <c r="C1339" s="33" t="s">
        <v>1793</v>
      </c>
      <c r="D1339" s="33" t="s">
        <v>1794</v>
      </c>
      <c r="E1339" s="35">
        <v>10</v>
      </c>
      <c r="F1339" s="35" t="s">
        <v>23</v>
      </c>
      <c r="G1339" s="34"/>
      <c r="H1339" s="36"/>
      <c r="I1339" s="37">
        <f t="shared" si="23"/>
        <v>365</v>
      </c>
      <c r="J1339" s="36"/>
      <c r="K1339" s="34"/>
      <c r="L1339" s="34"/>
      <c r="M1339" s="39" t="s">
        <v>20</v>
      </c>
      <c r="N1339" s="40">
        <v>1346</v>
      </c>
      <c r="O1339" s="41" t="s">
        <v>25</v>
      </c>
      <c r="P1339" s="42"/>
    </row>
    <row r="1340" spans="1:16" s="23" customFormat="1" ht="12.95" customHeight="1" x14ac:dyDescent="0.2">
      <c r="A1340" s="31" t="s">
        <v>20</v>
      </c>
      <c r="B1340" s="32"/>
      <c r="C1340" s="33" t="s">
        <v>1795</v>
      </c>
      <c r="D1340" s="33" t="s">
        <v>1615</v>
      </c>
      <c r="E1340" s="35">
        <v>3</v>
      </c>
      <c r="F1340" s="35" t="s">
        <v>45</v>
      </c>
      <c r="G1340" s="34"/>
      <c r="H1340" s="36"/>
      <c r="I1340" s="37">
        <f t="shared" si="23"/>
        <v>365</v>
      </c>
      <c r="J1340" s="36"/>
      <c r="K1340" s="34"/>
      <c r="L1340" s="34"/>
      <c r="M1340" s="39" t="s">
        <v>20</v>
      </c>
      <c r="N1340" s="40">
        <v>1347</v>
      </c>
      <c r="O1340" s="41" t="s">
        <v>25</v>
      </c>
      <c r="P1340" s="42"/>
    </row>
    <row r="1341" spans="1:16" s="23" customFormat="1" ht="12.95" customHeight="1" x14ac:dyDescent="0.2">
      <c r="A1341" s="31" t="s">
        <v>20</v>
      </c>
      <c r="B1341" s="32"/>
      <c r="C1341" s="33" t="s">
        <v>1679</v>
      </c>
      <c r="D1341" s="33" t="s">
        <v>1796</v>
      </c>
      <c r="E1341" s="35">
        <v>5</v>
      </c>
      <c r="F1341" s="35" t="s">
        <v>45</v>
      </c>
      <c r="G1341" s="34"/>
      <c r="H1341" s="36"/>
      <c r="I1341" s="37">
        <f t="shared" si="23"/>
        <v>365</v>
      </c>
      <c r="J1341" s="36"/>
      <c r="K1341" s="34"/>
      <c r="L1341" s="34"/>
      <c r="M1341" s="39" t="s">
        <v>20</v>
      </c>
      <c r="N1341" s="40">
        <v>1348</v>
      </c>
      <c r="O1341" s="41" t="s">
        <v>25</v>
      </c>
      <c r="P1341" s="42"/>
    </row>
    <row r="1342" spans="1:16" s="23" customFormat="1" ht="12.95" customHeight="1" x14ac:dyDescent="0.2">
      <c r="A1342" s="31" t="s">
        <v>20</v>
      </c>
      <c r="B1342" s="32"/>
      <c r="C1342" s="33" t="s">
        <v>1342</v>
      </c>
      <c r="D1342" s="33" t="s">
        <v>1590</v>
      </c>
      <c r="E1342" s="35">
        <v>19</v>
      </c>
      <c r="F1342" s="35" t="s">
        <v>28</v>
      </c>
      <c r="G1342" s="34"/>
      <c r="H1342" s="36"/>
      <c r="I1342" s="37">
        <f t="shared" si="23"/>
        <v>365</v>
      </c>
      <c r="J1342" s="36"/>
      <c r="K1342" s="34"/>
      <c r="L1342" s="34"/>
      <c r="M1342" s="39" t="s">
        <v>20</v>
      </c>
      <c r="N1342" s="40">
        <v>1349</v>
      </c>
      <c r="O1342" s="41" t="s">
        <v>25</v>
      </c>
      <c r="P1342" s="42"/>
    </row>
    <row r="1343" spans="1:16" s="23" customFormat="1" ht="12.95" customHeight="1" x14ac:dyDescent="0.2">
      <c r="A1343" s="31" t="s">
        <v>20</v>
      </c>
      <c r="B1343" s="32"/>
      <c r="C1343" s="33" t="s">
        <v>1797</v>
      </c>
      <c r="D1343" s="33" t="s">
        <v>1264</v>
      </c>
      <c r="E1343" s="35">
        <v>8</v>
      </c>
      <c r="F1343" s="35" t="s">
        <v>36</v>
      </c>
      <c r="G1343" s="34"/>
      <c r="H1343" s="36"/>
      <c r="I1343" s="37">
        <f t="shared" si="23"/>
        <v>365</v>
      </c>
      <c r="J1343" s="36"/>
      <c r="K1343" s="34"/>
      <c r="L1343" s="34"/>
      <c r="M1343" s="39" t="s">
        <v>20</v>
      </c>
      <c r="N1343" s="40">
        <v>1350</v>
      </c>
      <c r="O1343" s="41" t="s">
        <v>25</v>
      </c>
      <c r="P1343" s="42"/>
    </row>
    <row r="1344" spans="1:16" s="23" customFormat="1" ht="12.95" customHeight="1" x14ac:dyDescent="0.2">
      <c r="A1344" s="31" t="s">
        <v>20</v>
      </c>
      <c r="B1344" s="32"/>
      <c r="C1344" s="33" t="s">
        <v>914</v>
      </c>
      <c r="D1344" s="33" t="s">
        <v>1798</v>
      </c>
      <c r="E1344" s="35">
        <v>12</v>
      </c>
      <c r="F1344" s="35" t="s">
        <v>45</v>
      </c>
      <c r="G1344" s="34"/>
      <c r="H1344" s="36"/>
      <c r="I1344" s="37">
        <f t="shared" si="23"/>
        <v>365</v>
      </c>
      <c r="J1344" s="36"/>
      <c r="K1344" s="34"/>
      <c r="L1344" s="34"/>
      <c r="M1344" s="39" t="s">
        <v>20</v>
      </c>
      <c r="N1344" s="40">
        <v>1351</v>
      </c>
      <c r="O1344" s="41" t="s">
        <v>25</v>
      </c>
      <c r="P1344" s="42"/>
    </row>
    <row r="1345" spans="1:16" s="23" customFormat="1" ht="12.95" customHeight="1" x14ac:dyDescent="0.2">
      <c r="A1345" s="31" t="s">
        <v>20</v>
      </c>
      <c r="B1345" s="32"/>
      <c r="C1345" s="33" t="s">
        <v>1799</v>
      </c>
      <c r="D1345" s="33" t="s">
        <v>25</v>
      </c>
      <c r="E1345" s="35" t="s">
        <v>25</v>
      </c>
      <c r="F1345" s="35" t="s">
        <v>25</v>
      </c>
      <c r="G1345" s="34"/>
      <c r="H1345" s="36"/>
      <c r="I1345" s="37">
        <f t="shared" si="23"/>
        <v>365</v>
      </c>
      <c r="J1345" s="36"/>
      <c r="K1345" s="34"/>
      <c r="L1345" s="34"/>
      <c r="M1345" s="39" t="s">
        <v>20</v>
      </c>
      <c r="N1345" s="40">
        <v>1352</v>
      </c>
      <c r="O1345" s="41" t="s">
        <v>25</v>
      </c>
      <c r="P1345" s="42"/>
    </row>
    <row r="1346" spans="1:16" s="23" customFormat="1" ht="12.95" customHeight="1" x14ac:dyDescent="0.2">
      <c r="A1346" s="31" t="s">
        <v>20</v>
      </c>
      <c r="B1346" s="32"/>
      <c r="C1346" s="33" t="s">
        <v>1800</v>
      </c>
      <c r="D1346" s="33" t="s">
        <v>1801</v>
      </c>
      <c r="E1346" s="35">
        <v>16</v>
      </c>
      <c r="F1346" s="35" t="s">
        <v>23</v>
      </c>
      <c r="G1346" s="34"/>
      <c r="H1346" s="36"/>
      <c r="I1346" s="37">
        <f t="shared" si="23"/>
        <v>365</v>
      </c>
      <c r="J1346" s="36"/>
      <c r="K1346" s="34"/>
      <c r="L1346" s="34"/>
      <c r="M1346" s="39" t="s">
        <v>20</v>
      </c>
      <c r="N1346" s="40">
        <v>1353</v>
      </c>
      <c r="O1346" s="41" t="s">
        <v>25</v>
      </c>
      <c r="P1346" s="42"/>
    </row>
    <row r="1347" spans="1:16" s="23" customFormat="1" ht="12.95" customHeight="1" x14ac:dyDescent="0.2">
      <c r="A1347" s="31" t="s">
        <v>20</v>
      </c>
      <c r="B1347" s="32"/>
      <c r="C1347" s="33" t="s">
        <v>324</v>
      </c>
      <c r="D1347" s="33" t="s">
        <v>1802</v>
      </c>
      <c r="E1347" s="35">
        <v>7</v>
      </c>
      <c r="F1347" s="35" t="s">
        <v>23</v>
      </c>
      <c r="G1347" s="34"/>
      <c r="H1347" s="36"/>
      <c r="I1347" s="37">
        <f t="shared" si="23"/>
        <v>365</v>
      </c>
      <c r="J1347" s="36"/>
      <c r="K1347" s="34"/>
      <c r="L1347" s="34"/>
      <c r="M1347" s="39" t="s">
        <v>20</v>
      </c>
      <c r="N1347" s="40">
        <v>1354</v>
      </c>
      <c r="O1347" s="41" t="s">
        <v>25</v>
      </c>
      <c r="P1347" s="42"/>
    </row>
    <row r="1348" spans="1:16" s="23" customFormat="1" ht="12.95" customHeight="1" x14ac:dyDescent="0.2">
      <c r="A1348" s="31" t="s">
        <v>20</v>
      </c>
      <c r="B1348" s="32"/>
      <c r="C1348" s="33" t="s">
        <v>1803</v>
      </c>
      <c r="D1348" s="33" t="s">
        <v>1804</v>
      </c>
      <c r="E1348" s="35">
        <v>11</v>
      </c>
      <c r="F1348" s="35" t="s">
        <v>45</v>
      </c>
      <c r="G1348" s="34"/>
      <c r="H1348" s="36"/>
      <c r="I1348" s="37">
        <f t="shared" si="23"/>
        <v>365</v>
      </c>
      <c r="J1348" s="36"/>
      <c r="K1348" s="34"/>
      <c r="L1348" s="34"/>
      <c r="M1348" s="39" t="s">
        <v>20</v>
      </c>
      <c r="N1348" s="40">
        <v>1355</v>
      </c>
      <c r="O1348" s="41" t="s">
        <v>25</v>
      </c>
      <c r="P1348" s="42"/>
    </row>
    <row r="1349" spans="1:16" s="23" customFormat="1" ht="12.95" customHeight="1" x14ac:dyDescent="0.2">
      <c r="A1349" s="31" t="s">
        <v>20</v>
      </c>
      <c r="B1349" s="32"/>
      <c r="C1349" s="33" t="s">
        <v>1805</v>
      </c>
      <c r="D1349" s="33" t="s">
        <v>1806</v>
      </c>
      <c r="E1349" s="35">
        <v>11</v>
      </c>
      <c r="F1349" s="35" t="s">
        <v>45</v>
      </c>
      <c r="G1349" s="34"/>
      <c r="H1349" s="36"/>
      <c r="I1349" s="37">
        <f t="shared" si="23"/>
        <v>365</v>
      </c>
      <c r="J1349" s="36"/>
      <c r="K1349" s="34"/>
      <c r="L1349" s="34"/>
      <c r="M1349" s="39" t="s">
        <v>20</v>
      </c>
      <c r="N1349" s="40">
        <v>1356</v>
      </c>
      <c r="O1349" s="41" t="s">
        <v>25</v>
      </c>
      <c r="P1349" s="42"/>
    </row>
    <row r="1350" spans="1:16" s="23" customFormat="1" ht="12.95" customHeight="1" x14ac:dyDescent="0.2">
      <c r="A1350" s="31" t="s">
        <v>20</v>
      </c>
      <c r="B1350" s="32"/>
      <c r="C1350" s="33" t="s">
        <v>1807</v>
      </c>
      <c r="D1350" s="33" t="s">
        <v>1808</v>
      </c>
      <c r="E1350" s="35">
        <v>3</v>
      </c>
      <c r="F1350" s="35" t="s">
        <v>45</v>
      </c>
      <c r="G1350" s="34"/>
      <c r="H1350" s="36"/>
      <c r="I1350" s="37">
        <f t="shared" si="23"/>
        <v>365</v>
      </c>
      <c r="J1350" s="36"/>
      <c r="K1350" s="34"/>
      <c r="L1350" s="34"/>
      <c r="M1350" s="39" t="s">
        <v>20</v>
      </c>
      <c r="N1350" s="40">
        <v>1357</v>
      </c>
      <c r="O1350" s="41" t="s">
        <v>25</v>
      </c>
      <c r="P1350" s="42"/>
    </row>
    <row r="1351" spans="1:16" s="23" customFormat="1" ht="12.95" customHeight="1" x14ac:dyDescent="0.2">
      <c r="A1351" s="31" t="s">
        <v>20</v>
      </c>
      <c r="B1351" s="32"/>
      <c r="C1351" s="33" t="s">
        <v>87</v>
      </c>
      <c r="D1351" s="33" t="s">
        <v>1809</v>
      </c>
      <c r="E1351" s="35">
        <v>1</v>
      </c>
      <c r="F1351" s="35" t="s">
        <v>45</v>
      </c>
      <c r="G1351" s="34"/>
      <c r="H1351" s="36"/>
      <c r="I1351" s="37">
        <f t="shared" si="23"/>
        <v>365</v>
      </c>
      <c r="J1351" s="36"/>
      <c r="K1351" s="34"/>
      <c r="L1351" s="34"/>
      <c r="M1351" s="39" t="s">
        <v>20</v>
      </c>
      <c r="N1351" s="40">
        <v>1358</v>
      </c>
      <c r="O1351" s="41" t="s">
        <v>25</v>
      </c>
      <c r="P1351" s="42"/>
    </row>
    <row r="1352" spans="1:16" s="23" customFormat="1" ht="12.95" customHeight="1" x14ac:dyDescent="0.2">
      <c r="A1352" s="31" t="s">
        <v>20</v>
      </c>
      <c r="B1352" s="32"/>
      <c r="C1352" s="33" t="s">
        <v>1810</v>
      </c>
      <c r="D1352" s="33" t="s">
        <v>1811</v>
      </c>
      <c r="E1352" s="35">
        <v>13</v>
      </c>
      <c r="F1352" s="35" t="s">
        <v>28</v>
      </c>
      <c r="G1352" s="34"/>
      <c r="H1352" s="36"/>
      <c r="I1352" s="37">
        <f t="shared" si="23"/>
        <v>365</v>
      </c>
      <c r="J1352" s="36"/>
      <c r="K1352" s="34"/>
      <c r="L1352" s="34"/>
      <c r="M1352" s="39" t="s">
        <v>20</v>
      </c>
      <c r="N1352" s="40">
        <v>1359</v>
      </c>
      <c r="O1352" s="41" t="s">
        <v>25</v>
      </c>
      <c r="P1352" s="42"/>
    </row>
    <row r="1353" spans="1:16" s="23" customFormat="1" ht="12.95" customHeight="1" x14ac:dyDescent="0.2">
      <c r="A1353" s="31" t="s">
        <v>20</v>
      </c>
      <c r="B1353" s="32"/>
      <c r="C1353" s="33" t="s">
        <v>1812</v>
      </c>
      <c r="D1353" s="33" t="s">
        <v>1813</v>
      </c>
      <c r="E1353" s="35">
        <v>11</v>
      </c>
      <c r="F1353" s="35" t="s">
        <v>45</v>
      </c>
      <c r="G1353" s="34"/>
      <c r="H1353" s="36"/>
      <c r="I1353" s="37">
        <f t="shared" si="23"/>
        <v>365</v>
      </c>
      <c r="J1353" s="36"/>
      <c r="K1353" s="34"/>
      <c r="L1353" s="34"/>
      <c r="M1353" s="39" t="s">
        <v>20</v>
      </c>
      <c r="N1353" s="40">
        <v>1360</v>
      </c>
      <c r="O1353" s="41" t="s">
        <v>25</v>
      </c>
      <c r="P1353" s="42"/>
    </row>
    <row r="1354" spans="1:16" s="23" customFormat="1" ht="12.95" customHeight="1" x14ac:dyDescent="0.2">
      <c r="A1354" s="31" t="s">
        <v>20</v>
      </c>
      <c r="B1354" s="32"/>
      <c r="C1354" s="33" t="s">
        <v>1814</v>
      </c>
      <c r="D1354" s="33" t="s">
        <v>1815</v>
      </c>
      <c r="E1354" s="35">
        <v>8</v>
      </c>
      <c r="F1354" s="35" t="s">
        <v>36</v>
      </c>
      <c r="G1354" s="34"/>
      <c r="H1354" s="36"/>
      <c r="I1354" s="37">
        <f t="shared" si="23"/>
        <v>365</v>
      </c>
      <c r="J1354" s="36"/>
      <c r="K1354" s="34"/>
      <c r="L1354" s="34"/>
      <c r="M1354" s="39" t="s">
        <v>20</v>
      </c>
      <c r="N1354" s="40">
        <v>1361</v>
      </c>
      <c r="O1354" s="41" t="s">
        <v>25</v>
      </c>
      <c r="P1354" s="42"/>
    </row>
    <row r="1355" spans="1:16" s="23" customFormat="1" ht="12.95" customHeight="1" x14ac:dyDescent="0.2">
      <c r="A1355" s="31" t="s">
        <v>20</v>
      </c>
      <c r="B1355" s="32"/>
      <c r="C1355" s="33" t="s">
        <v>1816</v>
      </c>
      <c r="D1355" s="33" t="s">
        <v>1817</v>
      </c>
      <c r="E1355" s="35">
        <v>16</v>
      </c>
      <c r="F1355" s="35" t="s">
        <v>23</v>
      </c>
      <c r="G1355" s="34"/>
      <c r="H1355" s="36"/>
      <c r="I1355" s="37">
        <f t="shared" ref="I1355:I1397" si="24">IF(AND(H1355&gt;1/1/75, J1355&gt;0),"n/a",H1355+365)</f>
        <v>365</v>
      </c>
      <c r="J1355" s="36"/>
      <c r="K1355" s="34"/>
      <c r="L1355" s="34"/>
      <c r="M1355" s="39" t="s">
        <v>20</v>
      </c>
      <c r="N1355" s="40">
        <v>1362</v>
      </c>
      <c r="O1355" s="41" t="s">
        <v>25</v>
      </c>
      <c r="P1355" s="42"/>
    </row>
    <row r="1356" spans="1:16" s="23" customFormat="1" ht="12.95" customHeight="1" x14ac:dyDescent="0.2">
      <c r="A1356" s="31" t="s">
        <v>20</v>
      </c>
      <c r="B1356" s="32"/>
      <c r="C1356" s="33" t="s">
        <v>192</v>
      </c>
      <c r="D1356" s="33" t="s">
        <v>1818</v>
      </c>
      <c r="E1356" s="35">
        <v>6</v>
      </c>
      <c r="F1356" s="35" t="s">
        <v>23</v>
      </c>
      <c r="G1356" s="34"/>
      <c r="H1356" s="36"/>
      <c r="I1356" s="37">
        <f t="shared" si="24"/>
        <v>365</v>
      </c>
      <c r="J1356" s="36"/>
      <c r="K1356" s="34"/>
      <c r="L1356" s="34"/>
      <c r="M1356" s="39" t="s">
        <v>20</v>
      </c>
      <c r="N1356" s="40">
        <v>1363</v>
      </c>
      <c r="O1356" s="41" t="s">
        <v>25</v>
      </c>
      <c r="P1356" s="42"/>
    </row>
    <row r="1357" spans="1:16" s="23" customFormat="1" ht="12.95" customHeight="1" x14ac:dyDescent="0.2">
      <c r="A1357" s="31" t="s">
        <v>20</v>
      </c>
      <c r="B1357" s="32"/>
      <c r="C1357" s="33" t="s">
        <v>1819</v>
      </c>
      <c r="D1357" s="33" t="s">
        <v>1820</v>
      </c>
      <c r="E1357" s="35">
        <v>8</v>
      </c>
      <c r="F1357" s="35" t="s">
        <v>36</v>
      </c>
      <c r="G1357" s="34"/>
      <c r="H1357" s="36"/>
      <c r="I1357" s="37">
        <f t="shared" si="24"/>
        <v>365</v>
      </c>
      <c r="J1357" s="36"/>
      <c r="K1357" s="34"/>
      <c r="L1357" s="34"/>
      <c r="M1357" s="39" t="s">
        <v>20</v>
      </c>
      <c r="N1357" s="40">
        <v>1364</v>
      </c>
      <c r="O1357" s="41" t="s">
        <v>25</v>
      </c>
      <c r="P1357" s="42"/>
    </row>
    <row r="1358" spans="1:16" s="23" customFormat="1" ht="12.95" customHeight="1" x14ac:dyDescent="0.2">
      <c r="A1358" s="31" t="s">
        <v>20</v>
      </c>
      <c r="B1358" s="32"/>
      <c r="C1358" s="33" t="s">
        <v>1642</v>
      </c>
      <c r="D1358" s="33" t="s">
        <v>1821</v>
      </c>
      <c r="E1358" s="35">
        <v>20</v>
      </c>
      <c r="F1358" s="35" t="s">
        <v>48</v>
      </c>
      <c r="G1358" s="34"/>
      <c r="H1358" s="36"/>
      <c r="I1358" s="37">
        <f t="shared" si="24"/>
        <v>365</v>
      </c>
      <c r="J1358" s="36"/>
      <c r="K1358" s="34"/>
      <c r="L1358" s="34"/>
      <c r="M1358" s="39" t="s">
        <v>20</v>
      </c>
      <c r="N1358" s="40">
        <v>1365</v>
      </c>
      <c r="O1358" s="41" t="s">
        <v>25</v>
      </c>
      <c r="P1358" s="42"/>
    </row>
    <row r="1359" spans="1:16" s="23" customFormat="1" ht="12.95" customHeight="1" x14ac:dyDescent="0.2">
      <c r="A1359" s="31" t="s">
        <v>20</v>
      </c>
      <c r="B1359" s="32"/>
      <c r="C1359" s="33" t="s">
        <v>1822</v>
      </c>
      <c r="D1359" s="33" t="s">
        <v>1823</v>
      </c>
      <c r="E1359" s="35">
        <v>7</v>
      </c>
      <c r="F1359" s="35" t="s">
        <v>36</v>
      </c>
      <c r="G1359" s="34"/>
      <c r="H1359" s="36"/>
      <c r="I1359" s="37">
        <f t="shared" si="24"/>
        <v>365</v>
      </c>
      <c r="J1359" s="36"/>
      <c r="K1359" s="34"/>
      <c r="L1359" s="34"/>
      <c r="M1359" s="39" t="s">
        <v>20</v>
      </c>
      <c r="N1359" s="40">
        <v>1366</v>
      </c>
      <c r="O1359" s="41" t="s">
        <v>25</v>
      </c>
      <c r="P1359" s="42"/>
    </row>
    <row r="1360" spans="1:16" s="23" customFormat="1" ht="12.95" customHeight="1" x14ac:dyDescent="0.2">
      <c r="A1360" s="31" t="s">
        <v>20</v>
      </c>
      <c r="B1360" s="32"/>
      <c r="C1360" s="33" t="s">
        <v>1272</v>
      </c>
      <c r="D1360" s="33" t="s">
        <v>1824</v>
      </c>
      <c r="E1360" s="35">
        <v>12</v>
      </c>
      <c r="F1360" s="35" t="s">
        <v>45</v>
      </c>
      <c r="G1360" s="34"/>
      <c r="H1360" s="36"/>
      <c r="I1360" s="37">
        <f t="shared" si="24"/>
        <v>365</v>
      </c>
      <c r="J1360" s="36"/>
      <c r="K1360" s="34"/>
      <c r="L1360" s="34"/>
      <c r="M1360" s="39" t="s">
        <v>20</v>
      </c>
      <c r="N1360" s="40">
        <v>1367</v>
      </c>
      <c r="O1360" s="41" t="s">
        <v>25</v>
      </c>
      <c r="P1360" s="42"/>
    </row>
    <row r="1361" spans="1:16" s="23" customFormat="1" ht="12.95" customHeight="1" x14ac:dyDescent="0.2">
      <c r="A1361" s="31" t="s">
        <v>20</v>
      </c>
      <c r="B1361" s="32"/>
      <c r="C1361" s="33" t="s">
        <v>1825</v>
      </c>
      <c r="D1361" s="33" t="s">
        <v>1826</v>
      </c>
      <c r="E1361" s="35">
        <v>20</v>
      </c>
      <c r="F1361" s="35" t="s">
        <v>48</v>
      </c>
      <c r="G1361" s="34"/>
      <c r="H1361" s="36"/>
      <c r="I1361" s="37">
        <f t="shared" si="24"/>
        <v>365</v>
      </c>
      <c r="J1361" s="36"/>
      <c r="K1361" s="34"/>
      <c r="L1361" s="34"/>
      <c r="M1361" s="39" t="s">
        <v>20</v>
      </c>
      <c r="N1361" s="40">
        <v>1368</v>
      </c>
      <c r="O1361" s="41" t="s">
        <v>25</v>
      </c>
      <c r="P1361" s="42"/>
    </row>
    <row r="1362" spans="1:16" s="23" customFormat="1" ht="12.95" customHeight="1" x14ac:dyDescent="0.2">
      <c r="A1362" s="31" t="s">
        <v>20</v>
      </c>
      <c r="B1362" s="32"/>
      <c r="C1362" s="33" t="s">
        <v>177</v>
      </c>
      <c r="D1362" s="33" t="s">
        <v>1248</v>
      </c>
      <c r="E1362" s="35">
        <v>14</v>
      </c>
      <c r="F1362" s="35" t="s">
        <v>28</v>
      </c>
      <c r="G1362" s="34"/>
      <c r="H1362" s="36"/>
      <c r="I1362" s="37">
        <f t="shared" si="24"/>
        <v>365</v>
      </c>
      <c r="J1362" s="36"/>
      <c r="K1362" s="34"/>
      <c r="L1362" s="34"/>
      <c r="M1362" s="39" t="s">
        <v>20</v>
      </c>
      <c r="N1362" s="40">
        <v>1369</v>
      </c>
      <c r="O1362" s="41" t="s">
        <v>25</v>
      </c>
      <c r="P1362" s="42"/>
    </row>
    <row r="1363" spans="1:16" s="23" customFormat="1" ht="12.95" customHeight="1" x14ac:dyDescent="0.2">
      <c r="A1363" s="31" t="s">
        <v>20</v>
      </c>
      <c r="B1363" s="32"/>
      <c r="C1363" s="33" t="s">
        <v>218</v>
      </c>
      <c r="D1363" s="33" t="s">
        <v>1827</v>
      </c>
      <c r="E1363" s="35">
        <v>15</v>
      </c>
      <c r="F1363" s="35" t="s">
        <v>28</v>
      </c>
      <c r="G1363" s="34"/>
      <c r="H1363" s="36"/>
      <c r="I1363" s="37">
        <f t="shared" si="24"/>
        <v>365</v>
      </c>
      <c r="J1363" s="36"/>
      <c r="K1363" s="34"/>
      <c r="L1363" s="34"/>
      <c r="M1363" s="39" t="s">
        <v>20</v>
      </c>
      <c r="N1363" s="40">
        <v>1370</v>
      </c>
      <c r="O1363" s="41">
        <v>30895</v>
      </c>
      <c r="P1363" s="42"/>
    </row>
    <row r="1364" spans="1:16" s="23" customFormat="1" ht="12.95" customHeight="1" x14ac:dyDescent="0.2">
      <c r="A1364" s="31" t="s">
        <v>20</v>
      </c>
      <c r="B1364" s="32"/>
      <c r="C1364" s="33" t="s">
        <v>142</v>
      </c>
      <c r="D1364" s="33" t="s">
        <v>1601</v>
      </c>
      <c r="E1364" s="35">
        <v>21</v>
      </c>
      <c r="F1364" s="35" t="s">
        <v>48</v>
      </c>
      <c r="G1364" s="34"/>
      <c r="H1364" s="36"/>
      <c r="I1364" s="37">
        <f t="shared" si="24"/>
        <v>365</v>
      </c>
      <c r="J1364" s="36"/>
      <c r="K1364" s="34"/>
      <c r="L1364" s="34"/>
      <c r="M1364" s="39" t="s">
        <v>20</v>
      </c>
      <c r="N1364" s="40">
        <v>1371</v>
      </c>
      <c r="O1364" s="41" t="s">
        <v>25</v>
      </c>
      <c r="P1364" s="42"/>
    </row>
    <row r="1365" spans="1:16" s="23" customFormat="1" ht="12.95" customHeight="1" x14ac:dyDescent="0.2">
      <c r="A1365" s="31" t="s">
        <v>20</v>
      </c>
      <c r="B1365" s="32"/>
      <c r="C1365" s="33" t="s">
        <v>1677</v>
      </c>
      <c r="D1365" s="33" t="s">
        <v>1601</v>
      </c>
      <c r="E1365" s="35">
        <v>17</v>
      </c>
      <c r="F1365" s="35" t="s">
        <v>48</v>
      </c>
      <c r="G1365" s="34"/>
      <c r="H1365" s="36"/>
      <c r="I1365" s="37">
        <f t="shared" si="24"/>
        <v>365</v>
      </c>
      <c r="J1365" s="36"/>
      <c r="K1365" s="34"/>
      <c r="L1365" s="34"/>
      <c r="M1365" s="39" t="s">
        <v>20</v>
      </c>
      <c r="N1365" s="40">
        <v>1372</v>
      </c>
      <c r="O1365" s="41" t="s">
        <v>25</v>
      </c>
      <c r="P1365" s="42"/>
    </row>
    <row r="1366" spans="1:16" s="23" customFormat="1" ht="12.95" customHeight="1" x14ac:dyDescent="0.2">
      <c r="A1366" s="31" t="s">
        <v>20</v>
      </c>
      <c r="B1366" s="32"/>
      <c r="C1366" s="33" t="s">
        <v>731</v>
      </c>
      <c r="D1366" s="33" t="s">
        <v>1828</v>
      </c>
      <c r="E1366" s="35">
        <v>13</v>
      </c>
      <c r="F1366" s="35" t="s">
        <v>28</v>
      </c>
      <c r="G1366" s="34"/>
      <c r="H1366" s="36"/>
      <c r="I1366" s="37">
        <f t="shared" si="24"/>
        <v>365</v>
      </c>
      <c r="J1366" s="36"/>
      <c r="K1366" s="34"/>
      <c r="L1366" s="34"/>
      <c r="M1366" s="39" t="s">
        <v>20</v>
      </c>
      <c r="N1366" s="40">
        <v>1373</v>
      </c>
      <c r="O1366" s="41" t="s">
        <v>25</v>
      </c>
      <c r="P1366" s="42"/>
    </row>
    <row r="1367" spans="1:16" s="23" customFormat="1" ht="12.95" customHeight="1" x14ac:dyDescent="0.2">
      <c r="A1367" s="31" t="s">
        <v>20</v>
      </c>
      <c r="B1367" s="32"/>
      <c r="C1367" s="33" t="s">
        <v>1829</v>
      </c>
      <c r="D1367" s="33" t="s">
        <v>530</v>
      </c>
      <c r="E1367" s="35">
        <v>16</v>
      </c>
      <c r="F1367" s="35" t="s">
        <v>23</v>
      </c>
      <c r="G1367" s="34"/>
      <c r="H1367" s="36"/>
      <c r="I1367" s="37">
        <f t="shared" si="24"/>
        <v>365</v>
      </c>
      <c r="J1367" s="36"/>
      <c r="K1367" s="34"/>
      <c r="L1367" s="34"/>
      <c r="M1367" s="39" t="s">
        <v>20</v>
      </c>
      <c r="N1367" s="40">
        <v>1374</v>
      </c>
      <c r="O1367" s="41" t="s">
        <v>25</v>
      </c>
      <c r="P1367" s="42"/>
    </row>
    <row r="1368" spans="1:16" s="23" customFormat="1" ht="12.95" customHeight="1" x14ac:dyDescent="0.2">
      <c r="A1368" s="31" t="s">
        <v>20</v>
      </c>
      <c r="B1368" s="32"/>
      <c r="C1368" s="33" t="s">
        <v>586</v>
      </c>
      <c r="D1368" s="33" t="s">
        <v>1830</v>
      </c>
      <c r="E1368" s="35">
        <v>8</v>
      </c>
      <c r="F1368" s="35" t="s">
        <v>36</v>
      </c>
      <c r="G1368" s="34"/>
      <c r="H1368" s="36"/>
      <c r="I1368" s="37">
        <f t="shared" si="24"/>
        <v>365</v>
      </c>
      <c r="J1368" s="36"/>
      <c r="K1368" s="34"/>
      <c r="L1368" s="34"/>
      <c r="M1368" s="39" t="s">
        <v>20</v>
      </c>
      <c r="N1368" s="40">
        <v>1375</v>
      </c>
      <c r="O1368" s="41" t="s">
        <v>25</v>
      </c>
      <c r="P1368" s="42"/>
    </row>
    <row r="1369" spans="1:16" s="23" customFormat="1" ht="12.95" customHeight="1" x14ac:dyDescent="0.2">
      <c r="A1369" s="31" t="s">
        <v>20</v>
      </c>
      <c r="B1369" s="32"/>
      <c r="C1369" s="33" t="s">
        <v>672</v>
      </c>
      <c r="D1369" s="33" t="s">
        <v>1831</v>
      </c>
      <c r="E1369" s="35">
        <v>21</v>
      </c>
      <c r="F1369" s="35" t="s">
        <v>48</v>
      </c>
      <c r="G1369" s="34"/>
      <c r="H1369" s="36"/>
      <c r="I1369" s="37">
        <f t="shared" si="24"/>
        <v>365</v>
      </c>
      <c r="J1369" s="36"/>
      <c r="K1369" s="34"/>
      <c r="L1369" s="34"/>
      <c r="M1369" s="39" t="s">
        <v>20</v>
      </c>
      <c r="N1369" s="40">
        <v>1376</v>
      </c>
      <c r="O1369" s="41" t="s">
        <v>25</v>
      </c>
      <c r="P1369" s="42"/>
    </row>
    <row r="1370" spans="1:16" s="23" customFormat="1" ht="12.95" customHeight="1" x14ac:dyDescent="0.2">
      <c r="A1370" s="31" t="s">
        <v>20</v>
      </c>
      <c r="B1370" s="32"/>
      <c r="C1370" s="33" t="s">
        <v>1832</v>
      </c>
      <c r="D1370" s="33" t="s">
        <v>1833</v>
      </c>
      <c r="E1370" s="35">
        <v>1</v>
      </c>
      <c r="F1370" s="35" t="s">
        <v>36</v>
      </c>
      <c r="G1370" s="34"/>
      <c r="H1370" s="36"/>
      <c r="I1370" s="37">
        <f t="shared" si="24"/>
        <v>365</v>
      </c>
      <c r="J1370" s="36"/>
      <c r="K1370" s="34"/>
      <c r="L1370" s="34"/>
      <c r="M1370" s="39" t="s">
        <v>20</v>
      </c>
      <c r="N1370" s="40">
        <v>1377</v>
      </c>
      <c r="O1370" s="41" t="s">
        <v>25</v>
      </c>
      <c r="P1370" s="42"/>
    </row>
    <row r="1371" spans="1:16" s="23" customFormat="1" ht="12.95" customHeight="1" x14ac:dyDescent="0.2">
      <c r="A1371" s="31" t="s">
        <v>20</v>
      </c>
      <c r="B1371" s="32"/>
      <c r="C1371" s="33" t="s">
        <v>1834</v>
      </c>
      <c r="D1371" s="33" t="s">
        <v>1835</v>
      </c>
      <c r="E1371" s="35">
        <v>3</v>
      </c>
      <c r="F1371" s="35" t="s">
        <v>45</v>
      </c>
      <c r="G1371" s="34"/>
      <c r="H1371" s="36"/>
      <c r="I1371" s="37">
        <f t="shared" si="24"/>
        <v>365</v>
      </c>
      <c r="J1371" s="36"/>
      <c r="K1371" s="34"/>
      <c r="L1371" s="34"/>
      <c r="M1371" s="39" t="s">
        <v>20</v>
      </c>
      <c r="N1371" s="40">
        <v>1378</v>
      </c>
      <c r="O1371" s="41" t="s">
        <v>25</v>
      </c>
      <c r="P1371" s="42"/>
    </row>
    <row r="1372" spans="1:16" s="23" customFormat="1" ht="12.95" customHeight="1" x14ac:dyDescent="0.2">
      <c r="A1372" s="31" t="s">
        <v>20</v>
      </c>
      <c r="B1372" s="32"/>
      <c r="C1372" s="33" t="s">
        <v>295</v>
      </c>
      <c r="D1372" s="33" t="s">
        <v>1615</v>
      </c>
      <c r="E1372" s="35">
        <v>8</v>
      </c>
      <c r="F1372" s="35" t="s">
        <v>36</v>
      </c>
      <c r="G1372" s="34"/>
      <c r="H1372" s="36"/>
      <c r="I1372" s="37">
        <f t="shared" si="24"/>
        <v>365</v>
      </c>
      <c r="J1372" s="36"/>
      <c r="K1372" s="34"/>
      <c r="L1372" s="34"/>
      <c r="M1372" s="39" t="s">
        <v>20</v>
      </c>
      <c r="N1372" s="40">
        <v>1379</v>
      </c>
      <c r="O1372" s="41" t="s">
        <v>25</v>
      </c>
      <c r="P1372" s="42"/>
    </row>
    <row r="1373" spans="1:16" s="23" customFormat="1" ht="12.95" customHeight="1" x14ac:dyDescent="0.2">
      <c r="A1373" s="31" t="s">
        <v>20</v>
      </c>
      <c r="B1373" s="32"/>
      <c r="C1373" s="33" t="s">
        <v>712</v>
      </c>
      <c r="D1373" s="33" t="s">
        <v>1836</v>
      </c>
      <c r="E1373" s="35">
        <v>20</v>
      </c>
      <c r="F1373" s="35" t="s">
        <v>48</v>
      </c>
      <c r="G1373" s="34"/>
      <c r="H1373" s="36"/>
      <c r="I1373" s="37">
        <f t="shared" si="24"/>
        <v>365</v>
      </c>
      <c r="J1373" s="36"/>
      <c r="K1373" s="34"/>
      <c r="L1373" s="34"/>
      <c r="M1373" s="39" t="s">
        <v>20</v>
      </c>
      <c r="N1373" s="40">
        <v>1380</v>
      </c>
      <c r="O1373" s="41" t="s">
        <v>25</v>
      </c>
      <c r="P1373" s="42"/>
    </row>
    <row r="1374" spans="1:16" s="23" customFormat="1" ht="12.95" customHeight="1" x14ac:dyDescent="0.2">
      <c r="A1374" s="31" t="s">
        <v>20</v>
      </c>
      <c r="B1374" s="32"/>
      <c r="C1374" s="33" t="s">
        <v>1837</v>
      </c>
      <c r="D1374" s="33" t="s">
        <v>1838</v>
      </c>
      <c r="E1374" s="35">
        <v>15</v>
      </c>
      <c r="F1374" s="35" t="s">
        <v>28</v>
      </c>
      <c r="G1374" s="34"/>
      <c r="H1374" s="36"/>
      <c r="I1374" s="37">
        <f t="shared" si="24"/>
        <v>365</v>
      </c>
      <c r="J1374" s="36"/>
      <c r="K1374" s="34"/>
      <c r="L1374" s="34"/>
      <c r="M1374" s="39" t="s">
        <v>20</v>
      </c>
      <c r="N1374" s="40">
        <v>1381</v>
      </c>
      <c r="O1374" s="41" t="s">
        <v>25</v>
      </c>
      <c r="P1374" s="42"/>
    </row>
    <row r="1375" spans="1:16" s="23" customFormat="1" ht="12.95" customHeight="1" x14ac:dyDescent="0.2">
      <c r="A1375" s="31" t="s">
        <v>20</v>
      </c>
      <c r="B1375" s="32"/>
      <c r="C1375" s="33" t="s">
        <v>1839</v>
      </c>
      <c r="D1375" s="33" t="s">
        <v>1840</v>
      </c>
      <c r="E1375" s="35">
        <v>8</v>
      </c>
      <c r="F1375" s="35" t="s">
        <v>36</v>
      </c>
      <c r="G1375" s="34"/>
      <c r="H1375" s="36"/>
      <c r="I1375" s="37">
        <f t="shared" si="24"/>
        <v>365</v>
      </c>
      <c r="J1375" s="36"/>
      <c r="K1375" s="34"/>
      <c r="L1375" s="34"/>
      <c r="M1375" s="39" t="s">
        <v>20</v>
      </c>
      <c r="N1375" s="40">
        <v>1382</v>
      </c>
      <c r="O1375" s="41" t="s">
        <v>25</v>
      </c>
      <c r="P1375" s="42"/>
    </row>
    <row r="1376" spans="1:16" s="23" customFormat="1" ht="12.95" customHeight="1" x14ac:dyDescent="0.2">
      <c r="A1376" s="31" t="s">
        <v>20</v>
      </c>
      <c r="B1376" s="32"/>
      <c r="C1376" s="33" t="s">
        <v>1839</v>
      </c>
      <c r="D1376" s="33" t="s">
        <v>1841</v>
      </c>
      <c r="E1376" s="35">
        <v>15</v>
      </c>
      <c r="F1376" s="35" t="s">
        <v>28</v>
      </c>
      <c r="G1376" s="34"/>
      <c r="H1376" s="36"/>
      <c r="I1376" s="37">
        <f t="shared" si="24"/>
        <v>365</v>
      </c>
      <c r="J1376" s="36"/>
      <c r="K1376" s="34"/>
      <c r="L1376" s="34"/>
      <c r="M1376" s="39" t="s">
        <v>20</v>
      </c>
      <c r="N1376" s="40">
        <v>1383</v>
      </c>
      <c r="O1376" s="41" t="s">
        <v>25</v>
      </c>
      <c r="P1376" s="42"/>
    </row>
    <row r="1377" spans="1:16" s="23" customFormat="1" ht="12.95" customHeight="1" x14ac:dyDescent="0.2">
      <c r="A1377" s="31" t="s">
        <v>20</v>
      </c>
      <c r="B1377" s="32"/>
      <c r="C1377" s="33" t="s">
        <v>1842</v>
      </c>
      <c r="D1377" s="33" t="s">
        <v>1798</v>
      </c>
      <c r="E1377" s="35">
        <v>10</v>
      </c>
      <c r="F1377" s="35" t="s">
        <v>23</v>
      </c>
      <c r="G1377" s="34"/>
      <c r="H1377" s="36"/>
      <c r="I1377" s="37">
        <f t="shared" si="24"/>
        <v>365</v>
      </c>
      <c r="J1377" s="36"/>
      <c r="K1377" s="34"/>
      <c r="L1377" s="34"/>
      <c r="M1377" s="39" t="s">
        <v>20</v>
      </c>
      <c r="N1377" s="40">
        <v>1384</v>
      </c>
      <c r="O1377" s="41" t="s">
        <v>25</v>
      </c>
      <c r="P1377" s="42"/>
    </row>
    <row r="1378" spans="1:16" s="23" customFormat="1" ht="12.95" customHeight="1" x14ac:dyDescent="0.2">
      <c r="A1378" s="31" t="s">
        <v>20</v>
      </c>
      <c r="B1378" s="32"/>
      <c r="C1378" s="33" t="s">
        <v>1843</v>
      </c>
      <c r="D1378" s="33" t="s">
        <v>1844</v>
      </c>
      <c r="E1378" s="35">
        <v>15</v>
      </c>
      <c r="F1378" s="35" t="s">
        <v>28</v>
      </c>
      <c r="G1378" s="34"/>
      <c r="H1378" s="36"/>
      <c r="I1378" s="37">
        <f t="shared" si="24"/>
        <v>365</v>
      </c>
      <c r="J1378" s="36"/>
      <c r="K1378" s="34"/>
      <c r="L1378" s="34"/>
      <c r="M1378" s="39" t="s">
        <v>20</v>
      </c>
      <c r="N1378" s="40">
        <v>1385</v>
      </c>
      <c r="O1378" s="41" t="s">
        <v>25</v>
      </c>
      <c r="P1378" s="42"/>
    </row>
    <row r="1379" spans="1:16" s="23" customFormat="1" ht="12.95" customHeight="1" x14ac:dyDescent="0.2">
      <c r="A1379" s="31" t="s">
        <v>20</v>
      </c>
      <c r="B1379" s="32"/>
      <c r="C1379" s="33" t="s">
        <v>76</v>
      </c>
      <c r="D1379" s="33" t="s">
        <v>1366</v>
      </c>
      <c r="E1379" s="35">
        <v>20</v>
      </c>
      <c r="F1379" s="35" t="s">
        <v>48</v>
      </c>
      <c r="G1379" s="34"/>
      <c r="H1379" s="36"/>
      <c r="I1379" s="37">
        <f t="shared" si="24"/>
        <v>365</v>
      </c>
      <c r="J1379" s="36"/>
      <c r="K1379" s="34"/>
      <c r="L1379" s="34"/>
      <c r="M1379" s="39" t="s">
        <v>20</v>
      </c>
      <c r="N1379" s="40">
        <v>1386</v>
      </c>
      <c r="O1379" s="41" t="s">
        <v>25</v>
      </c>
      <c r="P1379" s="42"/>
    </row>
    <row r="1380" spans="1:16" s="23" customFormat="1" ht="12.95" customHeight="1" x14ac:dyDescent="0.2">
      <c r="A1380" s="31" t="s">
        <v>20</v>
      </c>
      <c r="B1380" s="32"/>
      <c r="C1380" s="33" t="s">
        <v>1845</v>
      </c>
      <c r="D1380" s="33" t="s">
        <v>1601</v>
      </c>
      <c r="E1380" s="35">
        <v>2</v>
      </c>
      <c r="F1380" s="35" t="s">
        <v>45</v>
      </c>
      <c r="G1380" s="34"/>
      <c r="H1380" s="36"/>
      <c r="I1380" s="37">
        <f t="shared" si="24"/>
        <v>365</v>
      </c>
      <c r="J1380" s="36"/>
      <c r="K1380" s="34"/>
      <c r="L1380" s="34"/>
      <c r="M1380" s="39" t="s">
        <v>20</v>
      </c>
      <c r="N1380" s="40">
        <v>1387</v>
      </c>
      <c r="O1380" s="41" t="s">
        <v>25</v>
      </c>
      <c r="P1380" s="42"/>
    </row>
    <row r="1381" spans="1:16" s="23" customFormat="1" ht="12.95" customHeight="1" x14ac:dyDescent="0.2">
      <c r="A1381" s="31" t="s">
        <v>20</v>
      </c>
      <c r="B1381" s="32"/>
      <c r="C1381" s="33" t="s">
        <v>119</v>
      </c>
      <c r="D1381" s="33" t="s">
        <v>1846</v>
      </c>
      <c r="E1381" s="35">
        <v>8</v>
      </c>
      <c r="F1381" s="35" t="s">
        <v>36</v>
      </c>
      <c r="G1381" s="34"/>
      <c r="H1381" s="36"/>
      <c r="I1381" s="37">
        <f t="shared" si="24"/>
        <v>365</v>
      </c>
      <c r="J1381" s="36"/>
      <c r="K1381" s="34"/>
      <c r="L1381" s="34"/>
      <c r="M1381" s="39" t="s">
        <v>20</v>
      </c>
      <c r="N1381" s="40">
        <v>1388</v>
      </c>
      <c r="O1381" s="41" t="s">
        <v>25</v>
      </c>
      <c r="P1381" s="42"/>
    </row>
    <row r="1382" spans="1:16" s="23" customFormat="1" ht="12.95" customHeight="1" x14ac:dyDescent="0.2">
      <c r="A1382" s="31" t="s">
        <v>20</v>
      </c>
      <c r="B1382" s="32"/>
      <c r="C1382" s="33" t="s">
        <v>1847</v>
      </c>
      <c r="D1382" s="33" t="s">
        <v>1848</v>
      </c>
      <c r="E1382" s="35">
        <v>11</v>
      </c>
      <c r="F1382" s="35" t="s">
        <v>45</v>
      </c>
      <c r="G1382" s="34"/>
      <c r="H1382" s="36"/>
      <c r="I1382" s="37">
        <f t="shared" si="24"/>
        <v>365</v>
      </c>
      <c r="J1382" s="36"/>
      <c r="K1382" s="34"/>
      <c r="L1382" s="34"/>
      <c r="M1382" s="39" t="s">
        <v>20</v>
      </c>
      <c r="N1382" s="40">
        <v>1389</v>
      </c>
      <c r="O1382" s="41" t="s">
        <v>25</v>
      </c>
      <c r="P1382" s="42"/>
    </row>
    <row r="1383" spans="1:16" s="23" customFormat="1" ht="12.95" customHeight="1" x14ac:dyDescent="0.2">
      <c r="A1383" s="31" t="s">
        <v>20</v>
      </c>
      <c r="B1383" s="32"/>
      <c r="C1383" s="33" t="s">
        <v>1849</v>
      </c>
      <c r="D1383" s="33" t="s">
        <v>1850</v>
      </c>
      <c r="E1383" s="35">
        <v>5</v>
      </c>
      <c r="F1383" s="35" t="s">
        <v>45</v>
      </c>
      <c r="G1383" s="34"/>
      <c r="H1383" s="36"/>
      <c r="I1383" s="37">
        <f t="shared" si="24"/>
        <v>365</v>
      </c>
      <c r="J1383" s="36"/>
      <c r="K1383" s="34"/>
      <c r="L1383" s="34"/>
      <c r="M1383" s="39" t="s">
        <v>20</v>
      </c>
      <c r="N1383" s="40">
        <v>1390</v>
      </c>
      <c r="O1383" s="41" t="s">
        <v>25</v>
      </c>
      <c r="P1383" s="42"/>
    </row>
    <row r="1384" spans="1:16" s="23" customFormat="1" ht="12.95" customHeight="1" x14ac:dyDescent="0.2">
      <c r="A1384" s="31" t="s">
        <v>20</v>
      </c>
      <c r="B1384" s="32"/>
      <c r="C1384" s="33" t="s">
        <v>1851</v>
      </c>
      <c r="D1384" s="33" t="s">
        <v>530</v>
      </c>
      <c r="E1384" s="35">
        <v>21</v>
      </c>
      <c r="F1384" s="35" t="s">
        <v>48</v>
      </c>
      <c r="G1384" s="34"/>
      <c r="H1384" s="36"/>
      <c r="I1384" s="37">
        <f t="shared" si="24"/>
        <v>365</v>
      </c>
      <c r="J1384" s="36"/>
      <c r="K1384" s="34"/>
      <c r="L1384" s="34"/>
      <c r="M1384" s="39" t="s">
        <v>20</v>
      </c>
      <c r="N1384" s="40">
        <v>1391</v>
      </c>
      <c r="O1384" s="41" t="s">
        <v>25</v>
      </c>
      <c r="P1384" s="42"/>
    </row>
    <row r="1385" spans="1:16" s="23" customFormat="1" ht="12.95" customHeight="1" x14ac:dyDescent="0.2">
      <c r="A1385" s="31" t="s">
        <v>20</v>
      </c>
      <c r="B1385" s="32"/>
      <c r="C1385" s="33" t="s">
        <v>231</v>
      </c>
      <c r="D1385" s="33" t="s">
        <v>1852</v>
      </c>
      <c r="E1385" s="35">
        <v>20</v>
      </c>
      <c r="F1385" s="35" t="s">
        <v>48</v>
      </c>
      <c r="G1385" s="34"/>
      <c r="H1385" s="36"/>
      <c r="I1385" s="37">
        <f t="shared" si="24"/>
        <v>365</v>
      </c>
      <c r="J1385" s="36"/>
      <c r="K1385" s="34"/>
      <c r="L1385" s="34"/>
      <c r="M1385" s="39" t="s">
        <v>20</v>
      </c>
      <c r="N1385" s="40">
        <v>1392</v>
      </c>
      <c r="O1385" s="41" t="s">
        <v>25</v>
      </c>
      <c r="P1385" s="42"/>
    </row>
    <row r="1386" spans="1:16" s="23" customFormat="1" ht="12.95" customHeight="1" x14ac:dyDescent="0.2">
      <c r="A1386" s="31" t="s">
        <v>20</v>
      </c>
      <c r="B1386" s="32"/>
      <c r="C1386" s="33" t="s">
        <v>1853</v>
      </c>
      <c r="D1386" s="33" t="s">
        <v>1854</v>
      </c>
      <c r="E1386" s="35">
        <v>20</v>
      </c>
      <c r="F1386" s="35" t="s">
        <v>48</v>
      </c>
      <c r="G1386" s="34"/>
      <c r="H1386" s="36"/>
      <c r="I1386" s="37">
        <f t="shared" si="24"/>
        <v>365</v>
      </c>
      <c r="J1386" s="36"/>
      <c r="K1386" s="34"/>
      <c r="L1386" s="34"/>
      <c r="M1386" s="39" t="s">
        <v>20</v>
      </c>
      <c r="N1386" s="40">
        <v>1393</v>
      </c>
      <c r="O1386" s="41" t="s">
        <v>25</v>
      </c>
      <c r="P1386" s="42"/>
    </row>
    <row r="1387" spans="1:16" s="23" customFormat="1" ht="12.95" customHeight="1" x14ac:dyDescent="0.2">
      <c r="A1387" s="31" t="s">
        <v>20</v>
      </c>
      <c r="B1387" s="32">
        <v>1993</v>
      </c>
      <c r="C1387" s="33" t="s">
        <v>300</v>
      </c>
      <c r="D1387" s="33" t="s">
        <v>1855</v>
      </c>
      <c r="E1387" s="35">
        <v>8</v>
      </c>
      <c r="F1387" s="35" t="s">
        <v>36</v>
      </c>
      <c r="G1387" s="34"/>
      <c r="H1387" s="36"/>
      <c r="I1387" s="37">
        <f t="shared" si="24"/>
        <v>365</v>
      </c>
      <c r="J1387" s="36"/>
      <c r="K1387" s="34"/>
      <c r="L1387" s="34"/>
      <c r="M1387" s="39" t="s">
        <v>20</v>
      </c>
      <c r="N1387" s="40">
        <v>1394</v>
      </c>
      <c r="O1387" s="41" t="s">
        <v>25</v>
      </c>
      <c r="P1387" s="42"/>
    </row>
    <row r="1388" spans="1:16" s="23" customFormat="1" ht="12.95" customHeight="1" x14ac:dyDescent="0.2">
      <c r="A1388" s="31" t="s">
        <v>20</v>
      </c>
      <c r="B1388" s="32"/>
      <c r="C1388" s="33" t="s">
        <v>1593</v>
      </c>
      <c r="D1388" s="33" t="s">
        <v>1856</v>
      </c>
      <c r="E1388" s="35">
        <v>8</v>
      </c>
      <c r="F1388" s="35" t="s">
        <v>36</v>
      </c>
      <c r="G1388" s="34"/>
      <c r="H1388" s="36"/>
      <c r="I1388" s="37">
        <f t="shared" si="24"/>
        <v>365</v>
      </c>
      <c r="J1388" s="36"/>
      <c r="K1388" s="34"/>
      <c r="L1388" s="34"/>
      <c r="M1388" s="39" t="s">
        <v>20</v>
      </c>
      <c r="N1388" s="40">
        <v>1395</v>
      </c>
      <c r="O1388" s="41" t="s">
        <v>25</v>
      </c>
      <c r="P1388" s="42"/>
    </row>
    <row r="1389" spans="1:16" s="23" customFormat="1" ht="12.95" customHeight="1" x14ac:dyDescent="0.2">
      <c r="A1389" s="31" t="s">
        <v>20</v>
      </c>
      <c r="B1389" s="32"/>
      <c r="C1389" s="33" t="s">
        <v>676</v>
      </c>
      <c r="D1389" s="33" t="s">
        <v>1857</v>
      </c>
      <c r="E1389" s="35">
        <v>5</v>
      </c>
      <c r="F1389" s="35" t="s">
        <v>45</v>
      </c>
      <c r="G1389" s="34"/>
      <c r="H1389" s="36"/>
      <c r="I1389" s="37">
        <f t="shared" si="24"/>
        <v>365</v>
      </c>
      <c r="J1389" s="36"/>
      <c r="K1389" s="34"/>
      <c r="L1389" s="34"/>
      <c r="M1389" s="39" t="s">
        <v>20</v>
      </c>
      <c r="N1389" s="40">
        <v>1396</v>
      </c>
      <c r="O1389" s="41" t="s">
        <v>25</v>
      </c>
      <c r="P1389" s="42"/>
    </row>
    <row r="1390" spans="1:16" s="23" customFormat="1" ht="12.95" customHeight="1" x14ac:dyDescent="0.2">
      <c r="A1390" s="31" t="s">
        <v>20</v>
      </c>
      <c r="B1390" s="32"/>
      <c r="C1390" s="33" t="s">
        <v>1748</v>
      </c>
      <c r="D1390" s="33" t="s">
        <v>1858</v>
      </c>
      <c r="E1390" s="35">
        <v>7</v>
      </c>
      <c r="F1390" s="35" t="s">
        <v>23</v>
      </c>
      <c r="G1390" s="34"/>
      <c r="H1390" s="36"/>
      <c r="I1390" s="37">
        <f t="shared" si="24"/>
        <v>365</v>
      </c>
      <c r="J1390" s="36"/>
      <c r="K1390" s="34"/>
      <c r="L1390" s="34"/>
      <c r="M1390" s="39" t="s">
        <v>20</v>
      </c>
      <c r="N1390" s="40">
        <v>1397</v>
      </c>
      <c r="O1390" s="41" t="s">
        <v>25</v>
      </c>
      <c r="P1390" s="42"/>
    </row>
    <row r="1391" spans="1:16" s="23" customFormat="1" ht="12.95" customHeight="1" x14ac:dyDescent="0.2">
      <c r="A1391" s="31" t="s">
        <v>20</v>
      </c>
      <c r="B1391" s="32"/>
      <c r="C1391" s="33" t="s">
        <v>1859</v>
      </c>
      <c r="D1391" s="33" t="s">
        <v>1248</v>
      </c>
      <c r="E1391" s="35">
        <v>20</v>
      </c>
      <c r="F1391" s="35" t="s">
        <v>48</v>
      </c>
      <c r="G1391" s="34"/>
      <c r="H1391" s="36"/>
      <c r="I1391" s="37">
        <f t="shared" si="24"/>
        <v>365</v>
      </c>
      <c r="J1391" s="36"/>
      <c r="K1391" s="34"/>
      <c r="L1391" s="34"/>
      <c r="M1391" s="39" t="s">
        <v>20</v>
      </c>
      <c r="N1391" s="40">
        <v>1398</v>
      </c>
      <c r="O1391" s="41" t="s">
        <v>25</v>
      </c>
      <c r="P1391" s="42"/>
    </row>
    <row r="1392" spans="1:16" s="23" customFormat="1" ht="12.95" customHeight="1" x14ac:dyDescent="0.2">
      <c r="A1392" s="31" t="s">
        <v>20</v>
      </c>
      <c r="B1392" s="32"/>
      <c r="C1392" s="33" t="s">
        <v>1860</v>
      </c>
      <c r="D1392" s="33" t="s">
        <v>1601</v>
      </c>
      <c r="E1392" s="35">
        <v>7</v>
      </c>
      <c r="F1392" s="35" t="s">
        <v>23</v>
      </c>
      <c r="G1392" s="34"/>
      <c r="H1392" s="36"/>
      <c r="I1392" s="37">
        <f t="shared" si="24"/>
        <v>365</v>
      </c>
      <c r="J1392" s="36"/>
      <c r="K1392" s="34"/>
      <c r="L1392" s="34"/>
      <c r="M1392" s="39" t="s">
        <v>20</v>
      </c>
      <c r="N1392" s="40">
        <v>1399</v>
      </c>
      <c r="O1392" s="41" t="s">
        <v>25</v>
      </c>
      <c r="P1392" s="42"/>
    </row>
    <row r="1393" spans="1:16" s="23" customFormat="1" ht="12.95" customHeight="1" x14ac:dyDescent="0.2">
      <c r="A1393" s="31" t="s">
        <v>20</v>
      </c>
      <c r="B1393" s="32">
        <v>1892</v>
      </c>
      <c r="C1393" s="33" t="s">
        <v>1378</v>
      </c>
      <c r="D1393" s="33" t="s">
        <v>1861</v>
      </c>
      <c r="E1393" s="35">
        <v>20</v>
      </c>
      <c r="F1393" s="35" t="s">
        <v>48</v>
      </c>
      <c r="G1393" s="34"/>
      <c r="H1393" s="36"/>
      <c r="I1393" s="37">
        <f t="shared" si="24"/>
        <v>365</v>
      </c>
      <c r="J1393" s="36">
        <v>30651</v>
      </c>
      <c r="K1393" s="34" t="s">
        <v>1862</v>
      </c>
      <c r="L1393" s="34" t="s">
        <v>1862</v>
      </c>
      <c r="M1393" s="39" t="s">
        <v>20</v>
      </c>
      <c r="N1393" s="40">
        <v>1400</v>
      </c>
      <c r="O1393" s="41">
        <v>31001</v>
      </c>
      <c r="P1393" s="42"/>
    </row>
    <row r="1394" spans="1:16" s="23" customFormat="1" ht="12.95" customHeight="1" x14ac:dyDescent="0.2">
      <c r="A1394" s="31" t="s">
        <v>20</v>
      </c>
      <c r="B1394" s="32"/>
      <c r="C1394" s="33" t="s">
        <v>1642</v>
      </c>
      <c r="D1394" s="33" t="s">
        <v>1863</v>
      </c>
      <c r="E1394" s="35">
        <v>20</v>
      </c>
      <c r="F1394" s="35" t="s">
        <v>48</v>
      </c>
      <c r="G1394" s="34"/>
      <c r="H1394" s="36"/>
      <c r="I1394" s="37">
        <f t="shared" si="24"/>
        <v>365</v>
      </c>
      <c r="J1394" s="36"/>
      <c r="K1394" s="34"/>
      <c r="L1394" s="34"/>
      <c r="M1394" s="39" t="s">
        <v>20</v>
      </c>
      <c r="N1394" s="40">
        <v>1401</v>
      </c>
      <c r="O1394" s="41" t="s">
        <v>25</v>
      </c>
      <c r="P1394" s="42"/>
    </row>
    <row r="1395" spans="1:16" s="23" customFormat="1" ht="12.95" customHeight="1" x14ac:dyDescent="0.2">
      <c r="A1395" s="31" t="s">
        <v>20</v>
      </c>
      <c r="B1395" s="32"/>
      <c r="C1395" s="33" t="s">
        <v>1864</v>
      </c>
      <c r="D1395" s="33" t="s">
        <v>1865</v>
      </c>
      <c r="E1395" s="35">
        <v>8</v>
      </c>
      <c r="F1395" s="35" t="s">
        <v>36</v>
      </c>
      <c r="G1395" s="34"/>
      <c r="H1395" s="36"/>
      <c r="I1395" s="37">
        <f t="shared" si="24"/>
        <v>365</v>
      </c>
      <c r="J1395" s="36"/>
      <c r="K1395" s="34"/>
      <c r="L1395" s="34"/>
      <c r="M1395" s="39" t="s">
        <v>20</v>
      </c>
      <c r="N1395" s="40">
        <v>1402</v>
      </c>
      <c r="O1395" s="41" t="s">
        <v>25</v>
      </c>
      <c r="P1395" s="42"/>
    </row>
    <row r="1396" spans="1:16" s="23" customFormat="1" ht="12.95" customHeight="1" x14ac:dyDescent="0.2">
      <c r="A1396" s="31" t="s">
        <v>20</v>
      </c>
      <c r="B1396" s="32"/>
      <c r="C1396" s="33" t="s">
        <v>1866</v>
      </c>
      <c r="D1396" s="33" t="s">
        <v>688</v>
      </c>
      <c r="E1396" s="35">
        <v>6</v>
      </c>
      <c r="F1396" s="35" t="s">
        <v>23</v>
      </c>
      <c r="G1396" s="34"/>
      <c r="H1396" s="36"/>
      <c r="I1396" s="37">
        <f t="shared" si="24"/>
        <v>365</v>
      </c>
      <c r="J1396" s="36"/>
      <c r="K1396" s="34"/>
      <c r="L1396" s="34"/>
      <c r="M1396" s="39" t="s">
        <v>20</v>
      </c>
      <c r="N1396" s="40">
        <v>1403</v>
      </c>
      <c r="O1396" s="41" t="s">
        <v>25</v>
      </c>
      <c r="P1396" s="42"/>
    </row>
    <row r="1397" spans="1:16" s="23" customFormat="1" ht="12.95" customHeight="1" x14ac:dyDescent="0.2">
      <c r="A1397" s="31" t="s">
        <v>20</v>
      </c>
      <c r="B1397" s="32"/>
      <c r="C1397" s="33" t="s">
        <v>1867</v>
      </c>
      <c r="D1397" s="33" t="s">
        <v>688</v>
      </c>
      <c r="E1397" s="35">
        <v>6</v>
      </c>
      <c r="F1397" s="35" t="s">
        <v>23</v>
      </c>
      <c r="G1397" s="34"/>
      <c r="H1397" s="36"/>
      <c r="I1397" s="37">
        <f t="shared" si="24"/>
        <v>365</v>
      </c>
      <c r="J1397" s="36"/>
      <c r="K1397" s="34"/>
      <c r="L1397" s="34"/>
      <c r="M1397" s="39" t="s">
        <v>20</v>
      </c>
      <c r="N1397" s="40">
        <v>1404</v>
      </c>
      <c r="O1397" s="41" t="s">
        <v>25</v>
      </c>
      <c r="P1397" s="42"/>
    </row>
    <row r="1398" spans="1:16" s="23" customFormat="1" ht="12.95" customHeight="1" x14ac:dyDescent="0.2">
      <c r="A1398" s="31" t="s">
        <v>20</v>
      </c>
      <c r="B1398" s="32">
        <v>1975</v>
      </c>
      <c r="C1398" s="33" t="s">
        <v>1868</v>
      </c>
      <c r="D1398" s="33" t="s">
        <v>1869</v>
      </c>
      <c r="E1398" s="35">
        <v>12</v>
      </c>
      <c r="F1398" s="35" t="s">
        <v>45</v>
      </c>
      <c r="G1398" s="34"/>
      <c r="H1398" s="36"/>
      <c r="I1398" s="37"/>
      <c r="J1398" s="36"/>
      <c r="K1398" s="34"/>
      <c r="L1398" s="34"/>
      <c r="M1398" s="39" t="s">
        <v>20</v>
      </c>
      <c r="N1398" s="46" t="s">
        <v>1870</v>
      </c>
      <c r="O1398" s="41">
        <v>30902</v>
      </c>
      <c r="P1398" s="42"/>
    </row>
    <row r="1399" spans="1:16" s="23" customFormat="1" ht="12.95" customHeight="1" x14ac:dyDescent="0.2">
      <c r="A1399" s="31" t="s">
        <v>20</v>
      </c>
      <c r="B1399" s="32"/>
      <c r="C1399" s="33" t="s">
        <v>1871</v>
      </c>
      <c r="D1399" s="33" t="s">
        <v>1872</v>
      </c>
      <c r="E1399" s="35">
        <v>21</v>
      </c>
      <c r="F1399" s="35" t="s">
        <v>48</v>
      </c>
      <c r="G1399" s="34"/>
      <c r="H1399" s="36"/>
      <c r="I1399" s="37">
        <f t="shared" ref="I1399:I1432" si="25">IF(AND(H1399&gt;1/1/75, J1399&gt;0),"n/a",H1399+365)</f>
        <v>365</v>
      </c>
      <c r="J1399" s="36"/>
      <c r="K1399" s="34"/>
      <c r="L1399" s="34"/>
      <c r="M1399" s="39" t="s">
        <v>20</v>
      </c>
      <c r="N1399" s="40">
        <v>1405</v>
      </c>
      <c r="O1399" s="41"/>
      <c r="P1399" s="42"/>
    </row>
    <row r="1400" spans="1:16" s="23" customFormat="1" ht="12.95" customHeight="1" x14ac:dyDescent="0.2">
      <c r="A1400" s="31" t="s">
        <v>20</v>
      </c>
      <c r="B1400" s="32"/>
      <c r="C1400" s="33" t="s">
        <v>158</v>
      </c>
      <c r="D1400" s="33" t="s">
        <v>1873</v>
      </c>
      <c r="E1400" s="35">
        <v>1</v>
      </c>
      <c r="F1400" s="35" t="s">
        <v>45</v>
      </c>
      <c r="G1400" s="34"/>
      <c r="H1400" s="36"/>
      <c r="I1400" s="37">
        <f t="shared" si="25"/>
        <v>365</v>
      </c>
      <c r="J1400" s="36"/>
      <c r="K1400" s="34"/>
      <c r="L1400" s="34"/>
      <c r="M1400" s="39" t="s">
        <v>20</v>
      </c>
      <c r="N1400" s="40">
        <v>1406</v>
      </c>
      <c r="O1400" s="41" t="s">
        <v>25</v>
      </c>
      <c r="P1400" s="42"/>
    </row>
    <row r="1401" spans="1:16" s="23" customFormat="1" ht="12.95" customHeight="1" x14ac:dyDescent="0.2">
      <c r="A1401" s="31" t="s">
        <v>20</v>
      </c>
      <c r="B1401" s="32"/>
      <c r="C1401" s="33" t="s">
        <v>1130</v>
      </c>
      <c r="D1401" s="33" t="s">
        <v>1874</v>
      </c>
      <c r="E1401" s="35">
        <v>13</v>
      </c>
      <c r="F1401" s="35" t="s">
        <v>28</v>
      </c>
      <c r="G1401" s="34"/>
      <c r="H1401" s="36"/>
      <c r="I1401" s="37">
        <f t="shared" si="25"/>
        <v>365</v>
      </c>
      <c r="J1401" s="36"/>
      <c r="K1401" s="34"/>
      <c r="L1401" s="34"/>
      <c r="M1401" s="39" t="s">
        <v>20</v>
      </c>
      <c r="N1401" s="40">
        <v>1407</v>
      </c>
      <c r="O1401" s="41" t="s">
        <v>25</v>
      </c>
      <c r="P1401" s="42"/>
    </row>
    <row r="1402" spans="1:16" s="23" customFormat="1" ht="12.95" customHeight="1" x14ac:dyDescent="0.2">
      <c r="A1402" s="31" t="s">
        <v>20</v>
      </c>
      <c r="B1402" s="32"/>
      <c r="C1402" s="33" t="s">
        <v>158</v>
      </c>
      <c r="D1402" s="33" t="s">
        <v>1586</v>
      </c>
      <c r="E1402" s="35">
        <v>1</v>
      </c>
      <c r="F1402" s="35" t="s">
        <v>45</v>
      </c>
      <c r="G1402" s="34"/>
      <c r="H1402" s="36"/>
      <c r="I1402" s="37">
        <f t="shared" si="25"/>
        <v>365</v>
      </c>
      <c r="J1402" s="36"/>
      <c r="K1402" s="34"/>
      <c r="L1402" s="34"/>
      <c r="M1402" s="39" t="s">
        <v>20</v>
      </c>
      <c r="N1402" s="40">
        <v>1408</v>
      </c>
      <c r="O1402" s="41" t="s">
        <v>25</v>
      </c>
      <c r="P1402" s="42"/>
    </row>
    <row r="1403" spans="1:16" s="23" customFormat="1" ht="12.95" customHeight="1" x14ac:dyDescent="0.2">
      <c r="A1403" s="31" t="s">
        <v>20</v>
      </c>
      <c r="B1403" s="32"/>
      <c r="C1403" s="33" t="s">
        <v>1875</v>
      </c>
      <c r="D1403" s="33" t="s">
        <v>1876</v>
      </c>
      <c r="E1403" s="35">
        <v>20</v>
      </c>
      <c r="F1403" s="35" t="s">
        <v>48</v>
      </c>
      <c r="G1403" s="34"/>
      <c r="H1403" s="36"/>
      <c r="I1403" s="37">
        <f t="shared" si="25"/>
        <v>365</v>
      </c>
      <c r="J1403" s="36"/>
      <c r="K1403" s="34"/>
      <c r="L1403" s="34"/>
      <c r="M1403" s="39" t="s">
        <v>20</v>
      </c>
      <c r="N1403" s="40">
        <v>1409</v>
      </c>
      <c r="O1403" s="41" t="s">
        <v>25</v>
      </c>
      <c r="P1403" s="42"/>
    </row>
    <row r="1404" spans="1:16" s="23" customFormat="1" ht="12.95" customHeight="1" x14ac:dyDescent="0.2">
      <c r="A1404" s="31" t="s">
        <v>20</v>
      </c>
      <c r="B1404" s="32"/>
      <c r="C1404" s="33" t="s">
        <v>472</v>
      </c>
      <c r="D1404" s="33" t="s">
        <v>1877</v>
      </c>
      <c r="E1404" s="35">
        <v>20</v>
      </c>
      <c r="F1404" s="35" t="s">
        <v>48</v>
      </c>
      <c r="G1404" s="34"/>
      <c r="H1404" s="36"/>
      <c r="I1404" s="37">
        <f t="shared" si="25"/>
        <v>365</v>
      </c>
      <c r="J1404" s="36"/>
      <c r="K1404" s="34"/>
      <c r="L1404" s="34"/>
      <c r="M1404" s="39" t="s">
        <v>20</v>
      </c>
      <c r="N1404" s="40">
        <v>1410</v>
      </c>
      <c r="O1404" s="41" t="s">
        <v>25</v>
      </c>
      <c r="P1404" s="42"/>
    </row>
    <row r="1405" spans="1:16" s="23" customFormat="1" ht="12.95" customHeight="1" x14ac:dyDescent="0.2">
      <c r="A1405" s="31" t="s">
        <v>20</v>
      </c>
      <c r="B1405" s="32"/>
      <c r="C1405" s="33" t="s">
        <v>613</v>
      </c>
      <c r="D1405" s="33" t="s">
        <v>1878</v>
      </c>
      <c r="E1405" s="35">
        <v>3</v>
      </c>
      <c r="F1405" s="35" t="s">
        <v>45</v>
      </c>
      <c r="G1405" s="34"/>
      <c r="H1405" s="36"/>
      <c r="I1405" s="37">
        <f t="shared" si="25"/>
        <v>365</v>
      </c>
      <c r="J1405" s="36"/>
      <c r="K1405" s="34"/>
      <c r="L1405" s="34"/>
      <c r="M1405" s="39" t="s">
        <v>20</v>
      </c>
      <c r="N1405" s="40">
        <v>1411</v>
      </c>
      <c r="O1405" s="41" t="s">
        <v>25</v>
      </c>
      <c r="P1405" s="42"/>
    </row>
    <row r="1406" spans="1:16" s="23" customFormat="1" ht="12.95" customHeight="1" x14ac:dyDescent="0.2">
      <c r="A1406" s="31" t="s">
        <v>20</v>
      </c>
      <c r="B1406" s="32"/>
      <c r="C1406" s="33" t="s">
        <v>41</v>
      </c>
      <c r="D1406" s="33" t="s">
        <v>1879</v>
      </c>
      <c r="E1406" s="35">
        <v>15</v>
      </c>
      <c r="F1406" s="35" t="s">
        <v>28</v>
      </c>
      <c r="G1406" s="34"/>
      <c r="H1406" s="36"/>
      <c r="I1406" s="37">
        <f t="shared" si="25"/>
        <v>365</v>
      </c>
      <c r="J1406" s="36"/>
      <c r="K1406" s="34"/>
      <c r="L1406" s="34"/>
      <c r="M1406" s="39" t="s">
        <v>20</v>
      </c>
      <c r="N1406" s="40">
        <v>1412</v>
      </c>
      <c r="O1406" s="41" t="s">
        <v>25</v>
      </c>
      <c r="P1406" s="42"/>
    </row>
    <row r="1407" spans="1:16" s="23" customFormat="1" ht="12.95" customHeight="1" x14ac:dyDescent="0.2">
      <c r="A1407" s="31" t="s">
        <v>20</v>
      </c>
      <c r="B1407" s="32"/>
      <c r="C1407" s="33" t="s">
        <v>848</v>
      </c>
      <c r="D1407" s="33" t="s">
        <v>1601</v>
      </c>
      <c r="E1407" s="35">
        <v>17</v>
      </c>
      <c r="F1407" s="35" t="s">
        <v>48</v>
      </c>
      <c r="G1407" s="34"/>
      <c r="H1407" s="36"/>
      <c r="I1407" s="37">
        <f t="shared" si="25"/>
        <v>365</v>
      </c>
      <c r="J1407" s="36"/>
      <c r="K1407" s="34"/>
      <c r="L1407" s="34"/>
      <c r="M1407" s="39" t="s">
        <v>20</v>
      </c>
      <c r="N1407" s="40">
        <v>1413</v>
      </c>
      <c r="O1407" s="41" t="s">
        <v>25</v>
      </c>
      <c r="P1407" s="42"/>
    </row>
    <row r="1408" spans="1:16" s="23" customFormat="1" ht="12.95" customHeight="1" x14ac:dyDescent="0.2">
      <c r="A1408" s="31" t="s">
        <v>20</v>
      </c>
      <c r="B1408" s="32"/>
      <c r="C1408" s="33" t="s">
        <v>1880</v>
      </c>
      <c r="D1408" s="33" t="s">
        <v>1881</v>
      </c>
      <c r="E1408" s="35">
        <v>20</v>
      </c>
      <c r="F1408" s="35" t="s">
        <v>48</v>
      </c>
      <c r="G1408" s="34"/>
      <c r="H1408" s="36"/>
      <c r="I1408" s="37">
        <f t="shared" si="25"/>
        <v>365</v>
      </c>
      <c r="J1408" s="36"/>
      <c r="K1408" s="34"/>
      <c r="L1408" s="34"/>
      <c r="M1408" s="39" t="s">
        <v>20</v>
      </c>
      <c r="N1408" s="40">
        <v>1414</v>
      </c>
      <c r="O1408" s="41" t="s">
        <v>25</v>
      </c>
      <c r="P1408" s="42"/>
    </row>
    <row r="1409" spans="1:16" s="23" customFormat="1" ht="12.95" customHeight="1" x14ac:dyDescent="0.2">
      <c r="A1409" s="31" t="s">
        <v>20</v>
      </c>
      <c r="B1409" s="32"/>
      <c r="C1409" s="33" t="s">
        <v>1882</v>
      </c>
      <c r="D1409" s="33" t="s">
        <v>1883</v>
      </c>
      <c r="E1409" s="35">
        <v>10</v>
      </c>
      <c r="F1409" s="35" t="s">
        <v>23</v>
      </c>
      <c r="G1409" s="34"/>
      <c r="H1409" s="36"/>
      <c r="I1409" s="37">
        <f t="shared" si="25"/>
        <v>365</v>
      </c>
      <c r="J1409" s="36"/>
      <c r="K1409" s="34"/>
      <c r="L1409" s="34"/>
      <c r="M1409" s="39" t="s">
        <v>20</v>
      </c>
      <c r="N1409" s="40">
        <v>1415</v>
      </c>
      <c r="O1409" s="41" t="s">
        <v>25</v>
      </c>
      <c r="P1409" s="42"/>
    </row>
    <row r="1410" spans="1:16" s="23" customFormat="1" ht="12.95" customHeight="1" x14ac:dyDescent="0.2">
      <c r="A1410" s="31" t="s">
        <v>20</v>
      </c>
      <c r="B1410" s="32"/>
      <c r="C1410" s="33" t="s">
        <v>231</v>
      </c>
      <c r="D1410" s="33" t="s">
        <v>1884</v>
      </c>
      <c r="E1410" s="35">
        <v>20</v>
      </c>
      <c r="F1410" s="35" t="s">
        <v>48</v>
      </c>
      <c r="G1410" s="34"/>
      <c r="H1410" s="36"/>
      <c r="I1410" s="37">
        <f t="shared" si="25"/>
        <v>365</v>
      </c>
      <c r="J1410" s="36"/>
      <c r="K1410" s="34"/>
      <c r="L1410" s="34"/>
      <c r="M1410" s="39" t="s">
        <v>20</v>
      </c>
      <c r="N1410" s="40">
        <v>1416</v>
      </c>
      <c r="O1410" s="41" t="s">
        <v>25</v>
      </c>
      <c r="P1410" s="42"/>
    </row>
    <row r="1411" spans="1:16" s="23" customFormat="1" ht="12.95" customHeight="1" x14ac:dyDescent="0.2">
      <c r="A1411" s="31" t="s">
        <v>20</v>
      </c>
      <c r="B1411" s="32"/>
      <c r="C1411" s="33" t="s">
        <v>1297</v>
      </c>
      <c r="D1411" s="33" t="s">
        <v>1885</v>
      </c>
      <c r="E1411" s="35">
        <v>21</v>
      </c>
      <c r="F1411" s="35" t="s">
        <v>48</v>
      </c>
      <c r="G1411" s="34"/>
      <c r="H1411" s="36"/>
      <c r="I1411" s="37">
        <f t="shared" si="25"/>
        <v>365</v>
      </c>
      <c r="J1411" s="36"/>
      <c r="K1411" s="34"/>
      <c r="L1411" s="34"/>
      <c r="M1411" s="39" t="s">
        <v>20</v>
      </c>
      <c r="N1411" s="40">
        <v>1417</v>
      </c>
      <c r="O1411" s="41" t="s">
        <v>25</v>
      </c>
      <c r="P1411" s="42"/>
    </row>
    <row r="1412" spans="1:16" s="23" customFormat="1" ht="12.95" customHeight="1" x14ac:dyDescent="0.2">
      <c r="A1412" s="31" t="s">
        <v>20</v>
      </c>
      <c r="B1412" s="32"/>
      <c r="C1412" s="33" t="s">
        <v>1886</v>
      </c>
      <c r="D1412" s="33" t="s">
        <v>1887</v>
      </c>
      <c r="E1412" s="35">
        <v>12</v>
      </c>
      <c r="F1412" s="35" t="s">
        <v>45</v>
      </c>
      <c r="G1412" s="34"/>
      <c r="H1412" s="36"/>
      <c r="I1412" s="37">
        <f t="shared" si="25"/>
        <v>365</v>
      </c>
      <c r="J1412" s="36"/>
      <c r="K1412" s="34"/>
      <c r="L1412" s="34"/>
      <c r="M1412" s="39" t="s">
        <v>20</v>
      </c>
      <c r="N1412" s="40">
        <v>1418</v>
      </c>
      <c r="O1412" s="41" t="s">
        <v>25</v>
      </c>
      <c r="P1412" s="42"/>
    </row>
    <row r="1413" spans="1:16" s="23" customFormat="1" ht="12.95" customHeight="1" x14ac:dyDescent="0.2">
      <c r="A1413" s="31" t="s">
        <v>20</v>
      </c>
      <c r="B1413" s="32"/>
      <c r="C1413" s="33" t="s">
        <v>1596</v>
      </c>
      <c r="D1413" s="33" t="s">
        <v>1888</v>
      </c>
      <c r="E1413" s="35">
        <v>5</v>
      </c>
      <c r="F1413" s="35" t="s">
        <v>45</v>
      </c>
      <c r="G1413" s="34"/>
      <c r="H1413" s="36"/>
      <c r="I1413" s="37">
        <f t="shared" si="25"/>
        <v>365</v>
      </c>
      <c r="J1413" s="36"/>
      <c r="K1413" s="34"/>
      <c r="L1413" s="34"/>
      <c r="M1413" s="39" t="s">
        <v>20</v>
      </c>
      <c r="N1413" s="40">
        <v>1419</v>
      </c>
      <c r="O1413" s="41" t="s">
        <v>25</v>
      </c>
      <c r="P1413" s="42"/>
    </row>
    <row r="1414" spans="1:16" s="23" customFormat="1" ht="12.95" customHeight="1" x14ac:dyDescent="0.2">
      <c r="A1414" s="31" t="s">
        <v>20</v>
      </c>
      <c r="B1414" s="32"/>
      <c r="C1414" s="33" t="s">
        <v>186</v>
      </c>
      <c r="D1414" s="33" t="s">
        <v>1601</v>
      </c>
      <c r="E1414" s="35">
        <v>13</v>
      </c>
      <c r="F1414" s="35" t="s">
        <v>28</v>
      </c>
      <c r="G1414" s="34"/>
      <c r="H1414" s="36"/>
      <c r="I1414" s="37">
        <f t="shared" si="25"/>
        <v>365</v>
      </c>
      <c r="J1414" s="36"/>
      <c r="K1414" s="34"/>
      <c r="L1414" s="34"/>
      <c r="M1414" s="39" t="s">
        <v>20</v>
      </c>
      <c r="N1414" s="40">
        <v>1420</v>
      </c>
      <c r="O1414" s="41" t="s">
        <v>25</v>
      </c>
      <c r="P1414" s="42"/>
    </row>
    <row r="1415" spans="1:16" s="23" customFormat="1" ht="12.95" customHeight="1" x14ac:dyDescent="0.2">
      <c r="A1415" s="31" t="s">
        <v>20</v>
      </c>
      <c r="B1415" s="32"/>
      <c r="C1415" s="33" t="s">
        <v>1889</v>
      </c>
      <c r="D1415" s="33" t="s">
        <v>1808</v>
      </c>
      <c r="E1415" s="35">
        <v>19</v>
      </c>
      <c r="F1415" s="35" t="s">
        <v>28</v>
      </c>
      <c r="G1415" s="34"/>
      <c r="H1415" s="36"/>
      <c r="I1415" s="37">
        <f t="shared" si="25"/>
        <v>365</v>
      </c>
      <c r="J1415" s="36"/>
      <c r="K1415" s="34"/>
      <c r="L1415" s="34"/>
      <c r="M1415" s="39" t="s">
        <v>20</v>
      </c>
      <c r="N1415" s="40">
        <v>1421</v>
      </c>
      <c r="O1415" s="41" t="s">
        <v>25</v>
      </c>
      <c r="P1415" s="42"/>
    </row>
    <row r="1416" spans="1:16" s="23" customFormat="1" ht="12.95" customHeight="1" x14ac:dyDescent="0.2">
      <c r="A1416" s="31" t="s">
        <v>20</v>
      </c>
      <c r="B1416" s="32"/>
      <c r="C1416" s="33" t="s">
        <v>1890</v>
      </c>
      <c r="D1416" s="33" t="s">
        <v>1891</v>
      </c>
      <c r="E1416" s="35">
        <v>15</v>
      </c>
      <c r="F1416" s="35" t="s">
        <v>28</v>
      </c>
      <c r="G1416" s="34"/>
      <c r="H1416" s="36"/>
      <c r="I1416" s="37">
        <f t="shared" si="25"/>
        <v>365</v>
      </c>
      <c r="J1416" s="36"/>
      <c r="K1416" s="34"/>
      <c r="L1416" s="34"/>
      <c r="M1416" s="39" t="s">
        <v>20</v>
      </c>
      <c r="N1416" s="40">
        <v>1422</v>
      </c>
      <c r="O1416" s="41" t="s">
        <v>25</v>
      </c>
      <c r="P1416" s="42"/>
    </row>
    <row r="1417" spans="1:16" s="23" customFormat="1" ht="12.95" customHeight="1" x14ac:dyDescent="0.2">
      <c r="A1417" s="31" t="s">
        <v>20</v>
      </c>
      <c r="B1417" s="32"/>
      <c r="C1417" s="33" t="s">
        <v>1625</v>
      </c>
      <c r="D1417" s="33" t="s">
        <v>1617</v>
      </c>
      <c r="E1417" s="35">
        <v>15</v>
      </c>
      <c r="F1417" s="35" t="s">
        <v>28</v>
      </c>
      <c r="G1417" s="34"/>
      <c r="H1417" s="36"/>
      <c r="I1417" s="37">
        <f t="shared" si="25"/>
        <v>365</v>
      </c>
      <c r="J1417" s="36"/>
      <c r="K1417" s="34"/>
      <c r="L1417" s="34"/>
      <c r="M1417" s="39" t="s">
        <v>20</v>
      </c>
      <c r="N1417" s="40">
        <v>1423</v>
      </c>
      <c r="O1417" s="41" t="s">
        <v>25</v>
      </c>
      <c r="P1417" s="42"/>
    </row>
    <row r="1418" spans="1:16" s="23" customFormat="1" ht="12.95" customHeight="1" x14ac:dyDescent="0.2">
      <c r="A1418" s="31" t="s">
        <v>20</v>
      </c>
      <c r="B1418" s="32"/>
      <c r="C1418" s="33" t="s">
        <v>1892</v>
      </c>
      <c r="D1418" s="33" t="s">
        <v>1893</v>
      </c>
      <c r="E1418" s="35">
        <v>15</v>
      </c>
      <c r="F1418" s="35" t="s">
        <v>28</v>
      </c>
      <c r="G1418" s="34"/>
      <c r="H1418" s="36"/>
      <c r="I1418" s="37">
        <f t="shared" si="25"/>
        <v>365</v>
      </c>
      <c r="J1418" s="36"/>
      <c r="K1418" s="34"/>
      <c r="L1418" s="34"/>
      <c r="M1418" s="39" t="s">
        <v>20</v>
      </c>
      <c r="N1418" s="40">
        <v>1424</v>
      </c>
      <c r="O1418" s="41" t="s">
        <v>25</v>
      </c>
      <c r="P1418" s="42"/>
    </row>
    <row r="1419" spans="1:16" s="23" customFormat="1" ht="12.95" customHeight="1" x14ac:dyDescent="0.2">
      <c r="A1419" s="31" t="s">
        <v>20</v>
      </c>
      <c r="B1419" s="32"/>
      <c r="C1419" s="33" t="s">
        <v>1894</v>
      </c>
      <c r="D1419" s="33" t="s">
        <v>1895</v>
      </c>
      <c r="E1419" s="35">
        <v>19</v>
      </c>
      <c r="F1419" s="35" t="s">
        <v>28</v>
      </c>
      <c r="G1419" s="34"/>
      <c r="H1419" s="36"/>
      <c r="I1419" s="37">
        <f t="shared" si="25"/>
        <v>365</v>
      </c>
      <c r="J1419" s="36"/>
      <c r="K1419" s="34"/>
      <c r="L1419" s="34"/>
      <c r="M1419" s="39" t="s">
        <v>20</v>
      </c>
      <c r="N1419" s="40">
        <v>1425</v>
      </c>
      <c r="O1419" s="41" t="s">
        <v>25</v>
      </c>
      <c r="P1419" s="42"/>
    </row>
    <row r="1420" spans="1:16" s="23" customFormat="1" ht="12.95" customHeight="1" x14ac:dyDescent="0.2">
      <c r="A1420" s="31" t="s">
        <v>20</v>
      </c>
      <c r="B1420" s="32"/>
      <c r="C1420" s="33" t="s">
        <v>59</v>
      </c>
      <c r="D1420" s="33" t="s">
        <v>1896</v>
      </c>
      <c r="E1420" s="35">
        <v>6</v>
      </c>
      <c r="F1420" s="35" t="s">
        <v>23</v>
      </c>
      <c r="G1420" s="34"/>
      <c r="H1420" s="36"/>
      <c r="I1420" s="37">
        <f t="shared" si="25"/>
        <v>365</v>
      </c>
      <c r="J1420" s="36"/>
      <c r="K1420" s="34"/>
      <c r="L1420" s="34"/>
      <c r="M1420" s="39" t="s">
        <v>20</v>
      </c>
      <c r="N1420" s="40">
        <v>1426</v>
      </c>
      <c r="O1420" s="41" t="s">
        <v>25</v>
      </c>
      <c r="P1420" s="42"/>
    </row>
    <row r="1421" spans="1:16" s="23" customFormat="1" ht="12.95" customHeight="1" x14ac:dyDescent="0.2">
      <c r="A1421" s="31" t="s">
        <v>20</v>
      </c>
      <c r="B1421" s="32"/>
      <c r="C1421" s="33" t="s">
        <v>1365</v>
      </c>
      <c r="D1421" s="33" t="s">
        <v>1897</v>
      </c>
      <c r="E1421" s="35">
        <v>11</v>
      </c>
      <c r="F1421" s="35" t="s">
        <v>45</v>
      </c>
      <c r="G1421" s="34"/>
      <c r="H1421" s="36"/>
      <c r="I1421" s="37">
        <f t="shared" si="25"/>
        <v>365</v>
      </c>
      <c r="J1421" s="36"/>
      <c r="K1421" s="34"/>
      <c r="L1421" s="34"/>
      <c r="M1421" s="39" t="s">
        <v>20</v>
      </c>
      <c r="N1421" s="40">
        <v>1427</v>
      </c>
      <c r="O1421" s="41" t="s">
        <v>25</v>
      </c>
      <c r="P1421" s="42"/>
    </row>
    <row r="1422" spans="1:16" s="23" customFormat="1" ht="12.95" customHeight="1" x14ac:dyDescent="0.2">
      <c r="A1422" s="31" t="s">
        <v>20</v>
      </c>
      <c r="B1422" s="32"/>
      <c r="C1422" s="33" t="s">
        <v>1898</v>
      </c>
      <c r="D1422" s="33" t="s">
        <v>1899</v>
      </c>
      <c r="E1422" s="35">
        <v>7</v>
      </c>
      <c r="F1422" s="35" t="s">
        <v>23</v>
      </c>
      <c r="G1422" s="34"/>
      <c r="H1422" s="36"/>
      <c r="I1422" s="37">
        <f t="shared" si="25"/>
        <v>365</v>
      </c>
      <c r="J1422" s="36"/>
      <c r="K1422" s="34"/>
      <c r="L1422" s="34"/>
      <c r="M1422" s="39" t="s">
        <v>20</v>
      </c>
      <c r="N1422" s="40">
        <v>1428</v>
      </c>
      <c r="O1422" s="41" t="s">
        <v>25</v>
      </c>
      <c r="P1422" s="42"/>
    </row>
    <row r="1423" spans="1:16" s="23" customFormat="1" ht="12.95" customHeight="1" x14ac:dyDescent="0.2">
      <c r="A1423" s="31" t="s">
        <v>20</v>
      </c>
      <c r="B1423" s="32"/>
      <c r="C1423" s="33" t="s">
        <v>1642</v>
      </c>
      <c r="D1423" s="33" t="s">
        <v>1900</v>
      </c>
      <c r="E1423" s="35">
        <v>20</v>
      </c>
      <c r="F1423" s="35" t="s">
        <v>48</v>
      </c>
      <c r="G1423" s="34"/>
      <c r="H1423" s="36"/>
      <c r="I1423" s="37">
        <f t="shared" si="25"/>
        <v>365</v>
      </c>
      <c r="J1423" s="36"/>
      <c r="K1423" s="34"/>
      <c r="L1423" s="34"/>
      <c r="M1423" s="39" t="s">
        <v>20</v>
      </c>
      <c r="N1423" s="40">
        <v>1429</v>
      </c>
      <c r="O1423" s="41" t="s">
        <v>25</v>
      </c>
      <c r="P1423" s="42"/>
    </row>
    <row r="1424" spans="1:16" s="23" customFormat="1" ht="12.95" customHeight="1" x14ac:dyDescent="0.2">
      <c r="A1424" s="31" t="s">
        <v>20</v>
      </c>
      <c r="B1424" s="32"/>
      <c r="C1424" s="33" t="s">
        <v>158</v>
      </c>
      <c r="D1424" s="33" t="s">
        <v>1901</v>
      </c>
      <c r="E1424" s="35">
        <v>1</v>
      </c>
      <c r="F1424" s="35" t="s">
        <v>45</v>
      </c>
      <c r="G1424" s="34"/>
      <c r="H1424" s="36"/>
      <c r="I1424" s="37">
        <f t="shared" si="25"/>
        <v>365</v>
      </c>
      <c r="J1424" s="36"/>
      <c r="K1424" s="34"/>
      <c r="L1424" s="34"/>
      <c r="M1424" s="39" t="s">
        <v>20</v>
      </c>
      <c r="N1424" s="40">
        <v>1430</v>
      </c>
      <c r="O1424" s="41" t="s">
        <v>25</v>
      </c>
      <c r="P1424" s="42"/>
    </row>
    <row r="1425" spans="1:16" s="23" customFormat="1" ht="12.95" customHeight="1" x14ac:dyDescent="0.2">
      <c r="A1425" s="31" t="s">
        <v>20</v>
      </c>
      <c r="B1425" s="32"/>
      <c r="C1425" s="33" t="s">
        <v>1902</v>
      </c>
      <c r="D1425" s="33" t="s">
        <v>1903</v>
      </c>
      <c r="E1425" s="35">
        <v>12</v>
      </c>
      <c r="F1425" s="35" t="s">
        <v>45</v>
      </c>
      <c r="G1425" s="34"/>
      <c r="H1425" s="36"/>
      <c r="I1425" s="37">
        <f t="shared" si="25"/>
        <v>365</v>
      </c>
      <c r="J1425" s="36"/>
      <c r="K1425" s="34"/>
      <c r="L1425" s="34"/>
      <c r="M1425" s="39" t="s">
        <v>20</v>
      </c>
      <c r="N1425" s="40">
        <v>1431</v>
      </c>
      <c r="O1425" s="41" t="s">
        <v>25</v>
      </c>
      <c r="P1425" s="42"/>
    </row>
    <row r="1426" spans="1:16" s="23" customFormat="1" ht="12.95" customHeight="1" x14ac:dyDescent="0.2">
      <c r="A1426" s="31" t="s">
        <v>20</v>
      </c>
      <c r="B1426" s="32"/>
      <c r="C1426" s="33" t="s">
        <v>1904</v>
      </c>
      <c r="D1426" s="33" t="s">
        <v>1905</v>
      </c>
      <c r="E1426" s="35">
        <v>4</v>
      </c>
      <c r="F1426" s="35" t="s">
        <v>45</v>
      </c>
      <c r="G1426" s="34"/>
      <c r="H1426" s="36"/>
      <c r="I1426" s="37">
        <f t="shared" si="25"/>
        <v>365</v>
      </c>
      <c r="J1426" s="36"/>
      <c r="K1426" s="34"/>
      <c r="L1426" s="34"/>
      <c r="M1426" s="39" t="s">
        <v>20</v>
      </c>
      <c r="N1426" s="40">
        <v>1432</v>
      </c>
      <c r="O1426" s="41" t="s">
        <v>25</v>
      </c>
      <c r="P1426" s="42"/>
    </row>
    <row r="1427" spans="1:16" s="23" customFormat="1" ht="12.95" customHeight="1" x14ac:dyDescent="0.2">
      <c r="A1427" s="31" t="s">
        <v>20</v>
      </c>
      <c r="B1427" s="32"/>
      <c r="C1427" s="33" t="s">
        <v>142</v>
      </c>
      <c r="D1427" s="33" t="s">
        <v>1906</v>
      </c>
      <c r="E1427" s="35">
        <v>21</v>
      </c>
      <c r="F1427" s="35" t="s">
        <v>48</v>
      </c>
      <c r="G1427" s="34"/>
      <c r="H1427" s="36"/>
      <c r="I1427" s="37">
        <f t="shared" si="25"/>
        <v>365</v>
      </c>
      <c r="J1427" s="36"/>
      <c r="K1427" s="34"/>
      <c r="L1427" s="34"/>
      <c r="M1427" s="39" t="s">
        <v>20</v>
      </c>
      <c r="N1427" s="40">
        <v>1433</v>
      </c>
      <c r="O1427" s="41" t="s">
        <v>25</v>
      </c>
      <c r="P1427" s="42"/>
    </row>
    <row r="1428" spans="1:16" s="23" customFormat="1" ht="12.95" customHeight="1" x14ac:dyDescent="0.2">
      <c r="A1428" s="31" t="s">
        <v>20</v>
      </c>
      <c r="B1428" s="32"/>
      <c r="C1428" s="33" t="s">
        <v>782</v>
      </c>
      <c r="D1428" s="33" t="s">
        <v>1907</v>
      </c>
      <c r="E1428" s="35">
        <v>1</v>
      </c>
      <c r="F1428" s="35" t="s">
        <v>45</v>
      </c>
      <c r="G1428" s="34"/>
      <c r="H1428" s="36"/>
      <c r="I1428" s="37">
        <f t="shared" si="25"/>
        <v>365</v>
      </c>
      <c r="J1428" s="36"/>
      <c r="K1428" s="34"/>
      <c r="L1428" s="34"/>
      <c r="M1428" s="39" t="s">
        <v>20</v>
      </c>
      <c r="N1428" s="40">
        <v>1434</v>
      </c>
      <c r="O1428" s="41" t="s">
        <v>25</v>
      </c>
      <c r="P1428" s="42"/>
    </row>
    <row r="1429" spans="1:16" s="23" customFormat="1" ht="12.95" customHeight="1" x14ac:dyDescent="0.2">
      <c r="A1429" s="31" t="s">
        <v>20</v>
      </c>
      <c r="B1429" s="32"/>
      <c r="C1429" s="33" t="s">
        <v>914</v>
      </c>
      <c r="D1429" s="33" t="s">
        <v>1908</v>
      </c>
      <c r="E1429" s="35">
        <v>4</v>
      </c>
      <c r="F1429" s="35" t="s">
        <v>45</v>
      </c>
      <c r="G1429" s="34"/>
      <c r="H1429" s="36"/>
      <c r="I1429" s="37">
        <f t="shared" si="25"/>
        <v>365</v>
      </c>
      <c r="J1429" s="36"/>
      <c r="K1429" s="34"/>
      <c r="L1429" s="34"/>
      <c r="M1429" s="39" t="s">
        <v>20</v>
      </c>
      <c r="N1429" s="40">
        <v>1435</v>
      </c>
      <c r="O1429" s="41" t="s">
        <v>25</v>
      </c>
      <c r="P1429" s="42"/>
    </row>
    <row r="1430" spans="1:16" s="23" customFormat="1" ht="12.95" customHeight="1" x14ac:dyDescent="0.2">
      <c r="A1430" s="31" t="s">
        <v>20</v>
      </c>
      <c r="B1430" s="32"/>
      <c r="C1430" s="33" t="s">
        <v>1909</v>
      </c>
      <c r="D1430" s="33" t="s">
        <v>1910</v>
      </c>
      <c r="E1430" s="35">
        <v>12</v>
      </c>
      <c r="F1430" s="35" t="s">
        <v>45</v>
      </c>
      <c r="G1430" s="34"/>
      <c r="H1430" s="36"/>
      <c r="I1430" s="37">
        <f t="shared" si="25"/>
        <v>365</v>
      </c>
      <c r="J1430" s="36"/>
      <c r="K1430" s="34"/>
      <c r="L1430" s="34"/>
      <c r="M1430" s="39" t="s">
        <v>20</v>
      </c>
      <c r="N1430" s="40">
        <v>1436</v>
      </c>
      <c r="O1430" s="41" t="s">
        <v>25</v>
      </c>
      <c r="P1430" s="42"/>
    </row>
    <row r="1431" spans="1:16" s="23" customFormat="1" ht="12.95" customHeight="1" x14ac:dyDescent="0.2">
      <c r="A1431" s="31" t="s">
        <v>20</v>
      </c>
      <c r="B1431" s="32"/>
      <c r="C1431" s="33" t="s">
        <v>1911</v>
      </c>
      <c r="D1431" s="33" t="s">
        <v>1601</v>
      </c>
      <c r="E1431" s="35">
        <v>3</v>
      </c>
      <c r="F1431" s="35" t="s">
        <v>45</v>
      </c>
      <c r="G1431" s="34"/>
      <c r="H1431" s="36"/>
      <c r="I1431" s="37">
        <f t="shared" si="25"/>
        <v>365</v>
      </c>
      <c r="J1431" s="36"/>
      <c r="K1431" s="34"/>
      <c r="L1431" s="34"/>
      <c r="M1431" s="39" t="s">
        <v>20</v>
      </c>
      <c r="N1431" s="40">
        <v>1437</v>
      </c>
      <c r="O1431" s="41" t="s">
        <v>25</v>
      </c>
      <c r="P1431" s="42"/>
    </row>
    <row r="1432" spans="1:16" s="23" customFormat="1" ht="12.95" customHeight="1" x14ac:dyDescent="0.2">
      <c r="A1432" s="31" t="s">
        <v>20</v>
      </c>
      <c r="B1432" s="32"/>
      <c r="C1432" s="33" t="s">
        <v>1912</v>
      </c>
      <c r="D1432" s="33" t="s">
        <v>1913</v>
      </c>
      <c r="E1432" s="35">
        <v>15</v>
      </c>
      <c r="F1432" s="35" t="s">
        <v>28</v>
      </c>
      <c r="G1432" s="34"/>
      <c r="H1432" s="36"/>
      <c r="I1432" s="37">
        <f t="shared" si="25"/>
        <v>365</v>
      </c>
      <c r="J1432" s="36"/>
      <c r="K1432" s="34"/>
      <c r="L1432" s="34"/>
      <c r="M1432" s="39" t="s">
        <v>20</v>
      </c>
      <c r="N1432" s="40">
        <v>1438</v>
      </c>
      <c r="O1432" s="41" t="s">
        <v>25</v>
      </c>
      <c r="P1432" s="42"/>
    </row>
    <row r="1433" spans="1:16" s="23" customFormat="1" ht="12.95" customHeight="1" x14ac:dyDescent="0.2">
      <c r="A1433" s="31" t="s">
        <v>20</v>
      </c>
      <c r="B1433" s="32">
        <v>3028</v>
      </c>
      <c r="C1433" s="33" t="s">
        <v>1914</v>
      </c>
      <c r="D1433" s="33" t="s">
        <v>1915</v>
      </c>
      <c r="E1433" s="35">
        <v>8</v>
      </c>
      <c r="F1433" s="35"/>
      <c r="G1433" s="34"/>
      <c r="H1433" s="36"/>
      <c r="I1433" s="37"/>
      <c r="J1433" s="36"/>
      <c r="K1433" s="34"/>
      <c r="L1433" s="34"/>
      <c r="M1433" s="39" t="s">
        <v>20</v>
      </c>
      <c r="N1433" s="40">
        <v>1524</v>
      </c>
      <c r="O1433" s="41">
        <v>31208</v>
      </c>
      <c r="P1433" s="42"/>
    </row>
    <row r="1434" spans="1:16" s="23" customFormat="1" ht="12.95" customHeight="1" x14ac:dyDescent="0.2">
      <c r="A1434" s="31" t="s">
        <v>20</v>
      </c>
      <c r="B1434" s="32"/>
      <c r="C1434" s="33" t="s">
        <v>1916</v>
      </c>
      <c r="D1434" s="33" t="s">
        <v>1917</v>
      </c>
      <c r="E1434" s="35">
        <v>9</v>
      </c>
      <c r="F1434" s="35" t="s">
        <v>23</v>
      </c>
      <c r="G1434" s="34"/>
      <c r="H1434" s="36"/>
      <c r="I1434" s="37">
        <f>IF(AND(H1434&gt;1/1/75, J1434&gt;0),"n/a",H1434+365)</f>
        <v>365</v>
      </c>
      <c r="J1434" s="36"/>
      <c r="K1434" s="34"/>
      <c r="L1434" s="34"/>
      <c r="M1434" s="39" t="s">
        <v>20</v>
      </c>
      <c r="N1434" s="40">
        <v>1531</v>
      </c>
      <c r="O1434" s="41" t="s">
        <v>25</v>
      </c>
      <c r="P1434" s="42"/>
    </row>
    <row r="1435" spans="1:16" s="23" customFormat="1" ht="12.95" customHeight="1" x14ac:dyDescent="0.2">
      <c r="A1435" s="31" t="s">
        <v>20</v>
      </c>
      <c r="B1435" s="32"/>
      <c r="C1435" s="33" t="s">
        <v>1918</v>
      </c>
      <c r="D1435" s="33" t="s">
        <v>1919</v>
      </c>
      <c r="E1435" s="35">
        <v>15</v>
      </c>
      <c r="F1435" s="35" t="s">
        <v>28</v>
      </c>
      <c r="G1435" s="34" t="s">
        <v>334</v>
      </c>
      <c r="H1435" s="36"/>
      <c r="I1435" s="37"/>
      <c r="J1435" s="36"/>
      <c r="K1435" s="34"/>
      <c r="L1435" s="34"/>
      <c r="M1435" s="39" t="s">
        <v>20</v>
      </c>
      <c r="N1435" s="40">
        <v>1579</v>
      </c>
      <c r="O1435" s="41">
        <v>31350</v>
      </c>
      <c r="P1435" s="42" t="s">
        <v>486</v>
      </c>
    </row>
    <row r="1436" spans="1:16" s="23" customFormat="1" ht="12.95" customHeight="1" x14ac:dyDescent="0.2">
      <c r="A1436" s="31" t="s">
        <v>20</v>
      </c>
      <c r="B1436" s="32">
        <v>2034</v>
      </c>
      <c r="C1436" s="33" t="s">
        <v>1920</v>
      </c>
      <c r="D1436" s="33" t="s">
        <v>1921</v>
      </c>
      <c r="E1436" s="35">
        <v>8</v>
      </c>
      <c r="F1436" s="35"/>
      <c r="G1436" s="34"/>
      <c r="H1436" s="36"/>
      <c r="I1436" s="37"/>
      <c r="J1436" s="36"/>
      <c r="K1436" s="34"/>
      <c r="L1436" s="34"/>
      <c r="M1436" s="39" t="s">
        <v>20</v>
      </c>
      <c r="N1436" s="40">
        <v>1596</v>
      </c>
      <c r="O1436" s="41">
        <v>31390</v>
      </c>
      <c r="P1436" s="42"/>
    </row>
    <row r="1437" spans="1:16" s="23" customFormat="1" ht="12.95" customHeight="1" x14ac:dyDescent="0.2">
      <c r="A1437" s="31" t="s">
        <v>20</v>
      </c>
      <c r="B1437" s="32"/>
      <c r="C1437" s="33" t="s">
        <v>79</v>
      </c>
      <c r="D1437" s="33" t="s">
        <v>1922</v>
      </c>
      <c r="E1437" s="35">
        <v>20</v>
      </c>
      <c r="F1437" s="35" t="s">
        <v>48</v>
      </c>
      <c r="G1437" s="34" t="s">
        <v>78</v>
      </c>
      <c r="H1437" s="36"/>
      <c r="I1437" s="37"/>
      <c r="J1437" s="36"/>
      <c r="K1437" s="34"/>
      <c r="L1437" s="34"/>
      <c r="M1437" s="39" t="s">
        <v>20</v>
      </c>
      <c r="N1437" s="40">
        <v>1597</v>
      </c>
      <c r="O1437" s="41">
        <v>31393</v>
      </c>
      <c r="P1437" s="42"/>
    </row>
    <row r="1438" spans="1:16" s="23" customFormat="1" ht="12.95" customHeight="1" x14ac:dyDescent="0.2">
      <c r="A1438" s="31" t="s">
        <v>20</v>
      </c>
      <c r="B1438" s="32"/>
      <c r="C1438" s="33" t="s">
        <v>1923</v>
      </c>
      <c r="D1438" s="33" t="s">
        <v>1924</v>
      </c>
      <c r="E1438" s="35">
        <v>15</v>
      </c>
      <c r="F1438" s="35" t="s">
        <v>28</v>
      </c>
      <c r="G1438" s="34"/>
      <c r="H1438" s="36"/>
      <c r="I1438" s="37">
        <f>IF(AND(H1438&gt;1/1/75, J1438&gt;0),"n/a",H1438+365)</f>
        <v>365</v>
      </c>
      <c r="J1438" s="36"/>
      <c r="K1438" s="34"/>
      <c r="L1438" s="34"/>
      <c r="M1438" s="39" t="s">
        <v>20</v>
      </c>
      <c r="N1438" s="40">
        <v>1605</v>
      </c>
      <c r="O1438" s="41" t="s">
        <v>25</v>
      </c>
      <c r="P1438" s="42"/>
    </row>
    <row r="1439" spans="1:16" s="23" customFormat="1" ht="12.95" customHeight="1" x14ac:dyDescent="0.2">
      <c r="A1439" s="31" t="s">
        <v>20</v>
      </c>
      <c r="B1439" s="32">
        <v>1885</v>
      </c>
      <c r="C1439" s="33" t="s">
        <v>1246</v>
      </c>
      <c r="D1439" s="33" t="s">
        <v>1925</v>
      </c>
      <c r="E1439" s="35"/>
      <c r="F1439" s="35"/>
      <c r="G1439" s="34"/>
      <c r="H1439" s="36"/>
      <c r="I1439" s="37"/>
      <c r="J1439" s="36"/>
      <c r="K1439" s="34"/>
      <c r="L1439" s="34"/>
      <c r="M1439" s="39" t="s">
        <v>20</v>
      </c>
      <c r="N1439" s="40"/>
      <c r="O1439" s="41"/>
      <c r="P1439" s="42"/>
    </row>
    <row r="1440" spans="1:16" s="23" customFormat="1" ht="12.95" customHeight="1" x14ac:dyDescent="0.2">
      <c r="A1440" s="31" t="s">
        <v>20</v>
      </c>
      <c r="B1440" s="32">
        <v>1886</v>
      </c>
      <c r="C1440" s="33" t="s">
        <v>1926</v>
      </c>
      <c r="D1440" s="33" t="s">
        <v>1927</v>
      </c>
      <c r="E1440" s="35">
        <v>15</v>
      </c>
      <c r="F1440" s="35" t="s">
        <v>28</v>
      </c>
      <c r="G1440" s="34" t="s">
        <v>24</v>
      </c>
      <c r="H1440" s="36"/>
      <c r="I1440" s="37"/>
      <c r="J1440" s="36"/>
      <c r="K1440" s="34"/>
      <c r="L1440" s="34"/>
      <c r="M1440" s="39" t="s">
        <v>20</v>
      </c>
      <c r="N1440" s="46" t="s">
        <v>1870</v>
      </c>
      <c r="O1440" s="41">
        <v>30771</v>
      </c>
      <c r="P1440" s="42"/>
    </row>
    <row r="1441" spans="1:16" s="23" customFormat="1" ht="12.95" customHeight="1" x14ac:dyDescent="0.2">
      <c r="A1441" s="31" t="s">
        <v>20</v>
      </c>
      <c r="B1441" s="32"/>
      <c r="C1441" s="33" t="s">
        <v>1928</v>
      </c>
      <c r="D1441" s="33" t="s">
        <v>1929</v>
      </c>
      <c r="E1441" s="35">
        <v>15</v>
      </c>
      <c r="F1441" s="35" t="s">
        <v>28</v>
      </c>
      <c r="G1441" s="34"/>
      <c r="H1441" s="36"/>
      <c r="I1441" s="37">
        <f t="shared" ref="I1441:I1458" si="26">IF(AND(H1441&gt;1/1/75, J1441&gt;0),"n/a",H1441+365)</f>
        <v>365</v>
      </c>
      <c r="J1441" s="36"/>
      <c r="K1441" s="34"/>
      <c r="L1441" s="34"/>
      <c r="M1441" s="39" t="s">
        <v>20</v>
      </c>
      <c r="N1441" s="40">
        <v>1610</v>
      </c>
      <c r="O1441" s="41" t="s">
        <v>25</v>
      </c>
      <c r="P1441" s="42"/>
    </row>
    <row r="1442" spans="1:16" s="23" customFormat="1" ht="12.95" customHeight="1" x14ac:dyDescent="0.2">
      <c r="A1442" s="31" t="s">
        <v>20</v>
      </c>
      <c r="B1442" s="32"/>
      <c r="C1442" s="33" t="s">
        <v>1930</v>
      </c>
      <c r="D1442" s="33" t="s">
        <v>1509</v>
      </c>
      <c r="E1442" s="35">
        <v>3</v>
      </c>
      <c r="F1442" s="35" t="s">
        <v>45</v>
      </c>
      <c r="G1442" s="34"/>
      <c r="H1442" s="36"/>
      <c r="I1442" s="37">
        <f t="shared" si="26"/>
        <v>365</v>
      </c>
      <c r="J1442" s="36"/>
      <c r="K1442" s="34"/>
      <c r="L1442" s="34"/>
      <c r="M1442" s="39" t="s">
        <v>20</v>
      </c>
      <c r="N1442" s="40">
        <v>1611</v>
      </c>
      <c r="O1442" s="41" t="s">
        <v>25</v>
      </c>
      <c r="P1442" s="42"/>
    </row>
    <row r="1443" spans="1:16" s="23" customFormat="1" ht="12.95" customHeight="1" x14ac:dyDescent="0.2">
      <c r="A1443" s="31" t="s">
        <v>20</v>
      </c>
      <c r="B1443" s="32"/>
      <c r="C1443" s="33" t="s">
        <v>231</v>
      </c>
      <c r="D1443" s="33" t="s">
        <v>1931</v>
      </c>
      <c r="E1443" s="35">
        <v>20</v>
      </c>
      <c r="F1443" s="35" t="s">
        <v>48</v>
      </c>
      <c r="G1443" s="34"/>
      <c r="H1443" s="36"/>
      <c r="I1443" s="37">
        <f t="shared" si="26"/>
        <v>365</v>
      </c>
      <c r="J1443" s="36"/>
      <c r="K1443" s="34"/>
      <c r="L1443" s="34"/>
      <c r="M1443" s="39" t="s">
        <v>20</v>
      </c>
      <c r="N1443" s="40">
        <v>1612</v>
      </c>
      <c r="O1443" s="41">
        <v>31799</v>
      </c>
      <c r="P1443" s="42"/>
    </row>
    <row r="1444" spans="1:16" s="23" customFormat="1" ht="12.95" customHeight="1" x14ac:dyDescent="0.2">
      <c r="A1444" s="31" t="s">
        <v>20</v>
      </c>
      <c r="B1444" s="32"/>
      <c r="C1444" s="33" t="s">
        <v>1642</v>
      </c>
      <c r="D1444" s="33" t="s">
        <v>1931</v>
      </c>
      <c r="E1444" s="35">
        <v>20</v>
      </c>
      <c r="F1444" s="35" t="s">
        <v>48</v>
      </c>
      <c r="G1444" s="34"/>
      <c r="H1444" s="36"/>
      <c r="I1444" s="37">
        <f t="shared" si="26"/>
        <v>365</v>
      </c>
      <c r="J1444" s="36"/>
      <c r="K1444" s="34"/>
      <c r="L1444" s="34"/>
      <c r="M1444" s="39" t="s">
        <v>20</v>
      </c>
      <c r="N1444" s="40">
        <v>1613</v>
      </c>
      <c r="O1444" s="41" t="s">
        <v>25</v>
      </c>
      <c r="P1444" s="42"/>
    </row>
    <row r="1445" spans="1:16" s="23" customFormat="1" ht="12.95" customHeight="1" x14ac:dyDescent="0.2">
      <c r="A1445" s="31" t="s">
        <v>20</v>
      </c>
      <c r="B1445" s="32"/>
      <c r="C1445" s="33" t="s">
        <v>1810</v>
      </c>
      <c r="D1445" s="33" t="s">
        <v>1520</v>
      </c>
      <c r="E1445" s="35">
        <v>14</v>
      </c>
      <c r="F1445" s="35" t="s">
        <v>28</v>
      </c>
      <c r="G1445" s="34"/>
      <c r="H1445" s="36"/>
      <c r="I1445" s="37">
        <f t="shared" si="26"/>
        <v>365</v>
      </c>
      <c r="J1445" s="36"/>
      <c r="K1445" s="34"/>
      <c r="L1445" s="34"/>
      <c r="M1445" s="39" t="s">
        <v>20</v>
      </c>
      <c r="N1445" s="40">
        <v>1614</v>
      </c>
      <c r="O1445" s="41" t="s">
        <v>25</v>
      </c>
      <c r="P1445" s="42"/>
    </row>
    <row r="1446" spans="1:16" s="23" customFormat="1" ht="12.95" customHeight="1" x14ac:dyDescent="0.2">
      <c r="A1446" s="31" t="s">
        <v>20</v>
      </c>
      <c r="B1446" s="32"/>
      <c r="C1446" s="33" t="s">
        <v>1932</v>
      </c>
      <c r="D1446" s="33" t="s">
        <v>1933</v>
      </c>
      <c r="E1446" s="35">
        <v>12</v>
      </c>
      <c r="F1446" s="35" t="s">
        <v>45</v>
      </c>
      <c r="G1446" s="34"/>
      <c r="H1446" s="36"/>
      <c r="I1446" s="37">
        <f t="shared" si="26"/>
        <v>365</v>
      </c>
      <c r="J1446" s="36"/>
      <c r="K1446" s="34"/>
      <c r="L1446" s="34"/>
      <c r="M1446" s="39" t="s">
        <v>20</v>
      </c>
      <c r="N1446" s="40">
        <v>1615</v>
      </c>
      <c r="O1446" s="41" t="s">
        <v>25</v>
      </c>
      <c r="P1446" s="42"/>
    </row>
    <row r="1447" spans="1:16" s="23" customFormat="1" ht="12.95" customHeight="1" x14ac:dyDescent="0.2">
      <c r="A1447" s="31" t="s">
        <v>20</v>
      </c>
      <c r="B1447" s="32"/>
      <c r="C1447" s="33" t="s">
        <v>676</v>
      </c>
      <c r="D1447" s="33" t="s">
        <v>1934</v>
      </c>
      <c r="E1447" s="35">
        <v>5</v>
      </c>
      <c r="F1447" s="35" t="s">
        <v>45</v>
      </c>
      <c r="G1447" s="34"/>
      <c r="H1447" s="36"/>
      <c r="I1447" s="37">
        <f t="shared" si="26"/>
        <v>365</v>
      </c>
      <c r="J1447" s="36"/>
      <c r="K1447" s="34"/>
      <c r="L1447" s="34"/>
      <c r="M1447" s="39" t="s">
        <v>20</v>
      </c>
      <c r="N1447" s="40">
        <v>1616</v>
      </c>
      <c r="O1447" s="41" t="s">
        <v>25</v>
      </c>
      <c r="P1447" s="42"/>
    </row>
    <row r="1448" spans="1:16" s="23" customFormat="1" ht="12.95" customHeight="1" x14ac:dyDescent="0.2">
      <c r="A1448" s="31" t="s">
        <v>20</v>
      </c>
      <c r="B1448" s="32"/>
      <c r="C1448" s="33" t="s">
        <v>177</v>
      </c>
      <c r="D1448" s="33" t="s">
        <v>1608</v>
      </c>
      <c r="E1448" s="35">
        <v>14</v>
      </c>
      <c r="F1448" s="35" t="s">
        <v>28</v>
      </c>
      <c r="G1448" s="34"/>
      <c r="H1448" s="36"/>
      <c r="I1448" s="37">
        <f t="shared" si="26"/>
        <v>365</v>
      </c>
      <c r="J1448" s="36"/>
      <c r="K1448" s="34"/>
      <c r="L1448" s="34"/>
      <c r="M1448" s="39" t="s">
        <v>20</v>
      </c>
      <c r="N1448" s="40">
        <v>1617</v>
      </c>
      <c r="O1448" s="41" t="s">
        <v>25</v>
      </c>
      <c r="P1448" s="42"/>
    </row>
    <row r="1449" spans="1:16" s="23" customFormat="1" ht="12.95" customHeight="1" x14ac:dyDescent="0.2">
      <c r="A1449" s="31" t="s">
        <v>20</v>
      </c>
      <c r="B1449" s="32"/>
      <c r="C1449" s="33" t="s">
        <v>1935</v>
      </c>
      <c r="D1449" s="33" t="s">
        <v>1936</v>
      </c>
      <c r="E1449" s="35">
        <v>4</v>
      </c>
      <c r="F1449" s="35" t="s">
        <v>45</v>
      </c>
      <c r="G1449" s="34"/>
      <c r="H1449" s="36"/>
      <c r="I1449" s="37">
        <f t="shared" si="26"/>
        <v>365</v>
      </c>
      <c r="J1449" s="36"/>
      <c r="K1449" s="34"/>
      <c r="L1449" s="34"/>
      <c r="M1449" s="39" t="s">
        <v>20</v>
      </c>
      <c r="N1449" s="40"/>
      <c r="O1449" s="41" t="s">
        <v>25</v>
      </c>
      <c r="P1449" s="42"/>
    </row>
    <row r="1450" spans="1:16" s="23" customFormat="1" ht="12.95" customHeight="1" x14ac:dyDescent="0.2">
      <c r="A1450" s="31" t="s">
        <v>20</v>
      </c>
      <c r="B1450" s="32"/>
      <c r="C1450" s="33" t="s">
        <v>142</v>
      </c>
      <c r="D1450" s="33" t="s">
        <v>1937</v>
      </c>
      <c r="E1450" s="35">
        <v>21</v>
      </c>
      <c r="F1450" s="35" t="s">
        <v>48</v>
      </c>
      <c r="G1450" s="34" t="s">
        <v>334</v>
      </c>
      <c r="H1450" s="36"/>
      <c r="I1450" s="37">
        <f t="shared" si="26"/>
        <v>365</v>
      </c>
      <c r="J1450" s="36"/>
      <c r="K1450" s="34"/>
      <c r="L1450" s="34"/>
      <c r="M1450" s="39" t="s">
        <v>20</v>
      </c>
      <c r="N1450" s="40">
        <v>1619</v>
      </c>
      <c r="O1450" s="41" t="s">
        <v>25</v>
      </c>
      <c r="P1450" s="42"/>
    </row>
    <row r="1451" spans="1:16" s="23" customFormat="1" ht="12.95" customHeight="1" x14ac:dyDescent="0.2">
      <c r="A1451" s="31" t="s">
        <v>20</v>
      </c>
      <c r="B1451" s="32"/>
      <c r="C1451" s="33" t="s">
        <v>1938</v>
      </c>
      <c r="D1451" s="33" t="s">
        <v>1939</v>
      </c>
      <c r="E1451" s="35">
        <v>10</v>
      </c>
      <c r="F1451" s="35" t="s">
        <v>23</v>
      </c>
      <c r="G1451" s="34"/>
      <c r="H1451" s="36"/>
      <c r="I1451" s="37">
        <f t="shared" si="26"/>
        <v>365</v>
      </c>
      <c r="J1451" s="36"/>
      <c r="K1451" s="34"/>
      <c r="L1451" s="34"/>
      <c r="M1451" s="39" t="s">
        <v>20</v>
      </c>
      <c r="N1451" s="40">
        <v>1620</v>
      </c>
      <c r="O1451" s="41" t="s">
        <v>25</v>
      </c>
      <c r="P1451" s="42"/>
    </row>
    <row r="1452" spans="1:16" s="23" customFormat="1" ht="12.95" customHeight="1" x14ac:dyDescent="0.2">
      <c r="A1452" s="31" t="s">
        <v>20</v>
      </c>
      <c r="B1452" s="32"/>
      <c r="C1452" s="33" t="s">
        <v>848</v>
      </c>
      <c r="D1452" s="33" t="s">
        <v>1940</v>
      </c>
      <c r="E1452" s="35">
        <v>17</v>
      </c>
      <c r="F1452" s="35" t="s">
        <v>48</v>
      </c>
      <c r="G1452" s="34"/>
      <c r="H1452" s="36"/>
      <c r="I1452" s="37">
        <f t="shared" si="26"/>
        <v>365</v>
      </c>
      <c r="J1452" s="36"/>
      <c r="K1452" s="34"/>
      <c r="L1452" s="34"/>
      <c r="M1452" s="39" t="s">
        <v>20</v>
      </c>
      <c r="N1452" s="40">
        <v>1621</v>
      </c>
      <c r="O1452" s="41" t="s">
        <v>25</v>
      </c>
      <c r="P1452" s="42"/>
    </row>
    <row r="1453" spans="1:16" s="23" customFormat="1" ht="12.95" customHeight="1" x14ac:dyDescent="0.2">
      <c r="A1453" s="31" t="s">
        <v>20</v>
      </c>
      <c r="B1453" s="32"/>
      <c r="C1453" s="33" t="s">
        <v>1941</v>
      </c>
      <c r="D1453" s="33" t="s">
        <v>1942</v>
      </c>
      <c r="E1453" s="35">
        <v>7</v>
      </c>
      <c r="F1453" s="35" t="s">
        <v>23</v>
      </c>
      <c r="G1453" s="34"/>
      <c r="H1453" s="36"/>
      <c r="I1453" s="37">
        <f t="shared" si="26"/>
        <v>365</v>
      </c>
      <c r="J1453" s="36"/>
      <c r="K1453" s="34"/>
      <c r="L1453" s="34"/>
      <c r="M1453" s="39" t="s">
        <v>20</v>
      </c>
      <c r="N1453" s="40">
        <v>1622</v>
      </c>
      <c r="O1453" s="41" t="s">
        <v>25</v>
      </c>
      <c r="P1453" s="42"/>
    </row>
    <row r="1454" spans="1:16" s="23" customFormat="1" ht="12.95" customHeight="1" x14ac:dyDescent="0.2">
      <c r="A1454" s="31" t="s">
        <v>20</v>
      </c>
      <c r="B1454" s="32"/>
      <c r="C1454" s="33" t="s">
        <v>553</v>
      </c>
      <c r="D1454" s="33" t="s">
        <v>1943</v>
      </c>
      <c r="E1454" s="35">
        <v>7</v>
      </c>
      <c r="F1454" s="35" t="s">
        <v>23</v>
      </c>
      <c r="G1454" s="34"/>
      <c r="H1454" s="36"/>
      <c r="I1454" s="37">
        <f t="shared" si="26"/>
        <v>365</v>
      </c>
      <c r="J1454" s="36"/>
      <c r="K1454" s="34"/>
      <c r="L1454" s="34"/>
      <c r="M1454" s="39" t="s">
        <v>20</v>
      </c>
      <c r="N1454" s="40">
        <v>1623</v>
      </c>
      <c r="O1454" s="41" t="s">
        <v>25</v>
      </c>
      <c r="P1454" s="42"/>
    </row>
    <row r="1455" spans="1:16" s="23" customFormat="1" ht="12.95" customHeight="1" x14ac:dyDescent="0.2">
      <c r="A1455" s="31" t="s">
        <v>20</v>
      </c>
      <c r="B1455" s="32"/>
      <c r="C1455" s="33" t="s">
        <v>1935</v>
      </c>
      <c r="D1455" s="33" t="s">
        <v>1944</v>
      </c>
      <c r="E1455" s="35">
        <v>11</v>
      </c>
      <c r="F1455" s="35" t="s">
        <v>45</v>
      </c>
      <c r="G1455" s="34"/>
      <c r="H1455" s="36"/>
      <c r="I1455" s="37">
        <f t="shared" si="26"/>
        <v>365</v>
      </c>
      <c r="J1455" s="36"/>
      <c r="K1455" s="34"/>
      <c r="L1455" s="34"/>
      <c r="M1455" s="39" t="s">
        <v>20</v>
      </c>
      <c r="N1455" s="40">
        <v>1624</v>
      </c>
      <c r="O1455" s="41" t="s">
        <v>25</v>
      </c>
      <c r="P1455" s="42"/>
    </row>
    <row r="1456" spans="1:16" s="23" customFormat="1" ht="12.95" customHeight="1" x14ac:dyDescent="0.2">
      <c r="A1456" s="31" t="s">
        <v>20</v>
      </c>
      <c r="B1456" s="32"/>
      <c r="C1456" s="33" t="s">
        <v>1945</v>
      </c>
      <c r="D1456" s="33" t="s">
        <v>1509</v>
      </c>
      <c r="E1456" s="35">
        <v>9</v>
      </c>
      <c r="F1456" s="35" t="s">
        <v>23</v>
      </c>
      <c r="G1456" s="34"/>
      <c r="H1456" s="36"/>
      <c r="I1456" s="37">
        <f t="shared" si="26"/>
        <v>365</v>
      </c>
      <c r="J1456" s="36"/>
      <c r="K1456" s="34"/>
      <c r="L1456" s="34"/>
      <c r="M1456" s="39" t="s">
        <v>20</v>
      </c>
      <c r="N1456" s="40">
        <v>1625</v>
      </c>
      <c r="O1456" s="41" t="s">
        <v>25</v>
      </c>
      <c r="P1456" s="42"/>
    </row>
    <row r="1457" spans="1:16" s="23" customFormat="1" ht="12.95" customHeight="1" x14ac:dyDescent="0.2">
      <c r="A1457" s="31" t="s">
        <v>20</v>
      </c>
      <c r="B1457" s="32"/>
      <c r="C1457" s="33" t="s">
        <v>742</v>
      </c>
      <c r="D1457" s="33" t="s">
        <v>1946</v>
      </c>
      <c r="E1457" s="35">
        <v>8</v>
      </c>
      <c r="F1457" s="35" t="s">
        <v>36</v>
      </c>
      <c r="G1457" s="34"/>
      <c r="H1457" s="36"/>
      <c r="I1457" s="37">
        <f t="shared" si="26"/>
        <v>365</v>
      </c>
      <c r="J1457" s="36"/>
      <c r="K1457" s="34"/>
      <c r="L1457" s="34"/>
      <c r="M1457" s="39" t="s">
        <v>20</v>
      </c>
      <c r="N1457" s="40">
        <v>1627</v>
      </c>
      <c r="O1457" s="41" t="s">
        <v>25</v>
      </c>
      <c r="P1457" s="42"/>
    </row>
    <row r="1458" spans="1:16" s="23" customFormat="1" ht="12.95" customHeight="1" x14ac:dyDescent="0.2">
      <c r="A1458" s="31" t="s">
        <v>20</v>
      </c>
      <c r="B1458" s="32"/>
      <c r="C1458" s="33" t="s">
        <v>782</v>
      </c>
      <c r="D1458" s="33" t="s">
        <v>1947</v>
      </c>
      <c r="E1458" s="35">
        <v>1</v>
      </c>
      <c r="F1458" s="35" t="s">
        <v>45</v>
      </c>
      <c r="G1458" s="34"/>
      <c r="H1458" s="36"/>
      <c r="I1458" s="37">
        <f t="shared" si="26"/>
        <v>365</v>
      </c>
      <c r="J1458" s="36"/>
      <c r="K1458" s="34"/>
      <c r="L1458" s="34"/>
      <c r="M1458" s="39" t="s">
        <v>20</v>
      </c>
      <c r="N1458" s="40">
        <v>1628</v>
      </c>
      <c r="O1458" s="41" t="s">
        <v>25</v>
      </c>
      <c r="P1458" s="42"/>
    </row>
    <row r="1459" spans="1:16" s="23" customFormat="1" ht="12.95" customHeight="1" x14ac:dyDescent="0.2">
      <c r="A1459" s="31" t="s">
        <v>20</v>
      </c>
      <c r="B1459" s="32"/>
      <c r="C1459" s="33" t="s">
        <v>1948</v>
      </c>
      <c r="D1459" s="33" t="s">
        <v>1949</v>
      </c>
      <c r="E1459" s="35">
        <v>1</v>
      </c>
      <c r="F1459" s="35" t="s">
        <v>45</v>
      </c>
      <c r="G1459" s="34"/>
      <c r="H1459" s="36"/>
      <c r="I1459" s="37"/>
      <c r="J1459" s="36"/>
      <c r="K1459" s="34"/>
      <c r="L1459" s="34"/>
      <c r="M1459" s="39" t="s">
        <v>20</v>
      </c>
      <c r="N1459" s="40">
        <v>1629</v>
      </c>
      <c r="O1459" s="41"/>
      <c r="P1459" s="42"/>
    </row>
    <row r="1460" spans="1:16" s="23" customFormat="1" ht="12.95" customHeight="1" x14ac:dyDescent="0.2">
      <c r="A1460" s="31" t="s">
        <v>20</v>
      </c>
      <c r="B1460" s="32"/>
      <c r="C1460" s="33" t="s">
        <v>1398</v>
      </c>
      <c r="D1460" s="33" t="s">
        <v>1950</v>
      </c>
      <c r="E1460" s="35">
        <v>7</v>
      </c>
      <c r="F1460" s="35" t="s">
        <v>23</v>
      </c>
      <c r="G1460" s="34"/>
      <c r="H1460" s="36"/>
      <c r="I1460" s="37">
        <f t="shared" ref="I1460:I1523" si="27">IF(AND(H1460&gt;1/1/75, J1460&gt;0),"n/a",H1460+365)</f>
        <v>365</v>
      </c>
      <c r="J1460" s="36"/>
      <c r="K1460" s="34"/>
      <c r="L1460" s="34"/>
      <c r="M1460" s="39" t="s">
        <v>20</v>
      </c>
      <c r="N1460" s="40">
        <v>1630</v>
      </c>
      <c r="O1460" s="41" t="s">
        <v>25</v>
      </c>
      <c r="P1460" s="42"/>
    </row>
    <row r="1461" spans="1:16" s="23" customFormat="1" ht="12.95" customHeight="1" x14ac:dyDescent="0.2">
      <c r="A1461" s="31" t="s">
        <v>20</v>
      </c>
      <c r="B1461" s="32"/>
      <c r="C1461" s="33" t="s">
        <v>177</v>
      </c>
      <c r="D1461" s="33" t="s">
        <v>1951</v>
      </c>
      <c r="E1461" s="35">
        <v>14</v>
      </c>
      <c r="F1461" s="35" t="s">
        <v>28</v>
      </c>
      <c r="G1461" s="34"/>
      <c r="H1461" s="36"/>
      <c r="I1461" s="37">
        <f t="shared" si="27"/>
        <v>365</v>
      </c>
      <c r="J1461" s="36"/>
      <c r="K1461" s="34"/>
      <c r="L1461" s="34"/>
      <c r="M1461" s="39" t="s">
        <v>20</v>
      </c>
      <c r="N1461" s="40">
        <v>1631</v>
      </c>
      <c r="O1461" s="41" t="s">
        <v>25</v>
      </c>
      <c r="P1461" s="42"/>
    </row>
    <row r="1462" spans="1:16" s="23" customFormat="1" ht="12.95" customHeight="1" x14ac:dyDescent="0.2">
      <c r="A1462" s="31" t="s">
        <v>20</v>
      </c>
      <c r="B1462" s="32"/>
      <c r="C1462" s="33" t="s">
        <v>480</v>
      </c>
      <c r="D1462" s="33" t="s">
        <v>1952</v>
      </c>
      <c r="E1462" s="35">
        <v>15</v>
      </c>
      <c r="F1462" s="35" t="s">
        <v>28</v>
      </c>
      <c r="G1462" s="34" t="s">
        <v>334</v>
      </c>
      <c r="H1462" s="36"/>
      <c r="I1462" s="37">
        <f t="shared" si="27"/>
        <v>365</v>
      </c>
      <c r="J1462" s="36"/>
      <c r="K1462" s="34"/>
      <c r="L1462" s="34"/>
      <c r="M1462" s="39" t="s">
        <v>20</v>
      </c>
      <c r="N1462" s="40">
        <v>1632</v>
      </c>
      <c r="O1462" s="41">
        <v>31509</v>
      </c>
      <c r="P1462" s="42"/>
    </row>
    <row r="1463" spans="1:16" s="23" customFormat="1" ht="12.95" customHeight="1" x14ac:dyDescent="0.2">
      <c r="A1463" s="31" t="s">
        <v>20</v>
      </c>
      <c r="B1463" s="32"/>
      <c r="C1463" s="33" t="s">
        <v>586</v>
      </c>
      <c r="D1463" s="33" t="s">
        <v>1953</v>
      </c>
      <c r="E1463" s="35">
        <v>8</v>
      </c>
      <c r="F1463" s="35" t="s">
        <v>36</v>
      </c>
      <c r="G1463" s="34"/>
      <c r="H1463" s="36"/>
      <c r="I1463" s="37">
        <f t="shared" si="27"/>
        <v>365</v>
      </c>
      <c r="J1463" s="36"/>
      <c r="K1463" s="34"/>
      <c r="L1463" s="34"/>
      <c r="M1463" s="39" t="s">
        <v>20</v>
      </c>
      <c r="N1463" s="40">
        <v>1633</v>
      </c>
      <c r="O1463" s="41" t="s">
        <v>25</v>
      </c>
      <c r="P1463" s="42"/>
    </row>
    <row r="1464" spans="1:16" s="23" customFormat="1" ht="12.95" customHeight="1" x14ac:dyDescent="0.2">
      <c r="A1464" s="31" t="s">
        <v>20</v>
      </c>
      <c r="B1464" s="32"/>
      <c r="C1464" s="33" t="s">
        <v>1625</v>
      </c>
      <c r="D1464" s="33" t="s">
        <v>1520</v>
      </c>
      <c r="E1464" s="35">
        <v>15</v>
      </c>
      <c r="F1464" s="35" t="s">
        <v>28</v>
      </c>
      <c r="G1464" s="34"/>
      <c r="H1464" s="36"/>
      <c r="I1464" s="37">
        <f t="shared" si="27"/>
        <v>365</v>
      </c>
      <c r="J1464" s="36"/>
      <c r="K1464" s="34"/>
      <c r="L1464" s="34"/>
      <c r="M1464" s="39" t="s">
        <v>20</v>
      </c>
      <c r="N1464" s="40">
        <v>1634</v>
      </c>
      <c r="O1464" s="41" t="s">
        <v>25</v>
      </c>
      <c r="P1464" s="42"/>
    </row>
    <row r="1465" spans="1:16" s="23" customFormat="1" ht="12.95" customHeight="1" x14ac:dyDescent="0.2">
      <c r="A1465" s="31" t="s">
        <v>20</v>
      </c>
      <c r="B1465" s="32"/>
      <c r="C1465" s="33" t="s">
        <v>1954</v>
      </c>
      <c r="D1465" s="33" t="s">
        <v>1955</v>
      </c>
      <c r="E1465" s="35">
        <v>14</v>
      </c>
      <c r="F1465" s="35" t="s">
        <v>28</v>
      </c>
      <c r="G1465" s="34"/>
      <c r="H1465" s="36"/>
      <c r="I1465" s="37">
        <f t="shared" si="27"/>
        <v>365</v>
      </c>
      <c r="J1465" s="36"/>
      <c r="K1465" s="34"/>
      <c r="L1465" s="34"/>
      <c r="M1465" s="39" t="s">
        <v>20</v>
      </c>
      <c r="N1465" s="40">
        <v>1635</v>
      </c>
      <c r="O1465" s="41" t="s">
        <v>25</v>
      </c>
      <c r="P1465" s="42"/>
    </row>
    <row r="1466" spans="1:16" s="23" customFormat="1" ht="12.95" customHeight="1" x14ac:dyDescent="0.2">
      <c r="A1466" s="31" t="s">
        <v>20</v>
      </c>
      <c r="B1466" s="32"/>
      <c r="C1466" s="33" t="s">
        <v>1956</v>
      </c>
      <c r="D1466" s="33" t="s">
        <v>1957</v>
      </c>
      <c r="E1466" s="35">
        <v>7</v>
      </c>
      <c r="F1466" s="35" t="s">
        <v>23</v>
      </c>
      <c r="G1466" s="34"/>
      <c r="H1466" s="36"/>
      <c r="I1466" s="37">
        <f t="shared" si="27"/>
        <v>365</v>
      </c>
      <c r="J1466" s="36"/>
      <c r="K1466" s="34"/>
      <c r="L1466" s="34"/>
      <c r="M1466" s="39" t="s">
        <v>20</v>
      </c>
      <c r="N1466" s="40">
        <v>1636</v>
      </c>
      <c r="O1466" s="41" t="s">
        <v>25</v>
      </c>
      <c r="P1466" s="42"/>
    </row>
    <row r="1467" spans="1:16" s="23" customFormat="1" ht="12.95" customHeight="1" x14ac:dyDescent="0.2">
      <c r="A1467" s="31" t="s">
        <v>20</v>
      </c>
      <c r="B1467" s="32"/>
      <c r="C1467" s="33" t="s">
        <v>564</v>
      </c>
      <c r="D1467" s="33" t="s">
        <v>1958</v>
      </c>
      <c r="E1467" s="35">
        <v>8</v>
      </c>
      <c r="F1467" s="35" t="s">
        <v>36</v>
      </c>
      <c r="G1467" s="34"/>
      <c r="H1467" s="36"/>
      <c r="I1467" s="37">
        <f t="shared" si="27"/>
        <v>365</v>
      </c>
      <c r="J1467" s="36"/>
      <c r="K1467" s="34"/>
      <c r="L1467" s="34"/>
      <c r="M1467" s="39" t="s">
        <v>20</v>
      </c>
      <c r="N1467" s="40">
        <v>1637</v>
      </c>
      <c r="O1467" s="41" t="s">
        <v>25</v>
      </c>
      <c r="P1467" s="42"/>
    </row>
    <row r="1468" spans="1:16" s="23" customFormat="1" ht="12.95" customHeight="1" x14ac:dyDescent="0.2">
      <c r="A1468" s="31" t="s">
        <v>20</v>
      </c>
      <c r="B1468" s="32"/>
      <c r="C1468" s="33" t="s">
        <v>1959</v>
      </c>
      <c r="D1468" s="33" t="s">
        <v>1960</v>
      </c>
      <c r="E1468" s="35">
        <v>20</v>
      </c>
      <c r="F1468" s="35" t="s">
        <v>48</v>
      </c>
      <c r="G1468" s="34"/>
      <c r="H1468" s="36"/>
      <c r="I1468" s="37">
        <f t="shared" si="27"/>
        <v>365</v>
      </c>
      <c r="J1468" s="36"/>
      <c r="K1468" s="34"/>
      <c r="L1468" s="34"/>
      <c r="M1468" s="39" t="s">
        <v>20</v>
      </c>
      <c r="N1468" s="40">
        <v>1638</v>
      </c>
      <c r="O1468" s="41" t="s">
        <v>25</v>
      </c>
      <c r="P1468" s="42"/>
    </row>
    <row r="1469" spans="1:16" s="23" customFormat="1" ht="12.95" customHeight="1" x14ac:dyDescent="0.2">
      <c r="A1469" s="31" t="s">
        <v>20</v>
      </c>
      <c r="B1469" s="32"/>
      <c r="C1469" s="33" t="s">
        <v>1961</v>
      </c>
      <c r="D1469" s="33" t="s">
        <v>1962</v>
      </c>
      <c r="E1469" s="35">
        <v>16</v>
      </c>
      <c r="F1469" s="35" t="s">
        <v>23</v>
      </c>
      <c r="G1469" s="34"/>
      <c r="H1469" s="36"/>
      <c r="I1469" s="37">
        <f t="shared" si="27"/>
        <v>365</v>
      </c>
      <c r="J1469" s="36"/>
      <c r="K1469" s="34"/>
      <c r="L1469" s="34"/>
      <c r="M1469" s="39" t="s">
        <v>20</v>
      </c>
      <c r="N1469" s="40">
        <v>1639</v>
      </c>
      <c r="O1469" s="41" t="s">
        <v>25</v>
      </c>
      <c r="P1469" s="42"/>
    </row>
    <row r="1470" spans="1:16" s="23" customFormat="1" ht="12.95" customHeight="1" x14ac:dyDescent="0.2">
      <c r="A1470" s="31" t="s">
        <v>20</v>
      </c>
      <c r="B1470" s="32"/>
      <c r="C1470" s="33" t="s">
        <v>1963</v>
      </c>
      <c r="D1470" s="33" t="s">
        <v>1509</v>
      </c>
      <c r="E1470" s="35">
        <v>20</v>
      </c>
      <c r="F1470" s="35" t="s">
        <v>48</v>
      </c>
      <c r="G1470" s="34"/>
      <c r="H1470" s="36"/>
      <c r="I1470" s="37">
        <f t="shared" si="27"/>
        <v>365</v>
      </c>
      <c r="J1470" s="36"/>
      <c r="K1470" s="34"/>
      <c r="L1470" s="34"/>
      <c r="M1470" s="39" t="s">
        <v>20</v>
      </c>
      <c r="N1470" s="40">
        <v>1640</v>
      </c>
      <c r="O1470" s="41" t="s">
        <v>25</v>
      </c>
      <c r="P1470" s="42"/>
    </row>
    <row r="1471" spans="1:16" s="23" customFormat="1" ht="12.95" customHeight="1" x14ac:dyDescent="0.2">
      <c r="A1471" s="31" t="s">
        <v>20</v>
      </c>
      <c r="B1471" s="32"/>
      <c r="C1471" s="33" t="s">
        <v>914</v>
      </c>
      <c r="D1471" s="33" t="s">
        <v>1873</v>
      </c>
      <c r="E1471" s="35">
        <v>12</v>
      </c>
      <c r="F1471" s="35" t="s">
        <v>45</v>
      </c>
      <c r="G1471" s="34"/>
      <c r="H1471" s="36"/>
      <c r="I1471" s="37">
        <f t="shared" si="27"/>
        <v>365</v>
      </c>
      <c r="J1471" s="36"/>
      <c r="K1471" s="34"/>
      <c r="L1471" s="34"/>
      <c r="M1471" s="39" t="s">
        <v>20</v>
      </c>
      <c r="N1471" s="40">
        <v>1641</v>
      </c>
      <c r="O1471" s="41" t="s">
        <v>25</v>
      </c>
      <c r="P1471" s="42"/>
    </row>
    <row r="1472" spans="1:16" s="23" customFormat="1" ht="12.95" customHeight="1" x14ac:dyDescent="0.2">
      <c r="A1472" s="31" t="s">
        <v>20</v>
      </c>
      <c r="B1472" s="32"/>
      <c r="C1472" s="33" t="s">
        <v>252</v>
      </c>
      <c r="D1472" s="33" t="s">
        <v>1964</v>
      </c>
      <c r="E1472" s="35">
        <v>4</v>
      </c>
      <c r="F1472" s="35" t="s">
        <v>45</v>
      </c>
      <c r="G1472" s="34"/>
      <c r="H1472" s="36"/>
      <c r="I1472" s="37">
        <f t="shared" si="27"/>
        <v>365</v>
      </c>
      <c r="J1472" s="36"/>
      <c r="K1472" s="34"/>
      <c r="L1472" s="34"/>
      <c r="M1472" s="39" t="s">
        <v>20</v>
      </c>
      <c r="N1472" s="40">
        <v>1642</v>
      </c>
      <c r="O1472" s="41" t="s">
        <v>25</v>
      </c>
      <c r="P1472" s="42"/>
    </row>
    <row r="1473" spans="1:16" s="23" customFormat="1" ht="12.95" customHeight="1" x14ac:dyDescent="0.2">
      <c r="A1473" s="31" t="s">
        <v>20</v>
      </c>
      <c r="B1473" s="32"/>
      <c r="C1473" s="33" t="s">
        <v>1965</v>
      </c>
      <c r="D1473" s="33" t="s">
        <v>1966</v>
      </c>
      <c r="E1473" s="35">
        <v>13</v>
      </c>
      <c r="F1473" s="35" t="s">
        <v>28</v>
      </c>
      <c r="G1473" s="34"/>
      <c r="H1473" s="36"/>
      <c r="I1473" s="37">
        <f t="shared" si="27"/>
        <v>365</v>
      </c>
      <c r="J1473" s="36"/>
      <c r="K1473" s="34"/>
      <c r="L1473" s="34"/>
      <c r="M1473" s="39" t="s">
        <v>20</v>
      </c>
      <c r="N1473" s="40">
        <v>1643</v>
      </c>
      <c r="O1473" s="41" t="s">
        <v>25</v>
      </c>
      <c r="P1473" s="42"/>
    </row>
    <row r="1474" spans="1:16" s="23" customFormat="1" ht="12.95" customHeight="1" x14ac:dyDescent="0.2">
      <c r="A1474" s="31" t="s">
        <v>20</v>
      </c>
      <c r="B1474" s="32"/>
      <c r="C1474" s="33" t="s">
        <v>821</v>
      </c>
      <c r="D1474" s="33" t="s">
        <v>1590</v>
      </c>
      <c r="E1474" s="35">
        <v>20</v>
      </c>
      <c r="F1474" s="35" t="s">
        <v>48</v>
      </c>
      <c r="G1474" s="34"/>
      <c r="H1474" s="36"/>
      <c r="I1474" s="37">
        <f t="shared" si="27"/>
        <v>365</v>
      </c>
      <c r="J1474" s="36"/>
      <c r="K1474" s="34"/>
      <c r="L1474" s="34"/>
      <c r="M1474" s="39" t="s">
        <v>20</v>
      </c>
      <c r="N1474" s="40">
        <v>1644</v>
      </c>
      <c r="O1474" s="41" t="s">
        <v>25</v>
      </c>
      <c r="P1474" s="42"/>
    </row>
    <row r="1475" spans="1:16" s="23" customFormat="1" ht="12.95" customHeight="1" x14ac:dyDescent="0.2">
      <c r="A1475" s="31" t="s">
        <v>20</v>
      </c>
      <c r="B1475" s="32"/>
      <c r="C1475" s="33" t="s">
        <v>1967</v>
      </c>
      <c r="D1475" s="33" t="s">
        <v>1968</v>
      </c>
      <c r="E1475" s="35">
        <v>15</v>
      </c>
      <c r="F1475" s="35" t="s">
        <v>28</v>
      </c>
      <c r="G1475" s="34"/>
      <c r="H1475" s="36"/>
      <c r="I1475" s="37">
        <f t="shared" si="27"/>
        <v>365</v>
      </c>
      <c r="J1475" s="36"/>
      <c r="K1475" s="34"/>
      <c r="L1475" s="34"/>
      <c r="M1475" s="39" t="s">
        <v>20</v>
      </c>
      <c r="N1475" s="40">
        <v>1645</v>
      </c>
      <c r="O1475" s="41" t="s">
        <v>25</v>
      </c>
      <c r="P1475" s="42"/>
    </row>
    <row r="1476" spans="1:16" s="23" customFormat="1" ht="12.95" customHeight="1" x14ac:dyDescent="0.2">
      <c r="A1476" s="31" t="s">
        <v>20</v>
      </c>
      <c r="B1476" s="32"/>
      <c r="C1476" s="33" t="s">
        <v>1655</v>
      </c>
      <c r="D1476" s="33" t="s">
        <v>1592</v>
      </c>
      <c r="E1476" s="35">
        <v>20</v>
      </c>
      <c r="F1476" s="35" t="s">
        <v>48</v>
      </c>
      <c r="G1476" s="34" t="s">
        <v>334</v>
      </c>
      <c r="H1476" s="36"/>
      <c r="I1476" s="37">
        <f t="shared" si="27"/>
        <v>365</v>
      </c>
      <c r="J1476" s="36"/>
      <c r="K1476" s="34"/>
      <c r="L1476" s="34"/>
      <c r="M1476" s="39" t="s">
        <v>20</v>
      </c>
      <c r="N1476" s="40">
        <v>1646</v>
      </c>
      <c r="O1476" s="41" t="s">
        <v>25</v>
      </c>
      <c r="P1476" s="42"/>
    </row>
    <row r="1477" spans="1:16" s="23" customFormat="1" ht="12.95" customHeight="1" x14ac:dyDescent="0.2">
      <c r="A1477" s="31" t="s">
        <v>20</v>
      </c>
      <c r="B1477" s="32"/>
      <c r="C1477" s="33" t="s">
        <v>782</v>
      </c>
      <c r="D1477" s="33" t="s">
        <v>1969</v>
      </c>
      <c r="E1477" s="35">
        <v>1</v>
      </c>
      <c r="F1477" s="35" t="s">
        <v>45</v>
      </c>
      <c r="G1477" s="34"/>
      <c r="H1477" s="36"/>
      <c r="I1477" s="37">
        <f t="shared" si="27"/>
        <v>365</v>
      </c>
      <c r="J1477" s="36"/>
      <c r="K1477" s="34"/>
      <c r="L1477" s="34"/>
      <c r="M1477" s="39" t="s">
        <v>20</v>
      </c>
      <c r="N1477" s="40"/>
      <c r="O1477" s="41" t="s">
        <v>25</v>
      </c>
      <c r="P1477" s="42"/>
    </row>
    <row r="1478" spans="1:16" s="23" customFormat="1" ht="12.95" customHeight="1" x14ac:dyDescent="0.2">
      <c r="A1478" s="31" t="s">
        <v>20</v>
      </c>
      <c r="B1478" s="32"/>
      <c r="C1478" s="33" t="s">
        <v>317</v>
      </c>
      <c r="D1478" s="33" t="s">
        <v>1970</v>
      </c>
      <c r="E1478" s="35">
        <v>4</v>
      </c>
      <c r="F1478" s="35" t="s">
        <v>45</v>
      </c>
      <c r="G1478" s="34"/>
      <c r="H1478" s="36"/>
      <c r="I1478" s="37">
        <f t="shared" si="27"/>
        <v>365</v>
      </c>
      <c r="J1478" s="36"/>
      <c r="K1478" s="34"/>
      <c r="L1478" s="34"/>
      <c r="M1478" s="39" t="s">
        <v>20</v>
      </c>
      <c r="N1478" s="40">
        <v>1648</v>
      </c>
      <c r="O1478" s="41" t="s">
        <v>25</v>
      </c>
      <c r="P1478" s="42"/>
    </row>
    <row r="1479" spans="1:16" s="23" customFormat="1" ht="12.95" customHeight="1" x14ac:dyDescent="0.2">
      <c r="A1479" s="31" t="s">
        <v>20</v>
      </c>
      <c r="B1479" s="32"/>
      <c r="C1479" s="33" t="s">
        <v>298</v>
      </c>
      <c r="D1479" s="33" t="s">
        <v>1971</v>
      </c>
      <c r="E1479" s="35">
        <v>12</v>
      </c>
      <c r="F1479" s="35" t="s">
        <v>45</v>
      </c>
      <c r="G1479" s="34"/>
      <c r="H1479" s="36"/>
      <c r="I1479" s="37">
        <f t="shared" si="27"/>
        <v>365</v>
      </c>
      <c r="J1479" s="36"/>
      <c r="K1479" s="34"/>
      <c r="L1479" s="34"/>
      <c r="M1479" s="39" t="s">
        <v>20</v>
      </c>
      <c r="N1479" s="40">
        <v>1649</v>
      </c>
      <c r="O1479" s="41" t="s">
        <v>25</v>
      </c>
      <c r="P1479" s="42"/>
    </row>
    <row r="1480" spans="1:16" s="23" customFormat="1" ht="12.95" customHeight="1" x14ac:dyDescent="0.2">
      <c r="A1480" s="31" t="s">
        <v>20</v>
      </c>
      <c r="B1480" s="32"/>
      <c r="C1480" s="33" t="s">
        <v>298</v>
      </c>
      <c r="D1480" s="33" t="s">
        <v>1972</v>
      </c>
      <c r="E1480" s="35">
        <v>12</v>
      </c>
      <c r="F1480" s="35" t="s">
        <v>45</v>
      </c>
      <c r="G1480" s="34"/>
      <c r="H1480" s="36"/>
      <c r="I1480" s="37">
        <f t="shared" si="27"/>
        <v>365</v>
      </c>
      <c r="J1480" s="36"/>
      <c r="K1480" s="34"/>
      <c r="L1480" s="34"/>
      <c r="M1480" s="39" t="s">
        <v>20</v>
      </c>
      <c r="N1480" s="40">
        <v>1650</v>
      </c>
      <c r="O1480" s="41" t="s">
        <v>25</v>
      </c>
      <c r="P1480" s="42"/>
    </row>
    <row r="1481" spans="1:16" s="23" customFormat="1" ht="12.95" customHeight="1" x14ac:dyDescent="0.2">
      <c r="A1481" s="31" t="s">
        <v>20</v>
      </c>
      <c r="B1481" s="32"/>
      <c r="C1481" s="33" t="s">
        <v>1973</v>
      </c>
      <c r="D1481" s="33" t="s">
        <v>1974</v>
      </c>
      <c r="E1481" s="35">
        <v>18</v>
      </c>
      <c r="F1481" s="35" t="s">
        <v>48</v>
      </c>
      <c r="G1481" s="34"/>
      <c r="H1481" s="36"/>
      <c r="I1481" s="37">
        <f t="shared" si="27"/>
        <v>365</v>
      </c>
      <c r="J1481" s="36"/>
      <c r="K1481" s="34"/>
      <c r="L1481" s="34"/>
      <c r="M1481" s="39" t="s">
        <v>20</v>
      </c>
      <c r="N1481" s="40">
        <v>1651</v>
      </c>
      <c r="O1481" s="41" t="s">
        <v>25</v>
      </c>
      <c r="P1481" s="42"/>
    </row>
    <row r="1482" spans="1:16" s="23" customFormat="1" ht="12.95" customHeight="1" x14ac:dyDescent="0.2">
      <c r="A1482" s="31" t="s">
        <v>20</v>
      </c>
      <c r="B1482" s="32"/>
      <c r="C1482" s="33" t="s">
        <v>821</v>
      </c>
      <c r="D1482" s="33" t="s">
        <v>1975</v>
      </c>
      <c r="E1482" s="35">
        <v>20</v>
      </c>
      <c r="F1482" s="35" t="s">
        <v>48</v>
      </c>
      <c r="G1482" s="34"/>
      <c r="H1482" s="36"/>
      <c r="I1482" s="37">
        <f t="shared" si="27"/>
        <v>365</v>
      </c>
      <c r="J1482" s="36"/>
      <c r="K1482" s="34"/>
      <c r="L1482" s="34"/>
      <c r="M1482" s="39" t="s">
        <v>20</v>
      </c>
      <c r="N1482" s="40">
        <v>1652</v>
      </c>
      <c r="O1482" s="41" t="s">
        <v>25</v>
      </c>
      <c r="P1482" s="42"/>
    </row>
    <row r="1483" spans="1:16" s="23" customFormat="1" ht="12.95" customHeight="1" x14ac:dyDescent="0.2">
      <c r="A1483" s="31" t="s">
        <v>20</v>
      </c>
      <c r="B1483" s="32"/>
      <c r="C1483" s="33" t="s">
        <v>123</v>
      </c>
      <c r="D1483" s="33" t="s">
        <v>1976</v>
      </c>
      <c r="E1483" s="35">
        <v>20</v>
      </c>
      <c r="F1483" s="35" t="s">
        <v>48</v>
      </c>
      <c r="G1483" s="34"/>
      <c r="H1483" s="36"/>
      <c r="I1483" s="37">
        <f t="shared" si="27"/>
        <v>365</v>
      </c>
      <c r="J1483" s="36"/>
      <c r="K1483" s="34"/>
      <c r="L1483" s="34"/>
      <c r="M1483" s="39" t="s">
        <v>20</v>
      </c>
      <c r="N1483" s="40">
        <v>1653</v>
      </c>
      <c r="O1483" s="41">
        <v>31556</v>
      </c>
      <c r="P1483" s="42" t="s">
        <v>486</v>
      </c>
    </row>
    <row r="1484" spans="1:16" s="23" customFormat="1" ht="12.95" customHeight="1" x14ac:dyDescent="0.2">
      <c r="A1484" s="31" t="s">
        <v>20</v>
      </c>
      <c r="B1484" s="32"/>
      <c r="C1484" s="33" t="s">
        <v>731</v>
      </c>
      <c r="D1484" s="33" t="s">
        <v>1977</v>
      </c>
      <c r="E1484" s="35">
        <v>12</v>
      </c>
      <c r="F1484" s="35" t="s">
        <v>45</v>
      </c>
      <c r="G1484" s="34"/>
      <c r="H1484" s="36"/>
      <c r="I1484" s="37">
        <f t="shared" si="27"/>
        <v>365</v>
      </c>
      <c r="J1484" s="36"/>
      <c r="K1484" s="34"/>
      <c r="L1484" s="34"/>
      <c r="M1484" s="39" t="s">
        <v>20</v>
      </c>
      <c r="N1484" s="40">
        <v>1654</v>
      </c>
      <c r="O1484" s="41" t="s">
        <v>25</v>
      </c>
      <c r="P1484" s="42"/>
    </row>
    <row r="1485" spans="1:16" s="23" customFormat="1" ht="12.95" customHeight="1" x14ac:dyDescent="0.2">
      <c r="A1485" s="31" t="s">
        <v>20</v>
      </c>
      <c r="B1485" s="32"/>
      <c r="C1485" s="33" t="s">
        <v>1978</v>
      </c>
      <c r="D1485" s="33" t="s">
        <v>1979</v>
      </c>
      <c r="E1485" s="35">
        <v>2</v>
      </c>
      <c r="F1485" s="35" t="s">
        <v>45</v>
      </c>
      <c r="G1485" s="34"/>
      <c r="H1485" s="36"/>
      <c r="I1485" s="37">
        <f t="shared" si="27"/>
        <v>365</v>
      </c>
      <c r="J1485" s="36"/>
      <c r="K1485" s="34"/>
      <c r="L1485" s="34"/>
      <c r="M1485" s="39" t="s">
        <v>20</v>
      </c>
      <c r="N1485" s="40">
        <v>1655</v>
      </c>
      <c r="O1485" s="41" t="s">
        <v>25</v>
      </c>
      <c r="P1485" s="42"/>
    </row>
    <row r="1486" spans="1:16" s="23" customFormat="1" ht="12.95" customHeight="1" x14ac:dyDescent="0.2">
      <c r="A1486" s="31" t="s">
        <v>20</v>
      </c>
      <c r="B1486" s="32"/>
      <c r="C1486" s="33" t="s">
        <v>1980</v>
      </c>
      <c r="D1486" s="33" t="s">
        <v>1981</v>
      </c>
      <c r="E1486" s="35">
        <v>14</v>
      </c>
      <c r="F1486" s="35" t="s">
        <v>28</v>
      </c>
      <c r="G1486" s="34"/>
      <c r="H1486" s="36"/>
      <c r="I1486" s="37">
        <f t="shared" si="27"/>
        <v>365</v>
      </c>
      <c r="J1486" s="36"/>
      <c r="K1486" s="34"/>
      <c r="L1486" s="34"/>
      <c r="M1486" s="39" t="s">
        <v>20</v>
      </c>
      <c r="N1486" s="40">
        <v>1656</v>
      </c>
      <c r="O1486" s="41" t="s">
        <v>25</v>
      </c>
      <c r="P1486" s="42"/>
    </row>
    <row r="1487" spans="1:16" s="23" customFormat="1" ht="12.95" customHeight="1" x14ac:dyDescent="0.2">
      <c r="A1487" s="31" t="s">
        <v>20</v>
      </c>
      <c r="B1487" s="32"/>
      <c r="C1487" s="33" t="s">
        <v>586</v>
      </c>
      <c r="D1487" s="33" t="s">
        <v>1982</v>
      </c>
      <c r="E1487" s="35">
        <v>8</v>
      </c>
      <c r="F1487" s="35" t="s">
        <v>36</v>
      </c>
      <c r="G1487" s="34"/>
      <c r="H1487" s="36"/>
      <c r="I1487" s="37">
        <f t="shared" si="27"/>
        <v>365</v>
      </c>
      <c r="J1487" s="36"/>
      <c r="K1487" s="34"/>
      <c r="L1487" s="34"/>
      <c r="M1487" s="39" t="s">
        <v>20</v>
      </c>
      <c r="N1487" s="40">
        <v>1657</v>
      </c>
      <c r="O1487" s="41" t="s">
        <v>25</v>
      </c>
      <c r="P1487" s="42"/>
    </row>
    <row r="1488" spans="1:16" s="23" customFormat="1" ht="12.95" customHeight="1" x14ac:dyDescent="0.2">
      <c r="A1488" s="31" t="s">
        <v>20</v>
      </c>
      <c r="B1488" s="32"/>
      <c r="C1488" s="33" t="s">
        <v>1983</v>
      </c>
      <c r="D1488" s="33" t="s">
        <v>1984</v>
      </c>
      <c r="E1488" s="35">
        <v>8</v>
      </c>
      <c r="F1488" s="35" t="s">
        <v>36</v>
      </c>
      <c r="G1488" s="34"/>
      <c r="H1488" s="36"/>
      <c r="I1488" s="37">
        <f t="shared" si="27"/>
        <v>365</v>
      </c>
      <c r="J1488" s="36"/>
      <c r="K1488" s="34"/>
      <c r="L1488" s="34"/>
      <c r="M1488" s="39" t="s">
        <v>20</v>
      </c>
      <c r="N1488" s="40">
        <v>1658</v>
      </c>
      <c r="O1488" s="41" t="s">
        <v>25</v>
      </c>
      <c r="P1488" s="42"/>
    </row>
    <row r="1489" spans="1:16" s="23" customFormat="1" ht="12.95" customHeight="1" x14ac:dyDescent="0.2">
      <c r="A1489" s="31" t="s">
        <v>20</v>
      </c>
      <c r="B1489" s="32"/>
      <c r="C1489" s="33" t="s">
        <v>672</v>
      </c>
      <c r="D1489" s="33" t="s">
        <v>1985</v>
      </c>
      <c r="E1489" s="35">
        <v>21</v>
      </c>
      <c r="F1489" s="35" t="s">
        <v>48</v>
      </c>
      <c r="G1489" s="34"/>
      <c r="H1489" s="36"/>
      <c r="I1489" s="37">
        <f t="shared" si="27"/>
        <v>365</v>
      </c>
      <c r="J1489" s="36"/>
      <c r="K1489" s="34"/>
      <c r="L1489" s="34"/>
      <c r="M1489" s="39" t="s">
        <v>20</v>
      </c>
      <c r="N1489" s="40">
        <v>1659</v>
      </c>
      <c r="O1489" s="41" t="s">
        <v>25</v>
      </c>
      <c r="P1489" s="42"/>
    </row>
    <row r="1490" spans="1:16" s="23" customFormat="1" ht="12.95" customHeight="1" x14ac:dyDescent="0.2">
      <c r="A1490" s="31" t="s">
        <v>20</v>
      </c>
      <c r="B1490" s="32"/>
      <c r="C1490" s="33" t="s">
        <v>1642</v>
      </c>
      <c r="D1490" s="33" t="s">
        <v>1986</v>
      </c>
      <c r="E1490" s="35">
        <v>20</v>
      </c>
      <c r="F1490" s="35" t="s">
        <v>48</v>
      </c>
      <c r="G1490" s="34"/>
      <c r="H1490" s="36"/>
      <c r="I1490" s="37">
        <f t="shared" si="27"/>
        <v>365</v>
      </c>
      <c r="J1490" s="36"/>
      <c r="K1490" s="34"/>
      <c r="L1490" s="34"/>
      <c r="M1490" s="39" t="s">
        <v>20</v>
      </c>
      <c r="N1490" s="40">
        <v>1660</v>
      </c>
      <c r="O1490" s="41" t="s">
        <v>25</v>
      </c>
      <c r="P1490" s="42"/>
    </row>
    <row r="1491" spans="1:16" s="23" customFormat="1" ht="12.95" customHeight="1" x14ac:dyDescent="0.2">
      <c r="A1491" s="31" t="s">
        <v>20</v>
      </c>
      <c r="B1491" s="32"/>
      <c r="C1491" s="33" t="s">
        <v>30</v>
      </c>
      <c r="D1491" s="33" t="s">
        <v>1987</v>
      </c>
      <c r="E1491" s="35">
        <v>1</v>
      </c>
      <c r="F1491" s="35" t="s">
        <v>45</v>
      </c>
      <c r="G1491" s="34"/>
      <c r="H1491" s="36"/>
      <c r="I1491" s="37">
        <f t="shared" si="27"/>
        <v>365</v>
      </c>
      <c r="J1491" s="36"/>
      <c r="K1491" s="34"/>
      <c r="L1491" s="34"/>
      <c r="M1491" s="39" t="s">
        <v>20</v>
      </c>
      <c r="N1491" s="40">
        <v>1661</v>
      </c>
      <c r="O1491" s="41" t="s">
        <v>25</v>
      </c>
      <c r="P1491" s="42"/>
    </row>
    <row r="1492" spans="1:16" s="23" customFormat="1" ht="12.95" customHeight="1" x14ac:dyDescent="0.2">
      <c r="A1492" s="31" t="s">
        <v>20</v>
      </c>
      <c r="B1492" s="32"/>
      <c r="C1492" s="33" t="s">
        <v>963</v>
      </c>
      <c r="D1492" s="33" t="s">
        <v>1988</v>
      </c>
      <c r="E1492" s="35">
        <v>8</v>
      </c>
      <c r="F1492" s="35" t="s">
        <v>36</v>
      </c>
      <c r="G1492" s="34"/>
      <c r="H1492" s="36"/>
      <c r="I1492" s="37">
        <f t="shared" si="27"/>
        <v>365</v>
      </c>
      <c r="J1492" s="36"/>
      <c r="K1492" s="34"/>
      <c r="L1492" s="34"/>
      <c r="M1492" s="39" t="s">
        <v>20</v>
      </c>
      <c r="N1492" s="40">
        <v>1662</v>
      </c>
      <c r="O1492" s="41" t="s">
        <v>25</v>
      </c>
      <c r="P1492" s="42"/>
    </row>
    <row r="1493" spans="1:16" s="23" customFormat="1" ht="12.95" customHeight="1" x14ac:dyDescent="0.2">
      <c r="A1493" s="31" t="s">
        <v>20</v>
      </c>
      <c r="B1493" s="32"/>
      <c r="C1493" s="33" t="s">
        <v>1989</v>
      </c>
      <c r="D1493" s="33" t="s">
        <v>1990</v>
      </c>
      <c r="E1493" s="35">
        <v>11</v>
      </c>
      <c r="F1493" s="35" t="s">
        <v>45</v>
      </c>
      <c r="G1493" s="34"/>
      <c r="H1493" s="36"/>
      <c r="I1493" s="37">
        <f t="shared" si="27"/>
        <v>365</v>
      </c>
      <c r="J1493" s="36"/>
      <c r="K1493" s="34"/>
      <c r="L1493" s="34"/>
      <c r="M1493" s="39" t="s">
        <v>20</v>
      </c>
      <c r="N1493" s="40">
        <v>1663</v>
      </c>
      <c r="O1493" s="41" t="s">
        <v>25</v>
      </c>
      <c r="P1493" s="42"/>
    </row>
    <row r="1494" spans="1:16" s="23" customFormat="1" ht="12.95" customHeight="1" x14ac:dyDescent="0.2">
      <c r="A1494" s="31" t="s">
        <v>20</v>
      </c>
      <c r="B1494" s="32"/>
      <c r="C1494" s="33" t="s">
        <v>1991</v>
      </c>
      <c r="D1494" s="33" t="s">
        <v>1992</v>
      </c>
      <c r="E1494" s="35">
        <v>20</v>
      </c>
      <c r="F1494" s="35" t="s">
        <v>48</v>
      </c>
      <c r="G1494" s="34"/>
      <c r="H1494" s="36"/>
      <c r="I1494" s="37">
        <f t="shared" si="27"/>
        <v>365</v>
      </c>
      <c r="J1494" s="36"/>
      <c r="K1494" s="34"/>
      <c r="L1494" s="34"/>
      <c r="M1494" s="39" t="s">
        <v>20</v>
      </c>
      <c r="N1494" s="40">
        <v>1664</v>
      </c>
      <c r="O1494" s="41" t="s">
        <v>25</v>
      </c>
      <c r="P1494" s="42"/>
    </row>
    <row r="1495" spans="1:16" s="23" customFormat="1" ht="12.95" customHeight="1" x14ac:dyDescent="0.2">
      <c r="A1495" s="31" t="s">
        <v>20</v>
      </c>
      <c r="B1495" s="32"/>
      <c r="C1495" s="33" t="s">
        <v>424</v>
      </c>
      <c r="D1495" s="33" t="s">
        <v>1993</v>
      </c>
      <c r="E1495" s="35">
        <v>20</v>
      </c>
      <c r="F1495" s="35" t="s">
        <v>48</v>
      </c>
      <c r="G1495" s="34"/>
      <c r="H1495" s="36"/>
      <c r="I1495" s="37">
        <f t="shared" si="27"/>
        <v>365</v>
      </c>
      <c r="J1495" s="36"/>
      <c r="K1495" s="34"/>
      <c r="L1495" s="34"/>
      <c r="M1495" s="39" t="s">
        <v>20</v>
      </c>
      <c r="N1495" s="40">
        <v>1665</v>
      </c>
      <c r="O1495" s="41" t="s">
        <v>25</v>
      </c>
      <c r="P1495" s="42"/>
    </row>
    <row r="1496" spans="1:16" s="23" customFormat="1" ht="12.95" customHeight="1" x14ac:dyDescent="0.2">
      <c r="A1496" s="31" t="s">
        <v>20</v>
      </c>
      <c r="B1496" s="32"/>
      <c r="C1496" s="33" t="s">
        <v>1935</v>
      </c>
      <c r="D1496" s="33" t="s">
        <v>1994</v>
      </c>
      <c r="E1496" s="35">
        <v>2</v>
      </c>
      <c r="F1496" s="35" t="s">
        <v>45</v>
      </c>
      <c r="G1496" s="34"/>
      <c r="H1496" s="36"/>
      <c r="I1496" s="37">
        <f t="shared" si="27"/>
        <v>365</v>
      </c>
      <c r="J1496" s="36"/>
      <c r="K1496" s="34"/>
      <c r="L1496" s="34"/>
      <c r="M1496" s="39" t="s">
        <v>20</v>
      </c>
      <c r="N1496" s="40">
        <v>1668</v>
      </c>
      <c r="O1496" s="41" t="s">
        <v>25</v>
      </c>
      <c r="P1496" s="42"/>
    </row>
    <row r="1497" spans="1:16" s="23" customFormat="1" ht="12.95" customHeight="1" x14ac:dyDescent="0.2">
      <c r="A1497" s="31" t="s">
        <v>20</v>
      </c>
      <c r="B1497" s="32"/>
      <c r="C1497" s="33" t="s">
        <v>160</v>
      </c>
      <c r="D1497" s="33" t="s">
        <v>1995</v>
      </c>
      <c r="E1497" s="35">
        <v>2</v>
      </c>
      <c r="F1497" s="35" t="s">
        <v>45</v>
      </c>
      <c r="G1497" s="34"/>
      <c r="H1497" s="36"/>
      <c r="I1497" s="37">
        <f t="shared" si="27"/>
        <v>365</v>
      </c>
      <c r="J1497" s="36"/>
      <c r="K1497" s="34"/>
      <c r="L1497" s="34"/>
      <c r="M1497" s="39" t="s">
        <v>20</v>
      </c>
      <c r="N1497" s="40">
        <v>1669</v>
      </c>
      <c r="O1497" s="41" t="s">
        <v>25</v>
      </c>
      <c r="P1497" s="42"/>
    </row>
    <row r="1498" spans="1:16" s="23" customFormat="1" ht="12.95" customHeight="1" x14ac:dyDescent="0.2">
      <c r="A1498" s="31" t="s">
        <v>20</v>
      </c>
      <c r="B1498" s="32"/>
      <c r="C1498" s="33" t="s">
        <v>1996</v>
      </c>
      <c r="D1498" s="33" t="s">
        <v>1997</v>
      </c>
      <c r="E1498" s="35">
        <v>21</v>
      </c>
      <c r="F1498" s="35" t="s">
        <v>48</v>
      </c>
      <c r="G1498" s="34"/>
      <c r="H1498" s="36"/>
      <c r="I1498" s="37">
        <f t="shared" si="27"/>
        <v>365</v>
      </c>
      <c r="J1498" s="36"/>
      <c r="K1498" s="34"/>
      <c r="L1498" s="34"/>
      <c r="M1498" s="39" t="s">
        <v>20</v>
      </c>
      <c r="N1498" s="40">
        <v>1670</v>
      </c>
      <c r="O1498" s="41" t="s">
        <v>25</v>
      </c>
      <c r="P1498" s="42"/>
    </row>
    <row r="1499" spans="1:16" s="23" customFormat="1" ht="12.95" customHeight="1" x14ac:dyDescent="0.2">
      <c r="A1499" s="31" t="s">
        <v>20</v>
      </c>
      <c r="B1499" s="32"/>
      <c r="C1499" s="33" t="s">
        <v>650</v>
      </c>
      <c r="D1499" s="33" t="s">
        <v>1988</v>
      </c>
      <c r="E1499" s="35">
        <v>15</v>
      </c>
      <c r="F1499" s="35" t="s">
        <v>28</v>
      </c>
      <c r="G1499" s="34"/>
      <c r="H1499" s="36"/>
      <c r="I1499" s="37">
        <f t="shared" si="27"/>
        <v>365</v>
      </c>
      <c r="J1499" s="36"/>
      <c r="K1499" s="34"/>
      <c r="L1499" s="34"/>
      <c r="M1499" s="39" t="s">
        <v>20</v>
      </c>
      <c r="N1499" s="40">
        <v>1671</v>
      </c>
      <c r="O1499" s="41" t="s">
        <v>25</v>
      </c>
      <c r="P1499" s="42"/>
    </row>
    <row r="1500" spans="1:16" s="23" customFormat="1" ht="12.95" customHeight="1" x14ac:dyDescent="0.2">
      <c r="A1500" s="31" t="s">
        <v>20</v>
      </c>
      <c r="B1500" s="32"/>
      <c r="C1500" s="33" t="s">
        <v>1998</v>
      </c>
      <c r="D1500" s="33" t="s">
        <v>1999</v>
      </c>
      <c r="E1500" s="35">
        <v>21</v>
      </c>
      <c r="F1500" s="35" t="s">
        <v>48</v>
      </c>
      <c r="G1500" s="34"/>
      <c r="H1500" s="36"/>
      <c r="I1500" s="37">
        <f t="shared" si="27"/>
        <v>365</v>
      </c>
      <c r="J1500" s="36"/>
      <c r="K1500" s="34"/>
      <c r="L1500" s="34"/>
      <c r="M1500" s="39" t="s">
        <v>20</v>
      </c>
      <c r="N1500" s="40">
        <v>1672</v>
      </c>
      <c r="O1500" s="41" t="s">
        <v>25</v>
      </c>
      <c r="P1500" s="42"/>
    </row>
    <row r="1501" spans="1:16" s="23" customFormat="1" ht="12.95" customHeight="1" x14ac:dyDescent="0.2">
      <c r="A1501" s="31" t="s">
        <v>20</v>
      </c>
      <c r="B1501" s="32"/>
      <c r="C1501" s="33" t="s">
        <v>298</v>
      </c>
      <c r="D1501" s="33" t="s">
        <v>2000</v>
      </c>
      <c r="E1501" s="35">
        <v>12</v>
      </c>
      <c r="F1501" s="35" t="s">
        <v>45</v>
      </c>
      <c r="G1501" s="34"/>
      <c r="H1501" s="36"/>
      <c r="I1501" s="37">
        <f t="shared" si="27"/>
        <v>365</v>
      </c>
      <c r="J1501" s="36"/>
      <c r="K1501" s="34"/>
      <c r="L1501" s="34"/>
      <c r="M1501" s="39" t="s">
        <v>20</v>
      </c>
      <c r="N1501" s="40">
        <v>1673</v>
      </c>
      <c r="O1501" s="41" t="s">
        <v>25</v>
      </c>
      <c r="P1501" s="42"/>
    </row>
    <row r="1502" spans="1:16" s="23" customFormat="1" ht="12.95" customHeight="1" x14ac:dyDescent="0.2">
      <c r="A1502" s="31" t="s">
        <v>20</v>
      </c>
      <c r="B1502" s="32"/>
      <c r="C1502" s="33" t="s">
        <v>99</v>
      </c>
      <c r="D1502" s="33" t="s">
        <v>2001</v>
      </c>
      <c r="E1502" s="35">
        <v>19</v>
      </c>
      <c r="F1502" s="35" t="s">
        <v>28</v>
      </c>
      <c r="G1502" s="34"/>
      <c r="H1502" s="36"/>
      <c r="I1502" s="37">
        <f t="shared" si="27"/>
        <v>365</v>
      </c>
      <c r="J1502" s="36"/>
      <c r="K1502" s="34"/>
      <c r="L1502" s="34"/>
      <c r="M1502" s="39" t="s">
        <v>20</v>
      </c>
      <c r="N1502" s="40">
        <v>1674</v>
      </c>
      <c r="O1502" s="41" t="s">
        <v>25</v>
      </c>
      <c r="P1502" s="42"/>
    </row>
    <row r="1503" spans="1:16" s="23" customFormat="1" ht="12.95" customHeight="1" x14ac:dyDescent="0.2">
      <c r="A1503" s="31" t="s">
        <v>20</v>
      </c>
      <c r="B1503" s="32"/>
      <c r="C1503" s="33" t="s">
        <v>840</v>
      </c>
      <c r="D1503" s="33" t="s">
        <v>2002</v>
      </c>
      <c r="E1503" s="35">
        <v>10</v>
      </c>
      <c r="F1503" s="35" t="s">
        <v>23</v>
      </c>
      <c r="G1503" s="34"/>
      <c r="H1503" s="36"/>
      <c r="I1503" s="37">
        <f t="shared" si="27"/>
        <v>365</v>
      </c>
      <c r="J1503" s="36"/>
      <c r="K1503" s="34"/>
      <c r="L1503" s="34"/>
      <c r="M1503" s="39" t="s">
        <v>20</v>
      </c>
      <c r="N1503" s="40">
        <v>1675</v>
      </c>
      <c r="O1503" s="41" t="s">
        <v>25</v>
      </c>
      <c r="P1503" s="42"/>
    </row>
    <row r="1504" spans="1:16" s="23" customFormat="1" ht="12.95" customHeight="1" x14ac:dyDescent="0.2">
      <c r="A1504" s="31" t="s">
        <v>20</v>
      </c>
      <c r="B1504" s="32"/>
      <c r="C1504" s="33" t="s">
        <v>2003</v>
      </c>
      <c r="D1504" s="33" t="s">
        <v>2004</v>
      </c>
      <c r="E1504" s="35">
        <v>20</v>
      </c>
      <c r="F1504" s="35" t="s">
        <v>48</v>
      </c>
      <c r="G1504" s="34"/>
      <c r="H1504" s="36"/>
      <c r="I1504" s="37">
        <f t="shared" si="27"/>
        <v>365</v>
      </c>
      <c r="J1504" s="36"/>
      <c r="K1504" s="34"/>
      <c r="L1504" s="34"/>
      <c r="M1504" s="39" t="s">
        <v>20</v>
      </c>
      <c r="N1504" s="40">
        <v>1676</v>
      </c>
      <c r="O1504" s="41" t="s">
        <v>25</v>
      </c>
      <c r="P1504" s="42"/>
    </row>
    <row r="1505" spans="1:16" s="23" customFormat="1" ht="12.95" customHeight="1" x14ac:dyDescent="0.2">
      <c r="A1505" s="31" t="s">
        <v>20</v>
      </c>
      <c r="B1505" s="32"/>
      <c r="C1505" s="33" t="s">
        <v>750</v>
      </c>
      <c r="D1505" s="33" t="s">
        <v>2005</v>
      </c>
      <c r="E1505" s="35">
        <v>19</v>
      </c>
      <c r="F1505" s="35" t="s">
        <v>28</v>
      </c>
      <c r="G1505" s="34"/>
      <c r="H1505" s="36"/>
      <c r="I1505" s="37">
        <f t="shared" si="27"/>
        <v>365</v>
      </c>
      <c r="J1505" s="36"/>
      <c r="K1505" s="34"/>
      <c r="L1505" s="34"/>
      <c r="M1505" s="39" t="s">
        <v>20</v>
      </c>
      <c r="N1505" s="40">
        <v>1677</v>
      </c>
      <c r="O1505" s="41" t="s">
        <v>25</v>
      </c>
      <c r="P1505" s="42"/>
    </row>
    <row r="1506" spans="1:16" s="23" customFormat="1" ht="12.95" customHeight="1" x14ac:dyDescent="0.2">
      <c r="A1506" s="31" t="s">
        <v>20</v>
      </c>
      <c r="B1506" s="32"/>
      <c r="C1506" s="33" t="s">
        <v>2006</v>
      </c>
      <c r="D1506" s="33" t="s">
        <v>2007</v>
      </c>
      <c r="E1506" s="35">
        <v>15</v>
      </c>
      <c r="F1506" s="35" t="s">
        <v>28</v>
      </c>
      <c r="G1506" s="34"/>
      <c r="H1506" s="36"/>
      <c r="I1506" s="37">
        <f t="shared" si="27"/>
        <v>365</v>
      </c>
      <c r="J1506" s="36"/>
      <c r="K1506" s="34"/>
      <c r="L1506" s="34"/>
      <c r="M1506" s="39" t="s">
        <v>20</v>
      </c>
      <c r="N1506" s="40">
        <v>1678</v>
      </c>
      <c r="O1506" s="41" t="s">
        <v>25</v>
      </c>
      <c r="P1506" s="42"/>
    </row>
    <row r="1507" spans="1:16" s="23" customFormat="1" ht="12.95" customHeight="1" x14ac:dyDescent="0.2">
      <c r="A1507" s="31" t="s">
        <v>20</v>
      </c>
      <c r="B1507" s="32"/>
      <c r="C1507" s="33" t="s">
        <v>1642</v>
      </c>
      <c r="D1507" s="33" t="s">
        <v>2008</v>
      </c>
      <c r="E1507" s="35">
        <v>20</v>
      </c>
      <c r="F1507" s="35" t="s">
        <v>48</v>
      </c>
      <c r="G1507" s="34"/>
      <c r="H1507" s="36"/>
      <c r="I1507" s="37">
        <f t="shared" si="27"/>
        <v>365</v>
      </c>
      <c r="J1507" s="36"/>
      <c r="K1507" s="34"/>
      <c r="L1507" s="34"/>
      <c r="M1507" s="39" t="s">
        <v>20</v>
      </c>
      <c r="N1507" s="40">
        <v>1679</v>
      </c>
      <c r="O1507" s="41" t="s">
        <v>25</v>
      </c>
      <c r="P1507" s="42"/>
    </row>
    <row r="1508" spans="1:16" s="23" customFormat="1" ht="12.95" customHeight="1" x14ac:dyDescent="0.2">
      <c r="A1508" s="31" t="s">
        <v>20</v>
      </c>
      <c r="B1508" s="32"/>
      <c r="C1508" s="33" t="s">
        <v>2009</v>
      </c>
      <c r="D1508" s="33" t="s">
        <v>2010</v>
      </c>
      <c r="E1508" s="35">
        <v>14</v>
      </c>
      <c r="F1508" s="35" t="s">
        <v>28</v>
      </c>
      <c r="G1508" s="34"/>
      <c r="H1508" s="36"/>
      <c r="I1508" s="37">
        <f t="shared" si="27"/>
        <v>365</v>
      </c>
      <c r="J1508" s="36"/>
      <c r="K1508" s="34"/>
      <c r="L1508" s="34"/>
      <c r="M1508" s="39" t="s">
        <v>20</v>
      </c>
      <c r="N1508" s="40">
        <v>1680</v>
      </c>
      <c r="O1508" s="41" t="s">
        <v>25</v>
      </c>
      <c r="P1508" s="42"/>
    </row>
    <row r="1509" spans="1:16" s="23" customFormat="1" ht="12.95" customHeight="1" x14ac:dyDescent="0.2">
      <c r="A1509" s="31" t="s">
        <v>20</v>
      </c>
      <c r="B1509" s="32"/>
      <c r="C1509" s="33" t="s">
        <v>1637</v>
      </c>
      <c r="D1509" s="33" t="s">
        <v>2011</v>
      </c>
      <c r="E1509" s="35">
        <v>21</v>
      </c>
      <c r="F1509" s="35" t="s">
        <v>48</v>
      </c>
      <c r="G1509" s="34"/>
      <c r="H1509" s="36"/>
      <c r="I1509" s="37">
        <f t="shared" si="27"/>
        <v>365</v>
      </c>
      <c r="J1509" s="36"/>
      <c r="K1509" s="34"/>
      <c r="L1509" s="34"/>
      <c r="M1509" s="39" t="s">
        <v>20</v>
      </c>
      <c r="N1509" s="40">
        <v>1681</v>
      </c>
      <c r="O1509" s="41" t="s">
        <v>25</v>
      </c>
      <c r="P1509" s="42"/>
    </row>
    <row r="1510" spans="1:16" s="23" customFormat="1" ht="12.95" customHeight="1" x14ac:dyDescent="0.2">
      <c r="A1510" s="31" t="s">
        <v>20</v>
      </c>
      <c r="B1510" s="32"/>
      <c r="C1510" s="33" t="s">
        <v>2012</v>
      </c>
      <c r="D1510" s="33" t="s">
        <v>1958</v>
      </c>
      <c r="E1510" s="35">
        <v>7</v>
      </c>
      <c r="F1510" s="35" t="s">
        <v>23</v>
      </c>
      <c r="G1510" s="34"/>
      <c r="H1510" s="36"/>
      <c r="I1510" s="37">
        <f t="shared" si="27"/>
        <v>365</v>
      </c>
      <c r="J1510" s="36"/>
      <c r="K1510" s="34"/>
      <c r="L1510" s="34"/>
      <c r="M1510" s="39" t="s">
        <v>20</v>
      </c>
      <c r="N1510" s="40">
        <v>1682</v>
      </c>
      <c r="O1510" s="41" t="s">
        <v>25</v>
      </c>
      <c r="P1510" s="42"/>
    </row>
    <row r="1511" spans="1:16" s="23" customFormat="1" ht="12.95" customHeight="1" x14ac:dyDescent="0.2">
      <c r="A1511" s="31" t="s">
        <v>20</v>
      </c>
      <c r="B1511" s="32"/>
      <c r="C1511" s="33" t="s">
        <v>613</v>
      </c>
      <c r="D1511" s="33" t="s">
        <v>2013</v>
      </c>
      <c r="E1511" s="35">
        <v>3</v>
      </c>
      <c r="F1511" s="35" t="s">
        <v>45</v>
      </c>
      <c r="G1511" s="34"/>
      <c r="H1511" s="36"/>
      <c r="I1511" s="37">
        <f t="shared" si="27"/>
        <v>365</v>
      </c>
      <c r="J1511" s="36"/>
      <c r="K1511" s="34"/>
      <c r="L1511" s="34"/>
      <c r="M1511" s="39" t="s">
        <v>20</v>
      </c>
      <c r="N1511" s="40">
        <v>1683</v>
      </c>
      <c r="O1511" s="41" t="s">
        <v>25</v>
      </c>
      <c r="P1511" s="42"/>
    </row>
    <row r="1512" spans="1:16" s="23" customFormat="1" ht="12.95" customHeight="1" x14ac:dyDescent="0.2">
      <c r="A1512" s="31" t="s">
        <v>20</v>
      </c>
      <c r="B1512" s="32"/>
      <c r="C1512" s="33" t="s">
        <v>308</v>
      </c>
      <c r="D1512" s="33" t="s">
        <v>2014</v>
      </c>
      <c r="E1512" s="35">
        <v>5</v>
      </c>
      <c r="F1512" s="35" t="s">
        <v>45</v>
      </c>
      <c r="G1512" s="34"/>
      <c r="H1512" s="36"/>
      <c r="I1512" s="37">
        <f t="shared" si="27"/>
        <v>365</v>
      </c>
      <c r="J1512" s="36"/>
      <c r="K1512" s="34"/>
      <c r="L1512" s="34"/>
      <c r="M1512" s="39" t="s">
        <v>20</v>
      </c>
      <c r="N1512" s="40">
        <v>1684</v>
      </c>
      <c r="O1512" s="41" t="s">
        <v>25</v>
      </c>
      <c r="P1512" s="42"/>
    </row>
    <row r="1513" spans="1:16" s="23" customFormat="1" ht="12.95" customHeight="1" x14ac:dyDescent="0.2">
      <c r="A1513" s="31" t="s">
        <v>20</v>
      </c>
      <c r="B1513" s="32"/>
      <c r="C1513" s="33" t="s">
        <v>142</v>
      </c>
      <c r="D1513" s="33" t="s">
        <v>2015</v>
      </c>
      <c r="E1513" s="35">
        <v>21</v>
      </c>
      <c r="F1513" s="35" t="s">
        <v>48</v>
      </c>
      <c r="G1513" s="34"/>
      <c r="H1513" s="36"/>
      <c r="I1513" s="37">
        <f t="shared" si="27"/>
        <v>365</v>
      </c>
      <c r="J1513" s="36"/>
      <c r="K1513" s="34"/>
      <c r="L1513" s="34"/>
      <c r="M1513" s="39" t="s">
        <v>20</v>
      </c>
      <c r="N1513" s="40">
        <v>1685</v>
      </c>
      <c r="O1513" s="41" t="s">
        <v>25</v>
      </c>
      <c r="P1513" s="42"/>
    </row>
    <row r="1514" spans="1:16" s="23" customFormat="1" ht="12.95" customHeight="1" x14ac:dyDescent="0.2">
      <c r="A1514" s="31" t="s">
        <v>20</v>
      </c>
      <c r="B1514" s="32"/>
      <c r="C1514" s="33" t="s">
        <v>2016</v>
      </c>
      <c r="D1514" s="33" t="s">
        <v>2017</v>
      </c>
      <c r="E1514" s="35">
        <v>20</v>
      </c>
      <c r="F1514" s="35" t="s">
        <v>48</v>
      </c>
      <c r="G1514" s="34"/>
      <c r="H1514" s="36"/>
      <c r="I1514" s="37">
        <f t="shared" si="27"/>
        <v>365</v>
      </c>
      <c r="J1514" s="36"/>
      <c r="K1514" s="34"/>
      <c r="L1514" s="34"/>
      <c r="M1514" s="39" t="s">
        <v>20</v>
      </c>
      <c r="N1514" s="40">
        <v>1686</v>
      </c>
      <c r="O1514" s="41" t="s">
        <v>25</v>
      </c>
      <c r="P1514" s="42"/>
    </row>
    <row r="1515" spans="1:16" s="23" customFormat="1" ht="12.95" customHeight="1" x14ac:dyDescent="0.2">
      <c r="A1515" s="31" t="s">
        <v>20</v>
      </c>
      <c r="B1515" s="32">
        <v>2033</v>
      </c>
      <c r="C1515" s="33" t="s">
        <v>2018</v>
      </c>
      <c r="D1515" s="33" t="s">
        <v>530</v>
      </c>
      <c r="E1515" s="35">
        <v>16</v>
      </c>
      <c r="F1515" s="35" t="s">
        <v>23</v>
      </c>
      <c r="G1515" s="34"/>
      <c r="H1515" s="36"/>
      <c r="I1515" s="37">
        <f t="shared" si="27"/>
        <v>365</v>
      </c>
      <c r="J1515" s="36"/>
      <c r="K1515" s="34"/>
      <c r="L1515" s="34"/>
      <c r="M1515" s="39" t="s">
        <v>20</v>
      </c>
      <c r="N1515" s="40">
        <v>1687</v>
      </c>
      <c r="O1515" s="41" t="s">
        <v>25</v>
      </c>
      <c r="P1515" s="42"/>
    </row>
    <row r="1516" spans="1:16" s="23" customFormat="1" ht="12.95" customHeight="1" x14ac:dyDescent="0.2">
      <c r="A1516" s="31" t="s">
        <v>20</v>
      </c>
      <c r="B1516" s="32"/>
      <c r="C1516" s="33" t="s">
        <v>2019</v>
      </c>
      <c r="D1516" s="33" t="s">
        <v>2020</v>
      </c>
      <c r="E1516" s="35">
        <v>10</v>
      </c>
      <c r="F1516" s="35" t="s">
        <v>23</v>
      </c>
      <c r="G1516" s="34"/>
      <c r="H1516" s="36"/>
      <c r="I1516" s="37">
        <f t="shared" si="27"/>
        <v>365</v>
      </c>
      <c r="J1516" s="36"/>
      <c r="K1516" s="34"/>
      <c r="L1516" s="34"/>
      <c r="M1516" s="39" t="s">
        <v>20</v>
      </c>
      <c r="N1516" s="40">
        <v>1688</v>
      </c>
      <c r="O1516" s="41" t="s">
        <v>25</v>
      </c>
      <c r="P1516" s="42"/>
    </row>
    <row r="1517" spans="1:16" s="23" customFormat="1" ht="12.95" customHeight="1" x14ac:dyDescent="0.2">
      <c r="A1517" s="31" t="s">
        <v>20</v>
      </c>
      <c r="B1517" s="32"/>
      <c r="C1517" s="33" t="s">
        <v>586</v>
      </c>
      <c r="D1517" s="33" t="s">
        <v>2021</v>
      </c>
      <c r="E1517" s="35">
        <v>8</v>
      </c>
      <c r="F1517" s="35" t="s">
        <v>36</v>
      </c>
      <c r="G1517" s="34"/>
      <c r="H1517" s="36"/>
      <c r="I1517" s="37">
        <f t="shared" si="27"/>
        <v>365</v>
      </c>
      <c r="J1517" s="36"/>
      <c r="K1517" s="34"/>
      <c r="L1517" s="34"/>
      <c r="M1517" s="39" t="s">
        <v>20</v>
      </c>
      <c r="N1517" s="40">
        <v>1689</v>
      </c>
      <c r="O1517" s="41" t="s">
        <v>25</v>
      </c>
      <c r="P1517" s="42"/>
    </row>
    <row r="1518" spans="1:16" s="23" customFormat="1" ht="12.95" customHeight="1" x14ac:dyDescent="0.2">
      <c r="A1518" s="31" t="s">
        <v>20</v>
      </c>
      <c r="B1518" s="32"/>
      <c r="C1518" s="33" t="s">
        <v>448</v>
      </c>
      <c r="D1518" s="33" t="s">
        <v>2022</v>
      </c>
      <c r="E1518" s="35">
        <v>12</v>
      </c>
      <c r="F1518" s="35" t="s">
        <v>45</v>
      </c>
      <c r="G1518" s="34"/>
      <c r="H1518" s="36"/>
      <c r="I1518" s="37">
        <f t="shared" si="27"/>
        <v>365</v>
      </c>
      <c r="J1518" s="36"/>
      <c r="K1518" s="34"/>
      <c r="L1518" s="34"/>
      <c r="M1518" s="39" t="s">
        <v>20</v>
      </c>
      <c r="N1518" s="40">
        <v>1690</v>
      </c>
      <c r="O1518" s="41">
        <v>31692</v>
      </c>
      <c r="P1518" s="42"/>
    </row>
    <row r="1519" spans="1:16" s="23" customFormat="1" ht="12.95" customHeight="1" x14ac:dyDescent="0.2">
      <c r="A1519" s="31" t="s">
        <v>20</v>
      </c>
      <c r="B1519" s="32"/>
      <c r="C1519" s="33" t="s">
        <v>2023</v>
      </c>
      <c r="D1519" s="33" t="s">
        <v>2024</v>
      </c>
      <c r="E1519" s="35">
        <v>2</v>
      </c>
      <c r="F1519" s="35" t="s">
        <v>45</v>
      </c>
      <c r="G1519" s="34"/>
      <c r="H1519" s="36"/>
      <c r="I1519" s="37">
        <f t="shared" si="27"/>
        <v>365</v>
      </c>
      <c r="J1519" s="36"/>
      <c r="K1519" s="34"/>
      <c r="L1519" s="34"/>
      <c r="M1519" s="39" t="s">
        <v>20</v>
      </c>
      <c r="N1519" s="40">
        <v>1691</v>
      </c>
      <c r="O1519" s="41" t="s">
        <v>25</v>
      </c>
      <c r="P1519" s="42"/>
    </row>
    <row r="1520" spans="1:16" s="23" customFormat="1" ht="12.95" customHeight="1" x14ac:dyDescent="0.2">
      <c r="A1520" s="31" t="s">
        <v>20</v>
      </c>
      <c r="B1520" s="32"/>
      <c r="C1520" s="33" t="s">
        <v>2025</v>
      </c>
      <c r="D1520" s="33" t="s">
        <v>2010</v>
      </c>
      <c r="E1520" s="35">
        <v>2</v>
      </c>
      <c r="F1520" s="35" t="s">
        <v>45</v>
      </c>
      <c r="G1520" s="34"/>
      <c r="H1520" s="36"/>
      <c r="I1520" s="37">
        <f t="shared" si="27"/>
        <v>365</v>
      </c>
      <c r="J1520" s="36"/>
      <c r="K1520" s="34"/>
      <c r="L1520" s="34"/>
      <c r="M1520" s="39" t="s">
        <v>20</v>
      </c>
      <c r="N1520" s="40">
        <v>1692</v>
      </c>
      <c r="O1520" s="41" t="s">
        <v>25</v>
      </c>
      <c r="P1520" s="42"/>
    </row>
    <row r="1521" spans="1:16" s="23" customFormat="1" ht="12.95" customHeight="1" x14ac:dyDescent="0.2">
      <c r="A1521" s="31" t="s">
        <v>20</v>
      </c>
      <c r="B1521" s="32"/>
      <c r="C1521" s="33" t="s">
        <v>2026</v>
      </c>
      <c r="D1521" s="33" t="s">
        <v>2027</v>
      </c>
      <c r="E1521" s="35">
        <v>2</v>
      </c>
      <c r="F1521" s="35" t="s">
        <v>45</v>
      </c>
      <c r="G1521" s="34"/>
      <c r="H1521" s="36"/>
      <c r="I1521" s="37">
        <f t="shared" si="27"/>
        <v>365</v>
      </c>
      <c r="J1521" s="36"/>
      <c r="K1521" s="34"/>
      <c r="L1521" s="34"/>
      <c r="M1521" s="39" t="s">
        <v>20</v>
      </c>
      <c r="N1521" s="40">
        <v>1693</v>
      </c>
      <c r="O1521" s="41" t="s">
        <v>25</v>
      </c>
      <c r="P1521" s="42"/>
    </row>
    <row r="1522" spans="1:16" s="23" customFormat="1" ht="12.95" customHeight="1" x14ac:dyDescent="0.2">
      <c r="A1522" s="31" t="s">
        <v>20</v>
      </c>
      <c r="B1522" s="32"/>
      <c r="C1522" s="33" t="s">
        <v>2028</v>
      </c>
      <c r="D1522" s="33" t="s">
        <v>2029</v>
      </c>
      <c r="E1522" s="35">
        <v>8</v>
      </c>
      <c r="F1522" s="35" t="s">
        <v>36</v>
      </c>
      <c r="G1522" s="34"/>
      <c r="H1522" s="36"/>
      <c r="I1522" s="37">
        <f t="shared" si="27"/>
        <v>365</v>
      </c>
      <c r="J1522" s="36"/>
      <c r="K1522" s="34"/>
      <c r="L1522" s="34"/>
      <c r="M1522" s="39" t="s">
        <v>20</v>
      </c>
      <c r="N1522" s="40">
        <v>1694</v>
      </c>
      <c r="O1522" s="41" t="s">
        <v>25</v>
      </c>
      <c r="P1522" s="42"/>
    </row>
    <row r="1523" spans="1:16" s="23" customFormat="1" ht="12.95" customHeight="1" x14ac:dyDescent="0.2">
      <c r="A1523" s="31" t="s">
        <v>20</v>
      </c>
      <c r="B1523" s="32"/>
      <c r="C1523" s="33" t="s">
        <v>1063</v>
      </c>
      <c r="D1523" s="33" t="s">
        <v>2030</v>
      </c>
      <c r="E1523" s="35">
        <v>11</v>
      </c>
      <c r="F1523" s="35" t="s">
        <v>45</v>
      </c>
      <c r="G1523" s="34"/>
      <c r="H1523" s="36"/>
      <c r="I1523" s="37">
        <f t="shared" si="27"/>
        <v>365</v>
      </c>
      <c r="J1523" s="36"/>
      <c r="K1523" s="34"/>
      <c r="L1523" s="34"/>
      <c r="M1523" s="39" t="s">
        <v>20</v>
      </c>
      <c r="N1523" s="40">
        <v>1695</v>
      </c>
      <c r="O1523" s="41" t="s">
        <v>25</v>
      </c>
      <c r="P1523" s="42"/>
    </row>
    <row r="1524" spans="1:16" s="23" customFormat="1" ht="12.95" customHeight="1" x14ac:dyDescent="0.2">
      <c r="A1524" s="31" t="s">
        <v>20</v>
      </c>
      <c r="B1524" s="32"/>
      <c r="C1524" s="33" t="s">
        <v>2031</v>
      </c>
      <c r="D1524" s="33" t="s">
        <v>2032</v>
      </c>
      <c r="E1524" s="35">
        <v>3</v>
      </c>
      <c r="F1524" s="35" t="s">
        <v>45</v>
      </c>
      <c r="G1524" s="34"/>
      <c r="H1524" s="36"/>
      <c r="I1524" s="37">
        <f t="shared" ref="I1524:I1536" si="28">IF(AND(H1524&gt;1/1/75, J1524&gt;0),"n/a",H1524+365)</f>
        <v>365</v>
      </c>
      <c r="J1524" s="36"/>
      <c r="K1524" s="34"/>
      <c r="L1524" s="34"/>
      <c r="M1524" s="39" t="s">
        <v>20</v>
      </c>
      <c r="N1524" s="40">
        <v>1696</v>
      </c>
      <c r="O1524" s="41" t="s">
        <v>25</v>
      </c>
      <c r="P1524" s="42"/>
    </row>
    <row r="1525" spans="1:16" s="23" customFormat="1" ht="12.95" customHeight="1" x14ac:dyDescent="0.2">
      <c r="A1525" s="31" t="s">
        <v>20</v>
      </c>
      <c r="B1525" s="32"/>
      <c r="C1525" s="33" t="s">
        <v>2033</v>
      </c>
      <c r="D1525" s="33" t="s">
        <v>2034</v>
      </c>
      <c r="E1525" s="35">
        <v>15</v>
      </c>
      <c r="F1525" s="35" t="s">
        <v>28</v>
      </c>
      <c r="G1525" s="34"/>
      <c r="H1525" s="36"/>
      <c r="I1525" s="37">
        <f t="shared" si="28"/>
        <v>365</v>
      </c>
      <c r="J1525" s="36"/>
      <c r="K1525" s="34"/>
      <c r="L1525" s="34"/>
      <c r="M1525" s="39" t="s">
        <v>20</v>
      </c>
      <c r="N1525" s="40">
        <v>1697</v>
      </c>
      <c r="O1525" s="41" t="s">
        <v>25</v>
      </c>
      <c r="P1525" s="42"/>
    </row>
    <row r="1526" spans="1:16" s="23" customFormat="1" ht="12.95" customHeight="1" x14ac:dyDescent="0.2">
      <c r="A1526" s="31" t="s">
        <v>20</v>
      </c>
      <c r="B1526" s="32"/>
      <c r="C1526" s="33" t="s">
        <v>2035</v>
      </c>
      <c r="D1526" s="33" t="s">
        <v>2036</v>
      </c>
      <c r="E1526" s="35">
        <v>20</v>
      </c>
      <c r="F1526" s="35" t="s">
        <v>48</v>
      </c>
      <c r="G1526" s="34"/>
      <c r="H1526" s="36"/>
      <c r="I1526" s="37">
        <f t="shared" si="28"/>
        <v>365</v>
      </c>
      <c r="J1526" s="36"/>
      <c r="K1526" s="34"/>
      <c r="L1526" s="34"/>
      <c r="M1526" s="39" t="s">
        <v>20</v>
      </c>
      <c r="N1526" s="40">
        <v>1698</v>
      </c>
      <c r="O1526" s="41" t="s">
        <v>25</v>
      </c>
      <c r="P1526" s="42"/>
    </row>
    <row r="1527" spans="1:16" s="23" customFormat="1" ht="12.95" customHeight="1" x14ac:dyDescent="0.2">
      <c r="A1527" s="31" t="s">
        <v>20</v>
      </c>
      <c r="B1527" s="32"/>
      <c r="C1527" s="33" t="s">
        <v>2037</v>
      </c>
      <c r="D1527" s="33" t="s">
        <v>2038</v>
      </c>
      <c r="E1527" s="35">
        <v>20</v>
      </c>
      <c r="F1527" s="35" t="s">
        <v>48</v>
      </c>
      <c r="G1527" s="34"/>
      <c r="H1527" s="36"/>
      <c r="I1527" s="37">
        <f t="shared" si="28"/>
        <v>365</v>
      </c>
      <c r="J1527" s="36"/>
      <c r="K1527" s="34"/>
      <c r="L1527" s="34"/>
      <c r="M1527" s="39" t="s">
        <v>20</v>
      </c>
      <c r="N1527" s="40">
        <v>1699</v>
      </c>
      <c r="O1527" s="41" t="s">
        <v>25</v>
      </c>
      <c r="P1527" s="42"/>
    </row>
    <row r="1528" spans="1:16" s="23" customFormat="1" ht="12.95" customHeight="1" x14ac:dyDescent="0.2">
      <c r="A1528" s="31" t="s">
        <v>20</v>
      </c>
      <c r="B1528" s="32"/>
      <c r="C1528" s="33" t="s">
        <v>2039</v>
      </c>
      <c r="D1528" s="33" t="s">
        <v>2040</v>
      </c>
      <c r="E1528" s="35">
        <v>20</v>
      </c>
      <c r="F1528" s="35" t="s">
        <v>48</v>
      </c>
      <c r="G1528" s="34"/>
      <c r="H1528" s="36"/>
      <c r="I1528" s="37">
        <f t="shared" si="28"/>
        <v>365</v>
      </c>
      <c r="J1528" s="36"/>
      <c r="K1528" s="34"/>
      <c r="L1528" s="34"/>
      <c r="M1528" s="39" t="s">
        <v>20</v>
      </c>
      <c r="N1528" s="40">
        <v>1700</v>
      </c>
      <c r="O1528" s="41" t="s">
        <v>25</v>
      </c>
      <c r="P1528" s="42"/>
    </row>
    <row r="1529" spans="1:16" s="23" customFormat="1" ht="12.95" customHeight="1" x14ac:dyDescent="0.2">
      <c r="A1529" s="31" t="s">
        <v>20</v>
      </c>
      <c r="B1529" s="32"/>
      <c r="C1529" s="33" t="s">
        <v>2041</v>
      </c>
      <c r="D1529" s="33" t="s">
        <v>2042</v>
      </c>
      <c r="E1529" s="35">
        <v>20</v>
      </c>
      <c r="F1529" s="35" t="s">
        <v>48</v>
      </c>
      <c r="G1529" s="34"/>
      <c r="H1529" s="36"/>
      <c r="I1529" s="37">
        <f t="shared" si="28"/>
        <v>365</v>
      </c>
      <c r="J1529" s="36"/>
      <c r="K1529" s="34"/>
      <c r="L1529" s="34"/>
      <c r="M1529" s="39" t="s">
        <v>20</v>
      </c>
      <c r="N1529" s="40">
        <v>1701</v>
      </c>
      <c r="O1529" s="41" t="s">
        <v>25</v>
      </c>
      <c r="P1529" s="42"/>
    </row>
    <row r="1530" spans="1:16" s="23" customFormat="1" ht="12.95" customHeight="1" x14ac:dyDescent="0.2">
      <c r="A1530" s="31" t="s">
        <v>20</v>
      </c>
      <c r="B1530" s="32"/>
      <c r="C1530" s="33" t="s">
        <v>1369</v>
      </c>
      <c r="D1530" s="33" t="s">
        <v>2043</v>
      </c>
      <c r="E1530" s="35">
        <v>8</v>
      </c>
      <c r="F1530" s="35" t="s">
        <v>36</v>
      </c>
      <c r="G1530" s="34"/>
      <c r="H1530" s="36"/>
      <c r="I1530" s="37">
        <f t="shared" si="28"/>
        <v>365</v>
      </c>
      <c r="J1530" s="36"/>
      <c r="K1530" s="34"/>
      <c r="L1530" s="34"/>
      <c r="M1530" s="39" t="s">
        <v>20</v>
      </c>
      <c r="N1530" s="40">
        <v>1702</v>
      </c>
      <c r="O1530" s="41" t="s">
        <v>25</v>
      </c>
      <c r="P1530" s="42"/>
    </row>
    <row r="1531" spans="1:16" s="23" customFormat="1" ht="12.95" customHeight="1" x14ac:dyDescent="0.2">
      <c r="A1531" s="31" t="s">
        <v>20</v>
      </c>
      <c r="B1531" s="32"/>
      <c r="C1531" s="33" t="s">
        <v>2044</v>
      </c>
      <c r="D1531" s="33" t="s">
        <v>2045</v>
      </c>
      <c r="E1531" s="35">
        <v>15</v>
      </c>
      <c r="F1531" s="35" t="s">
        <v>28</v>
      </c>
      <c r="G1531" s="34"/>
      <c r="H1531" s="36"/>
      <c r="I1531" s="37">
        <f t="shared" si="28"/>
        <v>365</v>
      </c>
      <c r="J1531" s="36"/>
      <c r="K1531" s="34"/>
      <c r="L1531" s="34"/>
      <c r="M1531" s="39" t="s">
        <v>20</v>
      </c>
      <c r="N1531" s="40">
        <v>1703</v>
      </c>
      <c r="O1531" s="41" t="s">
        <v>25</v>
      </c>
      <c r="P1531" s="42"/>
    </row>
    <row r="1532" spans="1:16" s="23" customFormat="1" ht="12.95" customHeight="1" x14ac:dyDescent="0.2">
      <c r="A1532" s="31" t="s">
        <v>20</v>
      </c>
      <c r="B1532" s="32"/>
      <c r="C1532" s="33" t="s">
        <v>2046</v>
      </c>
      <c r="D1532" s="33" t="s">
        <v>1981</v>
      </c>
      <c r="E1532" s="35">
        <v>6</v>
      </c>
      <c r="F1532" s="35" t="s">
        <v>23</v>
      </c>
      <c r="G1532" s="34"/>
      <c r="H1532" s="36"/>
      <c r="I1532" s="37">
        <f t="shared" si="28"/>
        <v>365</v>
      </c>
      <c r="J1532" s="36"/>
      <c r="K1532" s="34"/>
      <c r="L1532" s="34"/>
      <c r="M1532" s="39" t="s">
        <v>20</v>
      </c>
      <c r="N1532" s="40">
        <v>1704</v>
      </c>
      <c r="O1532" s="41" t="s">
        <v>25</v>
      </c>
      <c r="P1532" s="42"/>
    </row>
    <row r="1533" spans="1:16" s="23" customFormat="1" ht="12.95" customHeight="1" x14ac:dyDescent="0.2">
      <c r="A1533" s="31" t="s">
        <v>20</v>
      </c>
      <c r="B1533" s="32"/>
      <c r="C1533" s="33" t="s">
        <v>2047</v>
      </c>
      <c r="D1533" s="33" t="s">
        <v>2048</v>
      </c>
      <c r="E1533" s="35">
        <v>15</v>
      </c>
      <c r="F1533" s="35" t="s">
        <v>28</v>
      </c>
      <c r="G1533" s="34"/>
      <c r="H1533" s="36"/>
      <c r="I1533" s="37">
        <f t="shared" si="28"/>
        <v>365</v>
      </c>
      <c r="J1533" s="36"/>
      <c r="K1533" s="34"/>
      <c r="L1533" s="34"/>
      <c r="M1533" s="39" t="s">
        <v>20</v>
      </c>
      <c r="N1533" s="40">
        <v>1705</v>
      </c>
      <c r="O1533" s="41" t="s">
        <v>25</v>
      </c>
      <c r="P1533" s="42"/>
    </row>
    <row r="1534" spans="1:16" s="23" customFormat="1" ht="12.95" customHeight="1" x14ac:dyDescent="0.2">
      <c r="A1534" s="31" t="s">
        <v>20</v>
      </c>
      <c r="B1534" s="32"/>
      <c r="C1534" s="33" t="s">
        <v>158</v>
      </c>
      <c r="D1534" s="33" t="s">
        <v>2049</v>
      </c>
      <c r="E1534" s="35">
        <v>1</v>
      </c>
      <c r="F1534" s="35" t="s">
        <v>45</v>
      </c>
      <c r="G1534" s="34"/>
      <c r="H1534" s="36"/>
      <c r="I1534" s="37">
        <f t="shared" si="28"/>
        <v>365</v>
      </c>
      <c r="J1534" s="36"/>
      <c r="K1534" s="34"/>
      <c r="L1534" s="34"/>
      <c r="M1534" s="39" t="s">
        <v>20</v>
      </c>
      <c r="N1534" s="40">
        <v>1706</v>
      </c>
      <c r="O1534" s="41" t="s">
        <v>25</v>
      </c>
      <c r="P1534" s="42"/>
    </row>
    <row r="1535" spans="1:16" s="23" customFormat="1" ht="12.95" customHeight="1" x14ac:dyDescent="0.2">
      <c r="A1535" s="31" t="s">
        <v>20</v>
      </c>
      <c r="B1535" s="32"/>
      <c r="C1535" s="33" t="s">
        <v>2050</v>
      </c>
      <c r="D1535" s="33" t="s">
        <v>2051</v>
      </c>
      <c r="E1535" s="35">
        <v>18</v>
      </c>
      <c r="F1535" s="35" t="s">
        <v>48</v>
      </c>
      <c r="G1535" s="34"/>
      <c r="H1535" s="36"/>
      <c r="I1535" s="37">
        <f t="shared" si="28"/>
        <v>365</v>
      </c>
      <c r="J1535" s="36"/>
      <c r="K1535" s="34"/>
      <c r="L1535" s="34"/>
      <c r="M1535" s="39" t="s">
        <v>20</v>
      </c>
      <c r="N1535" s="40">
        <v>1707</v>
      </c>
      <c r="O1535" s="41" t="s">
        <v>25</v>
      </c>
      <c r="P1535" s="42"/>
    </row>
    <row r="1536" spans="1:16" s="23" customFormat="1" ht="12.95" customHeight="1" x14ac:dyDescent="0.2">
      <c r="A1536" s="31" t="s">
        <v>20</v>
      </c>
      <c r="B1536" s="32"/>
      <c r="C1536" s="33" t="s">
        <v>2052</v>
      </c>
      <c r="D1536" s="33" t="s">
        <v>2053</v>
      </c>
      <c r="E1536" s="35">
        <v>18</v>
      </c>
      <c r="F1536" s="35" t="s">
        <v>48</v>
      </c>
      <c r="G1536" s="34"/>
      <c r="H1536" s="36"/>
      <c r="I1536" s="37">
        <f t="shared" si="28"/>
        <v>365</v>
      </c>
      <c r="J1536" s="36"/>
      <c r="K1536" s="34"/>
      <c r="L1536" s="34"/>
      <c r="M1536" s="39" t="s">
        <v>20</v>
      </c>
      <c r="N1536" s="40">
        <v>1708</v>
      </c>
      <c r="O1536" s="41" t="s">
        <v>25</v>
      </c>
      <c r="P1536" s="42"/>
    </row>
    <row r="1537" spans="1:16" s="23" customFormat="1" ht="12.95" customHeight="1" x14ac:dyDescent="0.2">
      <c r="A1537" s="31" t="s">
        <v>20</v>
      </c>
      <c r="B1537" s="32">
        <v>1975</v>
      </c>
      <c r="C1537" s="33" t="s">
        <v>1868</v>
      </c>
      <c r="D1537" s="33" t="s">
        <v>2054</v>
      </c>
      <c r="E1537" s="35"/>
      <c r="F1537" s="35"/>
      <c r="G1537" s="34"/>
      <c r="H1537" s="36"/>
      <c r="I1537" s="37"/>
      <c r="J1537" s="36"/>
      <c r="K1537" s="34"/>
      <c r="L1537" s="34"/>
      <c r="M1537" s="39" t="s">
        <v>20</v>
      </c>
      <c r="N1537" s="40" t="s">
        <v>1870</v>
      </c>
      <c r="O1537" s="41">
        <v>30902</v>
      </c>
      <c r="P1537" s="42"/>
    </row>
    <row r="1538" spans="1:16" s="23" customFormat="1" ht="12.95" customHeight="1" x14ac:dyDescent="0.2">
      <c r="A1538" s="31" t="s">
        <v>20</v>
      </c>
      <c r="B1538" s="32"/>
      <c r="C1538" s="33" t="s">
        <v>2055</v>
      </c>
      <c r="D1538" s="33" t="s">
        <v>2056</v>
      </c>
      <c r="E1538" s="35">
        <v>8</v>
      </c>
      <c r="F1538" s="35" t="s">
        <v>36</v>
      </c>
      <c r="G1538" s="34"/>
      <c r="H1538" s="36"/>
      <c r="I1538" s="37">
        <f t="shared" ref="I1538:I1581" si="29">IF(AND(H1538&gt;1/1/75, J1538&gt;0),"n/a",H1538+365)</f>
        <v>365</v>
      </c>
      <c r="J1538" s="36"/>
      <c r="K1538" s="34"/>
      <c r="L1538" s="34"/>
      <c r="M1538" s="39" t="s">
        <v>20</v>
      </c>
      <c r="N1538" s="40">
        <v>1709</v>
      </c>
      <c r="O1538" s="41" t="s">
        <v>25</v>
      </c>
      <c r="P1538" s="42"/>
    </row>
    <row r="1539" spans="1:16" s="23" customFormat="1" ht="12.95" customHeight="1" x14ac:dyDescent="0.2">
      <c r="A1539" s="31" t="s">
        <v>20</v>
      </c>
      <c r="B1539" s="32"/>
      <c r="C1539" s="33" t="s">
        <v>2057</v>
      </c>
      <c r="D1539" s="33" t="s">
        <v>2058</v>
      </c>
      <c r="E1539" s="35">
        <v>8</v>
      </c>
      <c r="F1539" s="35" t="s">
        <v>36</v>
      </c>
      <c r="G1539" s="34"/>
      <c r="H1539" s="36"/>
      <c r="I1539" s="37">
        <f t="shared" si="29"/>
        <v>365</v>
      </c>
      <c r="J1539" s="36"/>
      <c r="K1539" s="34"/>
      <c r="L1539" s="34"/>
      <c r="M1539" s="39" t="s">
        <v>20</v>
      </c>
      <c r="N1539" s="40">
        <v>1710</v>
      </c>
      <c r="O1539" s="41" t="s">
        <v>25</v>
      </c>
      <c r="P1539" s="42"/>
    </row>
    <row r="1540" spans="1:16" s="23" customFormat="1" ht="12.95" customHeight="1" x14ac:dyDescent="0.2">
      <c r="A1540" s="31" t="s">
        <v>20</v>
      </c>
      <c r="B1540" s="32"/>
      <c r="C1540" s="33" t="s">
        <v>586</v>
      </c>
      <c r="D1540" s="33" t="s">
        <v>2059</v>
      </c>
      <c r="E1540" s="35">
        <v>8</v>
      </c>
      <c r="F1540" s="35" t="s">
        <v>36</v>
      </c>
      <c r="G1540" s="34"/>
      <c r="H1540" s="36"/>
      <c r="I1540" s="37">
        <f t="shared" si="29"/>
        <v>365</v>
      </c>
      <c r="J1540" s="36"/>
      <c r="K1540" s="34"/>
      <c r="L1540" s="34"/>
      <c r="M1540" s="39" t="s">
        <v>20</v>
      </c>
      <c r="N1540" s="40">
        <v>1711</v>
      </c>
      <c r="O1540" s="41" t="s">
        <v>25</v>
      </c>
      <c r="P1540" s="42"/>
    </row>
    <row r="1541" spans="1:16" s="23" customFormat="1" ht="12.95" customHeight="1" x14ac:dyDescent="0.2">
      <c r="A1541" s="31" t="s">
        <v>20</v>
      </c>
      <c r="B1541" s="32"/>
      <c r="C1541" s="33" t="s">
        <v>1983</v>
      </c>
      <c r="D1541" s="33" t="s">
        <v>2060</v>
      </c>
      <c r="E1541" s="35">
        <v>8</v>
      </c>
      <c r="F1541" s="35" t="s">
        <v>36</v>
      </c>
      <c r="G1541" s="34"/>
      <c r="H1541" s="36"/>
      <c r="I1541" s="37">
        <f t="shared" si="29"/>
        <v>365</v>
      </c>
      <c r="J1541" s="36"/>
      <c r="K1541" s="34"/>
      <c r="L1541" s="34"/>
      <c r="M1541" s="39" t="s">
        <v>20</v>
      </c>
      <c r="N1541" s="40">
        <v>1712</v>
      </c>
      <c r="O1541" s="41" t="s">
        <v>25</v>
      </c>
      <c r="P1541" s="42"/>
    </row>
    <row r="1542" spans="1:16" s="23" customFormat="1" ht="12.95" customHeight="1" x14ac:dyDescent="0.2">
      <c r="A1542" s="31" t="s">
        <v>20</v>
      </c>
      <c r="B1542" s="32"/>
      <c r="C1542" s="33" t="s">
        <v>2061</v>
      </c>
      <c r="D1542" s="33" t="s">
        <v>2062</v>
      </c>
      <c r="E1542" s="35">
        <v>8</v>
      </c>
      <c r="F1542" s="35" t="s">
        <v>36</v>
      </c>
      <c r="G1542" s="34"/>
      <c r="H1542" s="36"/>
      <c r="I1542" s="37">
        <f t="shared" si="29"/>
        <v>365</v>
      </c>
      <c r="J1542" s="36"/>
      <c r="K1542" s="34"/>
      <c r="L1542" s="34"/>
      <c r="M1542" s="39" t="s">
        <v>20</v>
      </c>
      <c r="N1542" s="40">
        <v>1713</v>
      </c>
      <c r="O1542" s="41" t="s">
        <v>25</v>
      </c>
      <c r="P1542" s="42"/>
    </row>
    <row r="1543" spans="1:16" s="23" customFormat="1" ht="12.95" customHeight="1" x14ac:dyDescent="0.2">
      <c r="A1543" s="31" t="s">
        <v>20</v>
      </c>
      <c r="B1543" s="32"/>
      <c r="C1543" s="33" t="s">
        <v>2063</v>
      </c>
      <c r="D1543" s="33" t="s">
        <v>2064</v>
      </c>
      <c r="E1543" s="35">
        <v>15</v>
      </c>
      <c r="F1543" s="35" t="s">
        <v>28</v>
      </c>
      <c r="G1543" s="34"/>
      <c r="H1543" s="36"/>
      <c r="I1543" s="37">
        <f t="shared" si="29"/>
        <v>365</v>
      </c>
      <c r="J1543" s="36"/>
      <c r="K1543" s="34"/>
      <c r="L1543" s="34"/>
      <c r="M1543" s="39" t="s">
        <v>20</v>
      </c>
      <c r="N1543" s="40">
        <v>1714</v>
      </c>
      <c r="O1543" s="41" t="s">
        <v>25</v>
      </c>
      <c r="P1543" s="42"/>
    </row>
    <row r="1544" spans="1:16" s="23" customFormat="1" x14ac:dyDescent="0.2">
      <c r="A1544" s="31" t="s">
        <v>20</v>
      </c>
      <c r="B1544" s="32">
        <v>1989</v>
      </c>
      <c r="C1544" s="33" t="s">
        <v>2065</v>
      </c>
      <c r="D1544" s="33" t="s">
        <v>2066</v>
      </c>
      <c r="E1544" s="35">
        <v>15</v>
      </c>
      <c r="F1544" s="35" t="s">
        <v>28</v>
      </c>
      <c r="G1544" s="34"/>
      <c r="H1544" s="36"/>
      <c r="I1544" s="37">
        <f t="shared" si="29"/>
        <v>365</v>
      </c>
      <c r="J1544" s="36">
        <v>30812</v>
      </c>
      <c r="K1544" s="34" t="s">
        <v>2067</v>
      </c>
      <c r="L1544" s="34" t="s">
        <v>1862</v>
      </c>
      <c r="M1544" s="39" t="s">
        <v>20</v>
      </c>
      <c r="N1544" s="40">
        <v>1715</v>
      </c>
      <c r="O1544" s="41">
        <v>31744</v>
      </c>
      <c r="P1544" s="42" t="s">
        <v>2068</v>
      </c>
    </row>
    <row r="1545" spans="1:16" s="23" customFormat="1" ht="12.95" customHeight="1" x14ac:dyDescent="0.2">
      <c r="A1545" s="31" t="s">
        <v>20</v>
      </c>
      <c r="B1545" s="32"/>
      <c r="C1545" s="33" t="s">
        <v>2069</v>
      </c>
      <c r="D1545" s="33" t="s">
        <v>1929</v>
      </c>
      <c r="E1545" s="35" t="s">
        <v>25</v>
      </c>
      <c r="F1545" s="35" t="s">
        <v>25</v>
      </c>
      <c r="G1545" s="34"/>
      <c r="H1545" s="36"/>
      <c r="I1545" s="37">
        <f t="shared" si="29"/>
        <v>365</v>
      </c>
      <c r="J1545" s="36"/>
      <c r="K1545" s="34"/>
      <c r="L1545" s="34"/>
      <c r="M1545" s="39" t="s">
        <v>20</v>
      </c>
      <c r="N1545" s="40">
        <v>1716</v>
      </c>
      <c r="O1545" s="41" t="s">
        <v>25</v>
      </c>
      <c r="P1545" s="42"/>
    </row>
    <row r="1546" spans="1:16" s="23" customFormat="1" ht="12.95" customHeight="1" x14ac:dyDescent="0.2">
      <c r="A1546" s="31" t="s">
        <v>20</v>
      </c>
      <c r="B1546" s="32"/>
      <c r="C1546" s="33" t="s">
        <v>2070</v>
      </c>
      <c r="D1546" s="33" t="s">
        <v>1509</v>
      </c>
      <c r="E1546" s="35">
        <v>21</v>
      </c>
      <c r="F1546" s="35" t="s">
        <v>48</v>
      </c>
      <c r="G1546" s="34"/>
      <c r="H1546" s="36"/>
      <c r="I1546" s="37">
        <f t="shared" si="29"/>
        <v>365</v>
      </c>
      <c r="J1546" s="36"/>
      <c r="K1546" s="34"/>
      <c r="L1546" s="34"/>
      <c r="M1546" s="39" t="s">
        <v>20</v>
      </c>
      <c r="N1546" s="40">
        <v>1717</v>
      </c>
      <c r="O1546" s="41" t="s">
        <v>25</v>
      </c>
      <c r="P1546" s="42"/>
    </row>
    <row r="1547" spans="1:16" s="23" customFormat="1" ht="12.95" customHeight="1" x14ac:dyDescent="0.2">
      <c r="A1547" s="31" t="s">
        <v>20</v>
      </c>
      <c r="B1547" s="32"/>
      <c r="C1547" s="33" t="s">
        <v>231</v>
      </c>
      <c r="D1547" s="33" t="s">
        <v>2071</v>
      </c>
      <c r="E1547" s="35">
        <v>20</v>
      </c>
      <c r="F1547" s="35" t="s">
        <v>48</v>
      </c>
      <c r="G1547" s="34"/>
      <c r="H1547" s="36"/>
      <c r="I1547" s="37">
        <f t="shared" si="29"/>
        <v>365</v>
      </c>
      <c r="J1547" s="36"/>
      <c r="K1547" s="34"/>
      <c r="L1547" s="34"/>
      <c r="M1547" s="39" t="s">
        <v>20</v>
      </c>
      <c r="N1547" s="40">
        <v>1718</v>
      </c>
      <c r="O1547" s="41" t="s">
        <v>25</v>
      </c>
      <c r="P1547" s="42"/>
    </row>
    <row r="1548" spans="1:16" s="23" customFormat="1" ht="12.95" customHeight="1" x14ac:dyDescent="0.2">
      <c r="A1548" s="31" t="s">
        <v>20</v>
      </c>
      <c r="B1548" s="32"/>
      <c r="C1548" s="33" t="s">
        <v>186</v>
      </c>
      <c r="D1548" s="33" t="s">
        <v>2072</v>
      </c>
      <c r="E1548" s="35">
        <v>13</v>
      </c>
      <c r="F1548" s="35" t="s">
        <v>28</v>
      </c>
      <c r="G1548" s="34"/>
      <c r="H1548" s="36"/>
      <c r="I1548" s="37">
        <f t="shared" si="29"/>
        <v>365</v>
      </c>
      <c r="J1548" s="36"/>
      <c r="K1548" s="34"/>
      <c r="L1548" s="34"/>
      <c r="M1548" s="39" t="s">
        <v>20</v>
      </c>
      <c r="N1548" s="40">
        <v>1719</v>
      </c>
      <c r="O1548" s="41" t="s">
        <v>25</v>
      </c>
      <c r="P1548" s="42"/>
    </row>
    <row r="1549" spans="1:16" s="23" customFormat="1" ht="12.95" customHeight="1" x14ac:dyDescent="0.2">
      <c r="A1549" s="31" t="s">
        <v>20</v>
      </c>
      <c r="B1549" s="32"/>
      <c r="C1549" s="33" t="s">
        <v>2073</v>
      </c>
      <c r="D1549" s="33" t="s">
        <v>2074</v>
      </c>
      <c r="E1549" s="35">
        <v>21</v>
      </c>
      <c r="F1549" s="35" t="s">
        <v>48</v>
      </c>
      <c r="G1549" s="34"/>
      <c r="H1549" s="36"/>
      <c r="I1549" s="37">
        <f t="shared" si="29"/>
        <v>365</v>
      </c>
      <c r="J1549" s="36"/>
      <c r="K1549" s="34"/>
      <c r="L1549" s="34"/>
      <c r="M1549" s="39" t="s">
        <v>20</v>
      </c>
      <c r="N1549" s="40">
        <v>1720</v>
      </c>
      <c r="O1549" s="41" t="s">
        <v>25</v>
      </c>
      <c r="P1549" s="42"/>
    </row>
    <row r="1550" spans="1:16" s="23" customFormat="1" ht="12.95" customHeight="1" x14ac:dyDescent="0.2">
      <c r="A1550" s="31" t="s">
        <v>20</v>
      </c>
      <c r="B1550" s="32"/>
      <c r="C1550" s="33" t="s">
        <v>2075</v>
      </c>
      <c r="D1550" s="33" t="s">
        <v>2076</v>
      </c>
      <c r="E1550" s="35">
        <v>21</v>
      </c>
      <c r="F1550" s="35" t="s">
        <v>48</v>
      </c>
      <c r="G1550" s="34"/>
      <c r="H1550" s="36"/>
      <c r="I1550" s="37">
        <f t="shared" si="29"/>
        <v>365</v>
      </c>
      <c r="J1550" s="36"/>
      <c r="K1550" s="34"/>
      <c r="L1550" s="34"/>
      <c r="M1550" s="39" t="s">
        <v>20</v>
      </c>
      <c r="N1550" s="40">
        <v>1721</v>
      </c>
      <c r="O1550" s="41" t="s">
        <v>25</v>
      </c>
      <c r="P1550" s="42"/>
    </row>
    <row r="1551" spans="1:16" s="23" customFormat="1" ht="12.95" customHeight="1" x14ac:dyDescent="0.2">
      <c r="A1551" s="31" t="s">
        <v>20</v>
      </c>
      <c r="B1551" s="32"/>
      <c r="C1551" s="33" t="s">
        <v>121</v>
      </c>
      <c r="D1551" s="33" t="s">
        <v>2077</v>
      </c>
      <c r="E1551" s="35">
        <v>15</v>
      </c>
      <c r="F1551" s="35" t="s">
        <v>28</v>
      </c>
      <c r="G1551" s="34"/>
      <c r="H1551" s="36"/>
      <c r="I1551" s="37">
        <f t="shared" si="29"/>
        <v>365</v>
      </c>
      <c r="J1551" s="36"/>
      <c r="K1551" s="34"/>
      <c r="L1551" s="34"/>
      <c r="M1551" s="39" t="s">
        <v>20</v>
      </c>
      <c r="N1551" s="40">
        <v>1722</v>
      </c>
      <c r="O1551" s="41" t="s">
        <v>25</v>
      </c>
      <c r="P1551" s="42"/>
    </row>
    <row r="1552" spans="1:16" s="23" customFormat="1" ht="12.95" customHeight="1" x14ac:dyDescent="0.2">
      <c r="A1552" s="31" t="s">
        <v>20</v>
      </c>
      <c r="B1552" s="32"/>
      <c r="C1552" s="33" t="s">
        <v>2078</v>
      </c>
      <c r="D1552" s="33" t="s">
        <v>2079</v>
      </c>
      <c r="E1552" s="35">
        <v>2</v>
      </c>
      <c r="F1552" s="35" t="s">
        <v>45</v>
      </c>
      <c r="G1552" s="34"/>
      <c r="H1552" s="36"/>
      <c r="I1552" s="37">
        <f t="shared" si="29"/>
        <v>365</v>
      </c>
      <c r="J1552" s="36"/>
      <c r="K1552" s="34"/>
      <c r="L1552" s="34"/>
      <c r="M1552" s="39" t="s">
        <v>20</v>
      </c>
      <c r="N1552" s="40">
        <v>1723</v>
      </c>
      <c r="O1552" s="41">
        <v>31762</v>
      </c>
      <c r="P1552" s="42" t="s">
        <v>486</v>
      </c>
    </row>
    <row r="1553" spans="1:16" s="23" customFormat="1" ht="12.95" customHeight="1" x14ac:dyDescent="0.2">
      <c r="A1553" s="31" t="s">
        <v>20</v>
      </c>
      <c r="B1553" s="32"/>
      <c r="C1553" s="33" t="s">
        <v>2080</v>
      </c>
      <c r="D1553" s="33" t="s">
        <v>2081</v>
      </c>
      <c r="E1553" s="35">
        <v>12</v>
      </c>
      <c r="F1553" s="35" t="s">
        <v>45</v>
      </c>
      <c r="G1553" s="34"/>
      <c r="H1553" s="36"/>
      <c r="I1553" s="37">
        <f t="shared" si="29"/>
        <v>365</v>
      </c>
      <c r="J1553" s="36"/>
      <c r="K1553" s="34"/>
      <c r="L1553" s="34"/>
      <c r="M1553" s="39" t="s">
        <v>20</v>
      </c>
      <c r="N1553" s="40">
        <v>1724</v>
      </c>
      <c r="O1553" s="41" t="s">
        <v>25</v>
      </c>
      <c r="P1553" s="42"/>
    </row>
    <row r="1554" spans="1:16" s="23" customFormat="1" ht="12.95" customHeight="1" x14ac:dyDescent="0.2">
      <c r="A1554" s="31" t="s">
        <v>20</v>
      </c>
      <c r="B1554" s="32"/>
      <c r="C1554" s="33" t="s">
        <v>2082</v>
      </c>
      <c r="D1554" s="33" t="s">
        <v>2083</v>
      </c>
      <c r="E1554" s="35">
        <v>5</v>
      </c>
      <c r="F1554" s="35" t="s">
        <v>45</v>
      </c>
      <c r="G1554" s="34"/>
      <c r="H1554" s="36"/>
      <c r="I1554" s="37">
        <f t="shared" si="29"/>
        <v>365</v>
      </c>
      <c r="J1554" s="36"/>
      <c r="K1554" s="34"/>
      <c r="L1554" s="34"/>
      <c r="M1554" s="39" t="s">
        <v>20</v>
      </c>
      <c r="N1554" s="40">
        <v>1725</v>
      </c>
      <c r="O1554" s="41" t="s">
        <v>25</v>
      </c>
      <c r="P1554" s="42"/>
    </row>
    <row r="1555" spans="1:16" s="23" customFormat="1" ht="12.95" customHeight="1" x14ac:dyDescent="0.2">
      <c r="A1555" s="31" t="s">
        <v>20</v>
      </c>
      <c r="B1555" s="32"/>
      <c r="C1555" s="33" t="s">
        <v>2084</v>
      </c>
      <c r="D1555" s="33" t="s">
        <v>2085</v>
      </c>
      <c r="E1555" s="35">
        <v>15</v>
      </c>
      <c r="F1555" s="35" t="s">
        <v>28</v>
      </c>
      <c r="G1555" s="34"/>
      <c r="H1555" s="36"/>
      <c r="I1555" s="37">
        <f t="shared" si="29"/>
        <v>365</v>
      </c>
      <c r="J1555" s="36"/>
      <c r="K1555" s="34"/>
      <c r="L1555" s="34"/>
      <c r="M1555" s="39" t="s">
        <v>20</v>
      </c>
      <c r="N1555" s="40">
        <v>1726</v>
      </c>
      <c r="O1555" s="41" t="s">
        <v>25</v>
      </c>
      <c r="P1555" s="42"/>
    </row>
    <row r="1556" spans="1:16" s="23" customFormat="1" ht="12.95" customHeight="1" x14ac:dyDescent="0.2">
      <c r="A1556" s="31" t="s">
        <v>20</v>
      </c>
      <c r="B1556" s="32"/>
      <c r="C1556" s="33" t="s">
        <v>293</v>
      </c>
      <c r="D1556" s="33" t="s">
        <v>2086</v>
      </c>
      <c r="E1556" s="35">
        <v>6</v>
      </c>
      <c r="F1556" s="35" t="s">
        <v>23</v>
      </c>
      <c r="G1556" s="34"/>
      <c r="H1556" s="36"/>
      <c r="I1556" s="37">
        <f t="shared" si="29"/>
        <v>365</v>
      </c>
      <c r="J1556" s="36"/>
      <c r="K1556" s="34"/>
      <c r="L1556" s="34"/>
      <c r="M1556" s="39" t="s">
        <v>20</v>
      </c>
      <c r="N1556" s="40">
        <v>1728</v>
      </c>
      <c r="O1556" s="41" t="s">
        <v>25</v>
      </c>
      <c r="P1556" s="42"/>
    </row>
    <row r="1557" spans="1:16" s="23" customFormat="1" ht="12.95" customHeight="1" x14ac:dyDescent="0.2">
      <c r="A1557" s="31" t="s">
        <v>20</v>
      </c>
      <c r="B1557" s="32"/>
      <c r="C1557" s="33" t="s">
        <v>2087</v>
      </c>
      <c r="D1557" s="33" t="s">
        <v>2088</v>
      </c>
      <c r="E1557" s="35">
        <v>11</v>
      </c>
      <c r="F1557" s="35" t="s">
        <v>45</v>
      </c>
      <c r="G1557" s="34"/>
      <c r="H1557" s="36"/>
      <c r="I1557" s="37">
        <f t="shared" si="29"/>
        <v>365</v>
      </c>
      <c r="J1557" s="36"/>
      <c r="K1557" s="34"/>
      <c r="L1557" s="34"/>
      <c r="M1557" s="39" t="s">
        <v>20</v>
      </c>
      <c r="N1557" s="40">
        <v>1729</v>
      </c>
      <c r="O1557" s="41" t="s">
        <v>25</v>
      </c>
      <c r="P1557" s="42"/>
    </row>
    <row r="1558" spans="1:16" s="23" customFormat="1" ht="12.95" customHeight="1" x14ac:dyDescent="0.2">
      <c r="A1558" s="31" t="s">
        <v>20</v>
      </c>
      <c r="B1558" s="32"/>
      <c r="C1558" s="33" t="s">
        <v>2089</v>
      </c>
      <c r="D1558" s="33" t="s">
        <v>2090</v>
      </c>
      <c r="E1558" s="35">
        <v>15</v>
      </c>
      <c r="F1558" s="35" t="s">
        <v>28</v>
      </c>
      <c r="G1558" s="34"/>
      <c r="H1558" s="36"/>
      <c r="I1558" s="37">
        <f t="shared" si="29"/>
        <v>365</v>
      </c>
      <c r="J1558" s="36"/>
      <c r="K1558" s="34"/>
      <c r="L1558" s="34"/>
      <c r="M1558" s="39" t="s">
        <v>20</v>
      </c>
      <c r="N1558" s="40">
        <v>1731</v>
      </c>
      <c r="O1558" s="41" t="s">
        <v>25</v>
      </c>
      <c r="P1558" s="42"/>
    </row>
    <row r="1559" spans="1:16" s="23" customFormat="1" ht="12.95" customHeight="1" x14ac:dyDescent="0.2">
      <c r="A1559" s="31" t="s">
        <v>20</v>
      </c>
      <c r="B1559" s="32"/>
      <c r="C1559" s="33" t="s">
        <v>1454</v>
      </c>
      <c r="D1559" s="33" t="s">
        <v>2091</v>
      </c>
      <c r="E1559" s="35">
        <v>2</v>
      </c>
      <c r="F1559" s="35" t="s">
        <v>45</v>
      </c>
      <c r="G1559" s="34"/>
      <c r="H1559" s="36"/>
      <c r="I1559" s="37">
        <f t="shared" si="29"/>
        <v>365</v>
      </c>
      <c r="J1559" s="36"/>
      <c r="K1559" s="34"/>
      <c r="L1559" s="34"/>
      <c r="M1559" s="39" t="s">
        <v>20</v>
      </c>
      <c r="N1559" s="40">
        <v>1732</v>
      </c>
      <c r="O1559" s="41">
        <v>31777</v>
      </c>
      <c r="P1559" s="42"/>
    </row>
    <row r="1560" spans="1:16" s="23" customFormat="1" ht="12.95" customHeight="1" x14ac:dyDescent="0.2">
      <c r="A1560" s="31" t="s">
        <v>20</v>
      </c>
      <c r="B1560" s="32"/>
      <c r="C1560" s="33" t="s">
        <v>2092</v>
      </c>
      <c r="D1560" s="33" t="s">
        <v>2093</v>
      </c>
      <c r="E1560" s="35">
        <v>22</v>
      </c>
      <c r="F1560" s="35" t="s">
        <v>48</v>
      </c>
      <c r="G1560" s="34"/>
      <c r="H1560" s="36"/>
      <c r="I1560" s="37">
        <f t="shared" si="29"/>
        <v>365</v>
      </c>
      <c r="J1560" s="36"/>
      <c r="K1560" s="34"/>
      <c r="L1560" s="34"/>
      <c r="M1560" s="39" t="s">
        <v>20</v>
      </c>
      <c r="N1560" s="40">
        <v>1733</v>
      </c>
      <c r="O1560" s="41" t="s">
        <v>25</v>
      </c>
      <c r="P1560" s="42"/>
    </row>
    <row r="1561" spans="1:16" s="23" customFormat="1" ht="12.95" customHeight="1" x14ac:dyDescent="0.2">
      <c r="A1561" s="31" t="s">
        <v>20</v>
      </c>
      <c r="B1561" s="32"/>
      <c r="C1561" s="33" t="s">
        <v>2094</v>
      </c>
      <c r="D1561" s="33" t="s">
        <v>2095</v>
      </c>
      <c r="E1561" s="35">
        <v>19</v>
      </c>
      <c r="F1561" s="35" t="s">
        <v>28</v>
      </c>
      <c r="G1561" s="34"/>
      <c r="H1561" s="36"/>
      <c r="I1561" s="37">
        <f t="shared" si="29"/>
        <v>365</v>
      </c>
      <c r="J1561" s="36"/>
      <c r="K1561" s="34"/>
      <c r="L1561" s="34"/>
      <c r="M1561" s="39" t="s">
        <v>20</v>
      </c>
      <c r="N1561" s="40">
        <v>1734</v>
      </c>
      <c r="O1561" s="41" t="s">
        <v>25</v>
      </c>
      <c r="P1561" s="42"/>
    </row>
    <row r="1562" spans="1:16" s="23" customFormat="1" ht="12.95" customHeight="1" x14ac:dyDescent="0.2">
      <c r="A1562" s="31" t="s">
        <v>20</v>
      </c>
      <c r="B1562" s="32"/>
      <c r="C1562" s="33" t="s">
        <v>759</v>
      </c>
      <c r="D1562" s="33" t="s">
        <v>2096</v>
      </c>
      <c r="E1562" s="35">
        <v>10</v>
      </c>
      <c r="F1562" s="35" t="s">
        <v>23</v>
      </c>
      <c r="G1562" s="34"/>
      <c r="H1562" s="36"/>
      <c r="I1562" s="37">
        <f t="shared" si="29"/>
        <v>365</v>
      </c>
      <c r="J1562" s="36"/>
      <c r="K1562" s="34"/>
      <c r="L1562" s="34"/>
      <c r="M1562" s="39" t="s">
        <v>20</v>
      </c>
      <c r="N1562" s="40">
        <v>1735</v>
      </c>
      <c r="O1562" s="41" t="s">
        <v>25</v>
      </c>
      <c r="P1562" s="42"/>
    </row>
    <row r="1563" spans="1:16" s="23" customFormat="1" ht="12.95" customHeight="1" x14ac:dyDescent="0.2">
      <c r="A1563" s="31" t="s">
        <v>20</v>
      </c>
      <c r="B1563" s="32"/>
      <c r="C1563" s="33" t="s">
        <v>872</v>
      </c>
      <c r="D1563" s="33" t="s">
        <v>2097</v>
      </c>
      <c r="E1563" s="35">
        <v>9</v>
      </c>
      <c r="F1563" s="35" t="s">
        <v>23</v>
      </c>
      <c r="G1563" s="34"/>
      <c r="H1563" s="36"/>
      <c r="I1563" s="37">
        <f t="shared" si="29"/>
        <v>365</v>
      </c>
      <c r="J1563" s="36"/>
      <c r="K1563" s="34"/>
      <c r="L1563" s="34"/>
      <c r="M1563" s="39" t="s">
        <v>20</v>
      </c>
      <c r="N1563" s="40">
        <v>1736</v>
      </c>
      <c r="O1563" s="41" t="s">
        <v>25</v>
      </c>
      <c r="P1563" s="42"/>
    </row>
    <row r="1564" spans="1:16" s="23" customFormat="1" ht="12.95" customHeight="1" x14ac:dyDescent="0.2">
      <c r="A1564" s="31" t="s">
        <v>20</v>
      </c>
      <c r="B1564" s="32"/>
      <c r="C1564" s="33" t="s">
        <v>2098</v>
      </c>
      <c r="D1564" s="33" t="s">
        <v>1808</v>
      </c>
      <c r="E1564" s="35">
        <v>17</v>
      </c>
      <c r="F1564" s="35" t="s">
        <v>48</v>
      </c>
      <c r="G1564" s="34"/>
      <c r="H1564" s="36"/>
      <c r="I1564" s="37">
        <f t="shared" si="29"/>
        <v>365</v>
      </c>
      <c r="J1564" s="36"/>
      <c r="K1564" s="34"/>
      <c r="L1564" s="34"/>
      <c r="M1564" s="39" t="s">
        <v>20</v>
      </c>
      <c r="N1564" s="40">
        <v>1737</v>
      </c>
      <c r="O1564" s="41" t="s">
        <v>25</v>
      </c>
      <c r="P1564" s="42"/>
    </row>
    <row r="1565" spans="1:16" s="23" customFormat="1" ht="12.95" customHeight="1" x14ac:dyDescent="0.2">
      <c r="A1565" s="31" t="s">
        <v>20</v>
      </c>
      <c r="B1565" s="32"/>
      <c r="C1565" s="33" t="s">
        <v>160</v>
      </c>
      <c r="D1565" s="33" t="s">
        <v>2099</v>
      </c>
      <c r="E1565" s="35">
        <v>2</v>
      </c>
      <c r="F1565" s="35" t="s">
        <v>45</v>
      </c>
      <c r="G1565" s="34"/>
      <c r="H1565" s="36"/>
      <c r="I1565" s="37">
        <f t="shared" si="29"/>
        <v>365</v>
      </c>
      <c r="J1565" s="36"/>
      <c r="K1565" s="34"/>
      <c r="L1565" s="34"/>
      <c r="M1565" s="39" t="s">
        <v>20</v>
      </c>
      <c r="N1565" s="40">
        <v>1738</v>
      </c>
      <c r="O1565" s="41" t="s">
        <v>25</v>
      </c>
      <c r="P1565" s="42"/>
    </row>
    <row r="1566" spans="1:16" s="23" customFormat="1" ht="12.95" customHeight="1" x14ac:dyDescent="0.2">
      <c r="A1566" s="31" t="s">
        <v>20</v>
      </c>
      <c r="B1566" s="32"/>
      <c r="C1566" s="33" t="s">
        <v>2100</v>
      </c>
      <c r="D1566" s="33" t="s">
        <v>2101</v>
      </c>
      <c r="E1566" s="35">
        <v>8</v>
      </c>
      <c r="F1566" s="35" t="s">
        <v>36</v>
      </c>
      <c r="G1566" s="34"/>
      <c r="H1566" s="36"/>
      <c r="I1566" s="37">
        <f t="shared" si="29"/>
        <v>365</v>
      </c>
      <c r="J1566" s="36"/>
      <c r="K1566" s="34"/>
      <c r="L1566" s="34"/>
      <c r="M1566" s="39" t="s">
        <v>20</v>
      </c>
      <c r="N1566" s="40">
        <v>1739</v>
      </c>
      <c r="O1566" s="41" t="s">
        <v>25</v>
      </c>
      <c r="P1566" s="42"/>
    </row>
    <row r="1567" spans="1:16" s="23" customFormat="1" ht="12.95" customHeight="1" x14ac:dyDescent="0.2">
      <c r="A1567" s="31" t="s">
        <v>20</v>
      </c>
      <c r="B1567" s="32"/>
      <c r="C1567" s="33" t="s">
        <v>1297</v>
      </c>
      <c r="D1567" s="33" t="s">
        <v>2102</v>
      </c>
      <c r="E1567" s="35">
        <v>21</v>
      </c>
      <c r="F1567" s="35" t="s">
        <v>48</v>
      </c>
      <c r="G1567" s="34"/>
      <c r="H1567" s="36"/>
      <c r="I1567" s="37">
        <f t="shared" si="29"/>
        <v>365</v>
      </c>
      <c r="J1567" s="36"/>
      <c r="K1567" s="34"/>
      <c r="L1567" s="34"/>
      <c r="M1567" s="39" t="s">
        <v>20</v>
      </c>
      <c r="N1567" s="40">
        <v>1740</v>
      </c>
      <c r="O1567" s="41" t="s">
        <v>25</v>
      </c>
      <c r="P1567" s="42"/>
    </row>
    <row r="1568" spans="1:16" s="23" customFormat="1" ht="12.95" customHeight="1" x14ac:dyDescent="0.2">
      <c r="A1568" s="31" t="s">
        <v>20</v>
      </c>
      <c r="B1568" s="32"/>
      <c r="C1568" s="33" t="s">
        <v>2103</v>
      </c>
      <c r="D1568" s="33" t="s">
        <v>2104</v>
      </c>
      <c r="E1568" s="35">
        <v>12</v>
      </c>
      <c r="F1568" s="35" t="s">
        <v>45</v>
      </c>
      <c r="G1568" s="34"/>
      <c r="H1568" s="36"/>
      <c r="I1568" s="37">
        <f t="shared" si="29"/>
        <v>365</v>
      </c>
      <c r="J1568" s="36"/>
      <c r="K1568" s="34"/>
      <c r="L1568" s="34"/>
      <c r="M1568" s="39" t="s">
        <v>20</v>
      </c>
      <c r="N1568" s="40">
        <v>1741</v>
      </c>
      <c r="O1568" s="41" t="s">
        <v>25</v>
      </c>
      <c r="P1568" s="42"/>
    </row>
    <row r="1569" spans="1:16" s="23" customFormat="1" ht="12.95" customHeight="1" x14ac:dyDescent="0.2">
      <c r="A1569" s="31" t="s">
        <v>20</v>
      </c>
      <c r="B1569" s="32"/>
      <c r="C1569" s="33" t="s">
        <v>1793</v>
      </c>
      <c r="D1569" s="33" t="s">
        <v>2105</v>
      </c>
      <c r="E1569" s="35">
        <v>10</v>
      </c>
      <c r="F1569" s="35" t="s">
        <v>23</v>
      </c>
      <c r="G1569" s="34"/>
      <c r="H1569" s="36"/>
      <c r="I1569" s="37">
        <f t="shared" si="29"/>
        <v>365</v>
      </c>
      <c r="J1569" s="36"/>
      <c r="K1569" s="34"/>
      <c r="L1569" s="34"/>
      <c r="M1569" s="39" t="s">
        <v>20</v>
      </c>
      <c r="N1569" s="40">
        <v>1742</v>
      </c>
      <c r="O1569" s="41" t="s">
        <v>25</v>
      </c>
      <c r="P1569" s="42"/>
    </row>
    <row r="1570" spans="1:16" s="23" customFormat="1" ht="12.95" customHeight="1" x14ac:dyDescent="0.2">
      <c r="A1570" s="31" t="s">
        <v>20</v>
      </c>
      <c r="B1570" s="32"/>
      <c r="C1570" s="33" t="s">
        <v>2106</v>
      </c>
      <c r="D1570" s="33" t="s">
        <v>2107</v>
      </c>
      <c r="E1570" s="35">
        <v>20</v>
      </c>
      <c r="F1570" s="35" t="s">
        <v>48</v>
      </c>
      <c r="G1570" s="34"/>
      <c r="H1570" s="36"/>
      <c r="I1570" s="37">
        <f t="shared" si="29"/>
        <v>365</v>
      </c>
      <c r="J1570" s="36"/>
      <c r="K1570" s="34"/>
      <c r="L1570" s="34"/>
      <c r="M1570" s="39" t="s">
        <v>20</v>
      </c>
      <c r="N1570" s="40">
        <v>1743</v>
      </c>
      <c r="O1570" s="41" t="s">
        <v>25</v>
      </c>
      <c r="P1570" s="42"/>
    </row>
    <row r="1571" spans="1:16" s="23" customFormat="1" ht="12.95" customHeight="1" x14ac:dyDescent="0.2">
      <c r="A1571" s="31" t="s">
        <v>20</v>
      </c>
      <c r="B1571" s="32"/>
      <c r="C1571" s="33" t="s">
        <v>2108</v>
      </c>
      <c r="D1571" s="33" t="s">
        <v>2109</v>
      </c>
      <c r="E1571" s="35">
        <v>20</v>
      </c>
      <c r="F1571" s="35" t="s">
        <v>48</v>
      </c>
      <c r="G1571" s="34"/>
      <c r="H1571" s="36"/>
      <c r="I1571" s="37">
        <f t="shared" si="29"/>
        <v>365</v>
      </c>
      <c r="J1571" s="36"/>
      <c r="K1571" s="34"/>
      <c r="L1571" s="34"/>
      <c r="M1571" s="39" t="s">
        <v>20</v>
      </c>
      <c r="N1571" s="40">
        <v>1744</v>
      </c>
      <c r="O1571" s="41" t="s">
        <v>25</v>
      </c>
      <c r="P1571" s="42"/>
    </row>
    <row r="1572" spans="1:16" s="23" customFormat="1" ht="12.95" customHeight="1" x14ac:dyDescent="0.2">
      <c r="A1572" s="31" t="s">
        <v>20</v>
      </c>
      <c r="B1572" s="32"/>
      <c r="C1572" s="33" t="s">
        <v>158</v>
      </c>
      <c r="D1572" s="33" t="s">
        <v>2110</v>
      </c>
      <c r="E1572" s="35">
        <v>1</v>
      </c>
      <c r="F1572" s="35" t="s">
        <v>45</v>
      </c>
      <c r="G1572" s="34"/>
      <c r="H1572" s="36"/>
      <c r="I1572" s="37">
        <f t="shared" si="29"/>
        <v>365</v>
      </c>
      <c r="J1572" s="36"/>
      <c r="K1572" s="34"/>
      <c r="L1572" s="34"/>
      <c r="M1572" s="39" t="s">
        <v>20</v>
      </c>
      <c r="N1572" s="40">
        <v>1745</v>
      </c>
      <c r="O1572" s="41" t="s">
        <v>25</v>
      </c>
      <c r="P1572" s="42"/>
    </row>
    <row r="1573" spans="1:16" s="23" customFormat="1" ht="12.95" customHeight="1" x14ac:dyDescent="0.2">
      <c r="A1573" s="31" t="s">
        <v>20</v>
      </c>
      <c r="B1573" s="32"/>
      <c r="C1573" s="33" t="s">
        <v>856</v>
      </c>
      <c r="D1573" s="33" t="s">
        <v>2111</v>
      </c>
      <c r="E1573" s="35">
        <v>6</v>
      </c>
      <c r="F1573" s="35" t="s">
        <v>23</v>
      </c>
      <c r="G1573" s="34"/>
      <c r="H1573" s="36"/>
      <c r="I1573" s="37">
        <f t="shared" si="29"/>
        <v>365</v>
      </c>
      <c r="J1573" s="36"/>
      <c r="K1573" s="34"/>
      <c r="L1573" s="34"/>
      <c r="M1573" s="39" t="s">
        <v>20</v>
      </c>
      <c r="N1573" s="40">
        <v>1746</v>
      </c>
      <c r="O1573" s="41" t="s">
        <v>25</v>
      </c>
      <c r="P1573" s="42"/>
    </row>
    <row r="1574" spans="1:16" s="23" customFormat="1" ht="12.95" customHeight="1" x14ac:dyDescent="0.2">
      <c r="A1574" s="31" t="s">
        <v>20</v>
      </c>
      <c r="B1574" s="32"/>
      <c r="C1574" s="33" t="s">
        <v>676</v>
      </c>
      <c r="D1574" s="33" t="s">
        <v>2112</v>
      </c>
      <c r="E1574" s="35">
        <v>5</v>
      </c>
      <c r="F1574" s="35" t="s">
        <v>45</v>
      </c>
      <c r="G1574" s="34"/>
      <c r="H1574" s="36"/>
      <c r="I1574" s="37">
        <f t="shared" si="29"/>
        <v>365</v>
      </c>
      <c r="J1574" s="36"/>
      <c r="K1574" s="34"/>
      <c r="L1574" s="34"/>
      <c r="M1574" s="39" t="s">
        <v>20</v>
      </c>
      <c r="N1574" s="40">
        <v>1747</v>
      </c>
      <c r="O1574" s="41" t="s">
        <v>25</v>
      </c>
      <c r="P1574" s="42"/>
    </row>
    <row r="1575" spans="1:16" s="23" customFormat="1" ht="12.95" customHeight="1" x14ac:dyDescent="0.2">
      <c r="A1575" s="31" t="s">
        <v>20</v>
      </c>
      <c r="B1575" s="32"/>
      <c r="C1575" s="33" t="s">
        <v>2113</v>
      </c>
      <c r="D1575" s="33" t="s">
        <v>2076</v>
      </c>
      <c r="E1575" s="35">
        <v>21</v>
      </c>
      <c r="F1575" s="35" t="s">
        <v>48</v>
      </c>
      <c r="G1575" s="34"/>
      <c r="H1575" s="36"/>
      <c r="I1575" s="37">
        <f t="shared" si="29"/>
        <v>365</v>
      </c>
      <c r="J1575" s="36"/>
      <c r="K1575" s="34"/>
      <c r="L1575" s="34"/>
      <c r="M1575" s="39" t="s">
        <v>20</v>
      </c>
      <c r="N1575" s="40">
        <v>1748</v>
      </c>
      <c r="O1575" s="41" t="s">
        <v>25</v>
      </c>
      <c r="P1575" s="42"/>
    </row>
    <row r="1576" spans="1:16" s="23" customFormat="1" ht="12.95" customHeight="1" x14ac:dyDescent="0.2">
      <c r="A1576" s="31" t="s">
        <v>20</v>
      </c>
      <c r="B1576" s="32"/>
      <c r="C1576" s="33" t="s">
        <v>2114</v>
      </c>
      <c r="D1576" s="33" t="s">
        <v>530</v>
      </c>
      <c r="E1576" s="35">
        <v>16</v>
      </c>
      <c r="F1576" s="35" t="s">
        <v>23</v>
      </c>
      <c r="G1576" s="34"/>
      <c r="H1576" s="36"/>
      <c r="I1576" s="37">
        <f t="shared" si="29"/>
        <v>365</v>
      </c>
      <c r="J1576" s="36"/>
      <c r="K1576" s="34"/>
      <c r="L1576" s="34"/>
      <c r="M1576" s="39" t="s">
        <v>20</v>
      </c>
      <c r="N1576" s="40">
        <v>1749</v>
      </c>
      <c r="O1576" s="41" t="s">
        <v>25</v>
      </c>
      <c r="P1576" s="42"/>
    </row>
    <row r="1577" spans="1:16" s="23" customFormat="1" ht="12.95" customHeight="1" x14ac:dyDescent="0.2">
      <c r="A1577" s="31" t="s">
        <v>20</v>
      </c>
      <c r="B1577" s="32"/>
      <c r="C1577" s="33" t="s">
        <v>76</v>
      </c>
      <c r="D1577" s="33" t="s">
        <v>2115</v>
      </c>
      <c r="E1577" s="35">
        <v>20</v>
      </c>
      <c r="F1577" s="35" t="s">
        <v>48</v>
      </c>
      <c r="G1577" s="34"/>
      <c r="H1577" s="36"/>
      <c r="I1577" s="37">
        <f t="shared" si="29"/>
        <v>365</v>
      </c>
      <c r="J1577" s="36"/>
      <c r="K1577" s="34"/>
      <c r="L1577" s="34"/>
      <c r="M1577" s="39" t="s">
        <v>20</v>
      </c>
      <c r="N1577" s="40">
        <v>1750</v>
      </c>
      <c r="O1577" s="41" t="s">
        <v>25</v>
      </c>
      <c r="P1577" s="42"/>
    </row>
    <row r="1578" spans="1:16" s="23" customFormat="1" ht="12.95" customHeight="1" x14ac:dyDescent="0.2">
      <c r="A1578" s="31" t="s">
        <v>20</v>
      </c>
      <c r="B1578" s="32"/>
      <c r="C1578" s="33" t="s">
        <v>2116</v>
      </c>
      <c r="D1578" s="33" t="s">
        <v>2076</v>
      </c>
      <c r="E1578" s="35">
        <v>12</v>
      </c>
      <c r="F1578" s="35" t="s">
        <v>45</v>
      </c>
      <c r="G1578" s="34"/>
      <c r="H1578" s="36"/>
      <c r="I1578" s="37">
        <f t="shared" si="29"/>
        <v>365</v>
      </c>
      <c r="J1578" s="36"/>
      <c r="K1578" s="34"/>
      <c r="L1578" s="34"/>
      <c r="M1578" s="39" t="s">
        <v>20</v>
      </c>
      <c r="N1578" s="40">
        <v>1751</v>
      </c>
      <c r="O1578" s="41" t="s">
        <v>25</v>
      </c>
      <c r="P1578" s="42"/>
    </row>
    <row r="1579" spans="1:16" s="23" customFormat="1" ht="12.95" customHeight="1" x14ac:dyDescent="0.2">
      <c r="A1579" s="31" t="s">
        <v>20</v>
      </c>
      <c r="B1579" s="32"/>
      <c r="C1579" s="33" t="s">
        <v>2117</v>
      </c>
      <c r="D1579" s="33" t="s">
        <v>2118</v>
      </c>
      <c r="E1579" s="35">
        <v>3</v>
      </c>
      <c r="F1579" s="35" t="s">
        <v>45</v>
      </c>
      <c r="G1579" s="34"/>
      <c r="H1579" s="36"/>
      <c r="I1579" s="37">
        <f t="shared" si="29"/>
        <v>365</v>
      </c>
      <c r="J1579" s="36"/>
      <c r="K1579" s="34"/>
      <c r="L1579" s="34"/>
      <c r="M1579" s="39" t="s">
        <v>20</v>
      </c>
      <c r="N1579" s="40">
        <v>1752</v>
      </c>
      <c r="O1579" s="41" t="s">
        <v>25</v>
      </c>
      <c r="P1579" s="42"/>
    </row>
    <row r="1580" spans="1:16" s="23" customFormat="1" ht="12.95" customHeight="1" x14ac:dyDescent="0.2">
      <c r="A1580" s="31" t="s">
        <v>20</v>
      </c>
      <c r="B1580" s="32"/>
      <c r="C1580" s="33" t="s">
        <v>2119</v>
      </c>
      <c r="D1580" s="33" t="s">
        <v>2120</v>
      </c>
      <c r="E1580" s="35">
        <v>5</v>
      </c>
      <c r="F1580" s="35" t="s">
        <v>45</v>
      </c>
      <c r="G1580" s="34"/>
      <c r="H1580" s="36"/>
      <c r="I1580" s="37">
        <f t="shared" si="29"/>
        <v>365</v>
      </c>
      <c r="J1580" s="36"/>
      <c r="K1580" s="34"/>
      <c r="L1580" s="34"/>
      <c r="M1580" s="39" t="s">
        <v>20</v>
      </c>
      <c r="N1580" s="40">
        <v>1753</v>
      </c>
      <c r="O1580" s="41" t="s">
        <v>25</v>
      </c>
      <c r="P1580" s="42"/>
    </row>
    <row r="1581" spans="1:16" s="23" customFormat="1" ht="12.95" customHeight="1" x14ac:dyDescent="0.2">
      <c r="A1581" s="31" t="s">
        <v>20</v>
      </c>
      <c r="B1581" s="32"/>
      <c r="C1581" s="33" t="s">
        <v>2121</v>
      </c>
      <c r="D1581" s="33" t="s">
        <v>2122</v>
      </c>
      <c r="E1581" s="35">
        <v>5</v>
      </c>
      <c r="F1581" s="35" t="s">
        <v>45</v>
      </c>
      <c r="G1581" s="34"/>
      <c r="H1581" s="36"/>
      <c r="I1581" s="37">
        <f t="shared" si="29"/>
        <v>365</v>
      </c>
      <c r="J1581" s="36"/>
      <c r="K1581" s="34"/>
      <c r="L1581" s="34"/>
      <c r="M1581" s="39" t="s">
        <v>20</v>
      </c>
      <c r="N1581" s="40"/>
      <c r="O1581" s="41"/>
      <c r="P1581" s="42"/>
    </row>
    <row r="1582" spans="1:16" s="23" customFormat="1" ht="12.95" customHeight="1" x14ac:dyDescent="0.2">
      <c r="A1582" s="31" t="s">
        <v>20</v>
      </c>
      <c r="B1582" s="32"/>
      <c r="C1582" s="13" t="s">
        <v>2123</v>
      </c>
      <c r="D1582" s="13" t="s">
        <v>2124</v>
      </c>
      <c r="E1582" s="13">
        <v>8</v>
      </c>
      <c r="F1582" s="13" t="s">
        <v>36</v>
      </c>
      <c r="G1582" s="24"/>
      <c r="H1582" s="13"/>
      <c r="I1582" s="13"/>
      <c r="J1582" s="13"/>
      <c r="K1582" s="13"/>
      <c r="L1582" s="13"/>
      <c r="M1582" s="39" t="s">
        <v>20</v>
      </c>
      <c r="N1582" s="40">
        <v>1754</v>
      </c>
      <c r="O1582" s="41">
        <v>31812</v>
      </c>
      <c r="P1582" s="42"/>
    </row>
    <row r="1583" spans="1:16" s="23" customFormat="1" ht="12.95" customHeight="1" x14ac:dyDescent="0.2">
      <c r="A1583" s="31" t="s">
        <v>20</v>
      </c>
      <c r="B1583" s="32"/>
      <c r="C1583" s="33" t="s">
        <v>2125</v>
      </c>
      <c r="D1583" s="33" t="s">
        <v>2126</v>
      </c>
      <c r="E1583" s="35">
        <v>11</v>
      </c>
      <c r="F1583" s="35" t="s">
        <v>45</v>
      </c>
      <c r="G1583" s="34"/>
      <c r="H1583" s="36"/>
      <c r="I1583" s="37">
        <f>IF(AND(H1583&gt;1/1/75, J1583&gt;0),"n/a",H1583+365)</f>
        <v>365</v>
      </c>
      <c r="J1583" s="36"/>
      <c r="K1583" s="34"/>
      <c r="L1583" s="34"/>
      <c r="M1583" s="39" t="s">
        <v>20</v>
      </c>
      <c r="N1583" s="40">
        <v>1755</v>
      </c>
      <c r="O1583" s="41" t="s">
        <v>25</v>
      </c>
      <c r="P1583" s="42"/>
    </row>
    <row r="1584" spans="1:16" s="23" customFormat="1" ht="12.95" customHeight="1" x14ac:dyDescent="0.2">
      <c r="A1584" s="31" t="s">
        <v>20</v>
      </c>
      <c r="B1584" s="32"/>
      <c r="C1584" s="33" t="s">
        <v>2127</v>
      </c>
      <c r="D1584" s="33" t="s">
        <v>2128</v>
      </c>
      <c r="E1584" s="35">
        <v>12</v>
      </c>
      <c r="F1584" s="35" t="s">
        <v>45</v>
      </c>
      <c r="G1584" s="34"/>
      <c r="H1584" s="36"/>
      <c r="I1584" s="37">
        <f>IF(AND(H1584&gt;1/1/75, J1584&gt;0),"n/a",H1584+365)</f>
        <v>365</v>
      </c>
      <c r="J1584" s="36"/>
      <c r="K1584" s="34"/>
      <c r="L1584" s="34"/>
      <c r="M1584" s="39" t="s">
        <v>20</v>
      </c>
      <c r="N1584" s="40">
        <v>1756</v>
      </c>
      <c r="O1584" s="41" t="s">
        <v>25</v>
      </c>
      <c r="P1584" s="42"/>
    </row>
    <row r="1585" spans="1:16" s="23" customFormat="1" ht="12.95" customHeight="1" x14ac:dyDescent="0.2">
      <c r="A1585" s="31" t="s">
        <v>20</v>
      </c>
      <c r="B1585" s="32"/>
      <c r="C1585" s="33" t="s">
        <v>2129</v>
      </c>
      <c r="D1585" s="33" t="s">
        <v>2130</v>
      </c>
      <c r="E1585" s="35">
        <v>16</v>
      </c>
      <c r="F1585" s="35" t="s">
        <v>23</v>
      </c>
      <c r="G1585" s="34"/>
      <c r="H1585" s="36"/>
      <c r="I1585" s="37">
        <f>IF(AND(H1585&gt;1/1/75, J1585&gt;0),"n/a",H1585+365)</f>
        <v>365</v>
      </c>
      <c r="J1585" s="36"/>
      <c r="K1585" s="34"/>
      <c r="L1585" s="34"/>
      <c r="M1585" s="39" t="s">
        <v>20</v>
      </c>
      <c r="N1585" s="40">
        <v>1757</v>
      </c>
      <c r="O1585" s="41" t="s">
        <v>25</v>
      </c>
      <c r="P1585" s="42"/>
    </row>
    <row r="1586" spans="1:16" s="23" customFormat="1" ht="12.95" customHeight="1" x14ac:dyDescent="0.2">
      <c r="A1586" s="31" t="s">
        <v>20</v>
      </c>
      <c r="B1586" s="32"/>
      <c r="C1586" s="33" t="s">
        <v>2131</v>
      </c>
      <c r="D1586" s="33" t="s">
        <v>2132</v>
      </c>
      <c r="E1586" s="35">
        <v>3</v>
      </c>
      <c r="F1586" s="35" t="s">
        <v>45</v>
      </c>
      <c r="G1586" s="34"/>
      <c r="H1586" s="36"/>
      <c r="I1586" s="37">
        <f>IF(AND(H1586&gt;1/1/75, J1586&gt;0),"n/a",H1586+365)</f>
        <v>365</v>
      </c>
      <c r="J1586" s="36"/>
      <c r="K1586" s="34"/>
      <c r="L1586" s="34"/>
      <c r="M1586" s="39" t="s">
        <v>20</v>
      </c>
      <c r="N1586" s="40">
        <v>1760</v>
      </c>
      <c r="O1586" s="41">
        <v>31828</v>
      </c>
      <c r="P1586" s="42"/>
    </row>
    <row r="1587" spans="1:16" s="23" customFormat="1" ht="12.95" customHeight="1" x14ac:dyDescent="0.2">
      <c r="A1587" s="31" t="s">
        <v>20</v>
      </c>
      <c r="B1587" s="32"/>
      <c r="C1587" s="33"/>
      <c r="D1587" s="33"/>
      <c r="E1587" s="35"/>
      <c r="F1587" s="35"/>
      <c r="G1587" s="34"/>
      <c r="H1587" s="36"/>
      <c r="I1587" s="37"/>
      <c r="J1587" s="36"/>
      <c r="K1587" s="34"/>
      <c r="L1587" s="34"/>
      <c r="M1587" s="39" t="s">
        <v>20</v>
      </c>
      <c r="N1587" s="40">
        <v>1759</v>
      </c>
      <c r="O1587" s="41"/>
      <c r="P1587" s="42"/>
    </row>
    <row r="1588" spans="1:16" s="23" customFormat="1" ht="12.95" customHeight="1" x14ac:dyDescent="0.2">
      <c r="A1588" s="31" t="s">
        <v>20</v>
      </c>
      <c r="B1588" s="32"/>
      <c r="C1588" s="33"/>
      <c r="D1588" s="33"/>
      <c r="E1588" s="35"/>
      <c r="F1588" s="35"/>
      <c r="G1588" s="34"/>
      <c r="H1588" s="36"/>
      <c r="I1588" s="37"/>
      <c r="J1588" s="36"/>
      <c r="K1588" s="34"/>
      <c r="L1588" s="34"/>
      <c r="M1588" s="39" t="s">
        <v>20</v>
      </c>
      <c r="N1588" s="40">
        <v>1758</v>
      </c>
      <c r="O1588" s="41"/>
      <c r="P1588" s="42"/>
    </row>
    <row r="1589" spans="1:16" s="23" customFormat="1" ht="12.95" customHeight="1" x14ac:dyDescent="0.2">
      <c r="A1589" s="31" t="s">
        <v>20</v>
      </c>
      <c r="B1589" s="32"/>
      <c r="C1589" s="33" t="s">
        <v>1575</v>
      </c>
      <c r="D1589" s="33" t="s">
        <v>2076</v>
      </c>
      <c r="E1589" s="35">
        <v>9</v>
      </c>
      <c r="F1589" s="35" t="s">
        <v>23</v>
      </c>
      <c r="G1589" s="34"/>
      <c r="H1589" s="36"/>
      <c r="I1589" s="37">
        <f t="shared" ref="I1589:I1601" si="30">IF(AND(H1589&gt;1/1/75, J1589&gt;0),"n/a",H1589+365)</f>
        <v>365</v>
      </c>
      <c r="J1589" s="36"/>
      <c r="K1589" s="34"/>
      <c r="L1589" s="34"/>
      <c r="M1589" s="39" t="s">
        <v>20</v>
      </c>
      <c r="N1589" s="40">
        <v>1761</v>
      </c>
      <c r="O1589" s="41">
        <v>31828</v>
      </c>
      <c r="P1589" s="42"/>
    </row>
    <row r="1590" spans="1:16" s="23" customFormat="1" ht="12.95" customHeight="1" x14ac:dyDescent="0.2">
      <c r="A1590" s="31" t="s">
        <v>20</v>
      </c>
      <c r="B1590" s="32"/>
      <c r="C1590" s="33" t="s">
        <v>2133</v>
      </c>
      <c r="D1590" s="33" t="s">
        <v>2134</v>
      </c>
      <c r="E1590" s="35">
        <v>20</v>
      </c>
      <c r="F1590" s="35" t="s">
        <v>48</v>
      </c>
      <c r="G1590" s="34"/>
      <c r="H1590" s="36"/>
      <c r="I1590" s="37">
        <f t="shared" si="30"/>
        <v>365</v>
      </c>
      <c r="J1590" s="36"/>
      <c r="K1590" s="34"/>
      <c r="L1590" s="34"/>
      <c r="M1590" s="39" t="s">
        <v>20</v>
      </c>
      <c r="N1590" s="40">
        <v>1762</v>
      </c>
      <c r="O1590" s="41" t="s">
        <v>25</v>
      </c>
      <c r="P1590" s="42"/>
    </row>
    <row r="1591" spans="1:16" s="23" customFormat="1" ht="12.95" customHeight="1" x14ac:dyDescent="0.2">
      <c r="A1591" s="31" t="s">
        <v>20</v>
      </c>
      <c r="B1591" s="32"/>
      <c r="C1591" s="33" t="s">
        <v>2135</v>
      </c>
      <c r="D1591" s="33" t="s">
        <v>2136</v>
      </c>
      <c r="E1591" s="35">
        <v>12</v>
      </c>
      <c r="F1591" s="35" t="s">
        <v>45</v>
      </c>
      <c r="G1591" s="34"/>
      <c r="H1591" s="36"/>
      <c r="I1591" s="37">
        <f t="shared" si="30"/>
        <v>365</v>
      </c>
      <c r="J1591" s="36"/>
      <c r="K1591" s="34"/>
      <c r="L1591" s="34"/>
      <c r="M1591" s="39" t="s">
        <v>20</v>
      </c>
      <c r="N1591" s="40">
        <v>1763</v>
      </c>
      <c r="O1591" s="41" t="s">
        <v>25</v>
      </c>
      <c r="P1591" s="42"/>
    </row>
    <row r="1592" spans="1:16" s="23" customFormat="1" ht="12.95" customHeight="1" x14ac:dyDescent="0.2">
      <c r="A1592" s="31" t="s">
        <v>20</v>
      </c>
      <c r="B1592" s="32"/>
      <c r="C1592" s="33" t="s">
        <v>1637</v>
      </c>
      <c r="D1592" s="33" t="s">
        <v>2137</v>
      </c>
      <c r="E1592" s="35">
        <v>21</v>
      </c>
      <c r="F1592" s="35" t="s">
        <v>48</v>
      </c>
      <c r="G1592" s="34" t="s">
        <v>334</v>
      </c>
      <c r="H1592" s="36"/>
      <c r="I1592" s="37">
        <f t="shared" si="30"/>
        <v>365</v>
      </c>
      <c r="J1592" s="36"/>
      <c r="K1592" s="34"/>
      <c r="L1592" s="34"/>
      <c r="M1592" s="39" t="s">
        <v>20</v>
      </c>
      <c r="N1592" s="40">
        <v>1765</v>
      </c>
      <c r="O1592" s="41" t="s">
        <v>25</v>
      </c>
      <c r="P1592" s="42"/>
    </row>
    <row r="1593" spans="1:16" s="23" customFormat="1" ht="12.95" customHeight="1" x14ac:dyDescent="0.2">
      <c r="A1593" s="31" t="s">
        <v>20</v>
      </c>
      <c r="B1593" s="32"/>
      <c r="C1593" s="33" t="s">
        <v>1860</v>
      </c>
      <c r="D1593" s="33" t="s">
        <v>2138</v>
      </c>
      <c r="E1593" s="35">
        <v>7</v>
      </c>
      <c r="F1593" s="35" t="s">
        <v>23</v>
      </c>
      <c r="G1593" s="34"/>
      <c r="H1593" s="36"/>
      <c r="I1593" s="37">
        <f t="shared" si="30"/>
        <v>365</v>
      </c>
      <c r="J1593" s="36"/>
      <c r="K1593" s="34"/>
      <c r="L1593" s="34"/>
      <c r="M1593" s="39" t="s">
        <v>20</v>
      </c>
      <c r="N1593" s="40">
        <v>1766</v>
      </c>
      <c r="O1593" s="41" t="s">
        <v>25</v>
      </c>
      <c r="P1593" s="42"/>
    </row>
    <row r="1594" spans="1:16" s="23" customFormat="1" ht="12.95" customHeight="1" x14ac:dyDescent="0.2">
      <c r="A1594" s="31" t="s">
        <v>20</v>
      </c>
      <c r="B1594" s="32"/>
      <c r="C1594" s="33" t="s">
        <v>2139</v>
      </c>
      <c r="D1594" s="33" t="s">
        <v>2140</v>
      </c>
      <c r="E1594" s="35">
        <v>7</v>
      </c>
      <c r="F1594" s="35" t="s">
        <v>23</v>
      </c>
      <c r="G1594" s="34"/>
      <c r="H1594" s="36"/>
      <c r="I1594" s="37">
        <f t="shared" si="30"/>
        <v>365</v>
      </c>
      <c r="J1594" s="36"/>
      <c r="K1594" s="34"/>
      <c r="L1594" s="34"/>
      <c r="M1594" s="39" t="s">
        <v>20</v>
      </c>
      <c r="N1594" s="40">
        <v>1767</v>
      </c>
      <c r="O1594" s="41" t="s">
        <v>25</v>
      </c>
      <c r="P1594" s="42"/>
    </row>
    <row r="1595" spans="1:16" s="23" customFormat="1" ht="12.95" customHeight="1" x14ac:dyDescent="0.2">
      <c r="A1595" s="31" t="s">
        <v>20</v>
      </c>
      <c r="B1595" s="32"/>
      <c r="C1595" s="33" t="s">
        <v>2141</v>
      </c>
      <c r="D1595" s="33" t="s">
        <v>2142</v>
      </c>
      <c r="E1595" s="35">
        <v>19</v>
      </c>
      <c r="F1595" s="35" t="s">
        <v>28</v>
      </c>
      <c r="G1595" s="34"/>
      <c r="H1595" s="36"/>
      <c r="I1595" s="37">
        <f t="shared" si="30"/>
        <v>365</v>
      </c>
      <c r="J1595" s="36"/>
      <c r="K1595" s="34"/>
      <c r="L1595" s="34"/>
      <c r="M1595" s="39" t="s">
        <v>20</v>
      </c>
      <c r="N1595" s="40">
        <v>1768</v>
      </c>
      <c r="O1595" s="41">
        <v>32206</v>
      </c>
      <c r="P1595" s="42"/>
    </row>
    <row r="1596" spans="1:16" s="23" customFormat="1" ht="12.95" customHeight="1" x14ac:dyDescent="0.2">
      <c r="A1596" s="31" t="s">
        <v>20</v>
      </c>
      <c r="B1596" s="32"/>
      <c r="C1596" s="33" t="s">
        <v>586</v>
      </c>
      <c r="D1596" s="33" t="s">
        <v>2143</v>
      </c>
      <c r="E1596" s="35">
        <v>8</v>
      </c>
      <c r="F1596" s="35" t="s">
        <v>36</v>
      </c>
      <c r="G1596" s="34"/>
      <c r="H1596" s="36"/>
      <c r="I1596" s="37">
        <f t="shared" si="30"/>
        <v>365</v>
      </c>
      <c r="J1596" s="36"/>
      <c r="K1596" s="34"/>
      <c r="L1596" s="34"/>
      <c r="M1596" s="39" t="s">
        <v>20</v>
      </c>
      <c r="N1596" s="40">
        <v>1769</v>
      </c>
      <c r="O1596" s="41" t="s">
        <v>25</v>
      </c>
      <c r="P1596" s="42"/>
    </row>
    <row r="1597" spans="1:16" s="23" customFormat="1" ht="12.95" customHeight="1" x14ac:dyDescent="0.2">
      <c r="A1597" s="31" t="s">
        <v>20</v>
      </c>
      <c r="B1597" s="32"/>
      <c r="C1597" s="33" t="s">
        <v>2144</v>
      </c>
      <c r="D1597" s="33" t="s">
        <v>2074</v>
      </c>
      <c r="E1597" s="35">
        <v>12</v>
      </c>
      <c r="F1597" s="35" t="s">
        <v>45</v>
      </c>
      <c r="G1597" s="34"/>
      <c r="H1597" s="36"/>
      <c r="I1597" s="37">
        <f t="shared" si="30"/>
        <v>365</v>
      </c>
      <c r="J1597" s="36"/>
      <c r="K1597" s="34"/>
      <c r="L1597" s="34"/>
      <c r="M1597" s="39" t="s">
        <v>20</v>
      </c>
      <c r="N1597" s="40">
        <v>1770</v>
      </c>
      <c r="O1597" s="41" t="s">
        <v>25</v>
      </c>
      <c r="P1597" s="42"/>
    </row>
    <row r="1598" spans="1:16" s="23" customFormat="1" ht="12.95" customHeight="1" x14ac:dyDescent="0.2">
      <c r="A1598" s="31" t="s">
        <v>20</v>
      </c>
      <c r="B1598" s="32"/>
      <c r="C1598" s="33" t="s">
        <v>586</v>
      </c>
      <c r="D1598" s="33" t="s">
        <v>2145</v>
      </c>
      <c r="E1598" s="35">
        <v>8</v>
      </c>
      <c r="F1598" s="35" t="s">
        <v>36</v>
      </c>
      <c r="G1598" s="34"/>
      <c r="H1598" s="36"/>
      <c r="I1598" s="37">
        <f t="shared" si="30"/>
        <v>365</v>
      </c>
      <c r="J1598" s="36"/>
      <c r="K1598" s="34"/>
      <c r="L1598" s="34"/>
      <c r="M1598" s="39" t="s">
        <v>20</v>
      </c>
      <c r="N1598" s="40">
        <v>1771</v>
      </c>
      <c r="O1598" s="41" t="s">
        <v>25</v>
      </c>
      <c r="P1598" s="42"/>
    </row>
    <row r="1599" spans="1:16" s="23" customFormat="1" ht="12.95" customHeight="1" x14ac:dyDescent="0.2">
      <c r="A1599" s="31" t="s">
        <v>20</v>
      </c>
      <c r="B1599" s="32"/>
      <c r="C1599" s="33" t="s">
        <v>2146</v>
      </c>
      <c r="D1599" s="33" t="s">
        <v>2147</v>
      </c>
      <c r="E1599" s="35">
        <v>12</v>
      </c>
      <c r="F1599" s="35" t="s">
        <v>45</v>
      </c>
      <c r="G1599" s="34"/>
      <c r="H1599" s="36"/>
      <c r="I1599" s="37">
        <f t="shared" si="30"/>
        <v>365</v>
      </c>
      <c r="J1599" s="36"/>
      <c r="K1599" s="34"/>
      <c r="L1599" s="34"/>
      <c r="M1599" s="39" t="s">
        <v>20</v>
      </c>
      <c r="N1599" s="40">
        <v>1772</v>
      </c>
      <c r="O1599" s="41" t="s">
        <v>25</v>
      </c>
      <c r="P1599" s="42"/>
    </row>
    <row r="1600" spans="1:16" s="23" customFormat="1" ht="12.95" customHeight="1" x14ac:dyDescent="0.2">
      <c r="A1600" s="31" t="s">
        <v>20</v>
      </c>
      <c r="B1600" s="32"/>
      <c r="C1600" s="33" t="s">
        <v>2148</v>
      </c>
      <c r="D1600" s="33" t="s">
        <v>2149</v>
      </c>
      <c r="E1600" s="35">
        <v>9</v>
      </c>
      <c r="F1600" s="35" t="s">
        <v>23</v>
      </c>
      <c r="G1600" s="34"/>
      <c r="H1600" s="36"/>
      <c r="I1600" s="37">
        <f t="shared" si="30"/>
        <v>365</v>
      </c>
      <c r="J1600" s="36"/>
      <c r="K1600" s="34"/>
      <c r="L1600" s="34"/>
      <c r="M1600" s="39" t="s">
        <v>20</v>
      </c>
      <c r="N1600" s="40">
        <v>1773</v>
      </c>
      <c r="O1600" s="41" t="s">
        <v>25</v>
      </c>
      <c r="P1600" s="42"/>
    </row>
    <row r="1601" spans="1:16" s="23" customFormat="1" ht="12.95" customHeight="1" x14ac:dyDescent="0.2">
      <c r="A1601" s="31" t="s">
        <v>20</v>
      </c>
      <c r="B1601" s="32"/>
      <c r="C1601" s="33" t="s">
        <v>2150</v>
      </c>
      <c r="D1601" s="33" t="s">
        <v>1509</v>
      </c>
      <c r="E1601" s="35">
        <v>2</v>
      </c>
      <c r="F1601" s="35" t="s">
        <v>45</v>
      </c>
      <c r="G1601" s="34"/>
      <c r="H1601" s="36"/>
      <c r="I1601" s="37">
        <f t="shared" si="30"/>
        <v>365</v>
      </c>
      <c r="J1601" s="36"/>
      <c r="K1601" s="34"/>
      <c r="L1601" s="34"/>
      <c r="M1601" s="39" t="s">
        <v>20</v>
      </c>
      <c r="N1601" s="40">
        <v>1774</v>
      </c>
      <c r="O1601" s="41" t="s">
        <v>25</v>
      </c>
      <c r="P1601" s="42"/>
    </row>
    <row r="1602" spans="1:16" s="23" customFormat="1" ht="12.95" customHeight="1" x14ac:dyDescent="0.2">
      <c r="A1602" s="31" t="s">
        <v>20</v>
      </c>
      <c r="B1602" s="32"/>
      <c r="C1602" s="33" t="s">
        <v>2151</v>
      </c>
      <c r="D1602" s="33" t="s">
        <v>2152</v>
      </c>
      <c r="E1602" s="35"/>
      <c r="F1602" s="35"/>
      <c r="G1602" s="34"/>
      <c r="H1602" s="36"/>
      <c r="I1602" s="37"/>
      <c r="J1602" s="36"/>
      <c r="K1602" s="34"/>
      <c r="L1602" s="34"/>
      <c r="M1602" s="39" t="s">
        <v>20</v>
      </c>
      <c r="N1602" s="40">
        <v>1776</v>
      </c>
      <c r="O1602" s="41">
        <v>31856</v>
      </c>
      <c r="P1602" s="42"/>
    </row>
    <row r="1603" spans="1:16" s="23" customFormat="1" ht="12.95" customHeight="1" x14ac:dyDescent="0.2">
      <c r="A1603" s="31" t="s">
        <v>20</v>
      </c>
      <c r="B1603" s="32"/>
      <c r="C1603" s="33" t="s">
        <v>2151</v>
      </c>
      <c r="D1603" s="33" t="s">
        <v>2153</v>
      </c>
      <c r="E1603" s="35">
        <v>2</v>
      </c>
      <c r="F1603" s="35" t="s">
        <v>45</v>
      </c>
      <c r="G1603" s="34"/>
      <c r="H1603" s="36"/>
      <c r="I1603" s="37">
        <f t="shared" ref="I1603:I1659" si="31">IF(AND(H1603&gt;1/1/75, J1603&gt;0),"n/a",H1603+365)</f>
        <v>365</v>
      </c>
      <c r="J1603" s="36"/>
      <c r="K1603" s="34"/>
      <c r="L1603" s="34"/>
      <c r="M1603" s="39" t="s">
        <v>20</v>
      </c>
      <c r="N1603" s="40">
        <v>1777</v>
      </c>
      <c r="O1603" s="41">
        <v>31856</v>
      </c>
      <c r="P1603" s="42"/>
    </row>
    <row r="1604" spans="1:16" s="23" customFormat="1" ht="12.95" customHeight="1" x14ac:dyDescent="0.2">
      <c r="A1604" s="31" t="s">
        <v>20</v>
      </c>
      <c r="B1604" s="32"/>
      <c r="C1604" s="33" t="s">
        <v>2151</v>
      </c>
      <c r="D1604" s="33" t="s">
        <v>2154</v>
      </c>
      <c r="E1604" s="35">
        <v>3</v>
      </c>
      <c r="F1604" s="35" t="s">
        <v>45</v>
      </c>
      <c r="G1604" s="34"/>
      <c r="H1604" s="36"/>
      <c r="I1604" s="37">
        <f t="shared" si="31"/>
        <v>365</v>
      </c>
      <c r="J1604" s="36"/>
      <c r="K1604" s="34"/>
      <c r="L1604" s="34"/>
      <c r="M1604" s="39" t="s">
        <v>20</v>
      </c>
      <c r="N1604" s="40">
        <v>1778</v>
      </c>
      <c r="O1604" s="41">
        <v>31856</v>
      </c>
      <c r="P1604" s="42"/>
    </row>
    <row r="1605" spans="1:16" s="23" customFormat="1" ht="12.95" customHeight="1" x14ac:dyDescent="0.2">
      <c r="A1605" s="31" t="s">
        <v>20</v>
      </c>
      <c r="B1605" s="32"/>
      <c r="C1605" s="33" t="s">
        <v>2155</v>
      </c>
      <c r="D1605" s="33" t="s">
        <v>1981</v>
      </c>
      <c r="E1605" s="35">
        <v>6</v>
      </c>
      <c r="F1605" s="35" t="s">
        <v>23</v>
      </c>
      <c r="G1605" s="34"/>
      <c r="H1605" s="36"/>
      <c r="I1605" s="37">
        <f t="shared" si="31"/>
        <v>365</v>
      </c>
      <c r="J1605" s="36"/>
      <c r="K1605" s="34"/>
      <c r="L1605" s="34"/>
      <c r="M1605" s="39" t="s">
        <v>20</v>
      </c>
      <c r="N1605" s="40"/>
      <c r="O1605" s="13"/>
      <c r="P1605" s="42"/>
    </row>
    <row r="1606" spans="1:16" s="23" customFormat="1" ht="12.95" customHeight="1" x14ac:dyDescent="0.2">
      <c r="A1606" s="31" t="s">
        <v>20</v>
      </c>
      <c r="B1606" s="32"/>
      <c r="C1606" s="33" t="s">
        <v>2156</v>
      </c>
      <c r="D1606" s="33" t="s">
        <v>2157</v>
      </c>
      <c r="E1606" s="35">
        <v>11</v>
      </c>
      <c r="F1606" s="35" t="s">
        <v>45</v>
      </c>
      <c r="G1606" s="34"/>
      <c r="H1606" s="36"/>
      <c r="I1606" s="37">
        <f t="shared" si="31"/>
        <v>365</v>
      </c>
      <c r="J1606" s="36"/>
      <c r="K1606" s="34"/>
      <c r="L1606" s="34"/>
      <c r="M1606" s="39" t="s">
        <v>20</v>
      </c>
      <c r="N1606" s="40"/>
      <c r="O1606" s="41"/>
      <c r="P1606" s="42"/>
    </row>
    <row r="1607" spans="1:16" s="23" customFormat="1" ht="12.95" customHeight="1" x14ac:dyDescent="0.2">
      <c r="A1607" s="31" t="s">
        <v>20</v>
      </c>
      <c r="B1607" s="32"/>
      <c r="C1607" s="33" t="s">
        <v>1062</v>
      </c>
      <c r="D1607" s="33" t="s">
        <v>2158</v>
      </c>
      <c r="E1607" s="35">
        <v>13</v>
      </c>
      <c r="F1607" s="35" t="s">
        <v>28</v>
      </c>
      <c r="G1607" s="34"/>
      <c r="H1607" s="36"/>
      <c r="I1607" s="37">
        <f t="shared" si="31"/>
        <v>365</v>
      </c>
      <c r="J1607" s="36"/>
      <c r="K1607" s="34"/>
      <c r="L1607" s="34"/>
      <c r="M1607" s="39" t="s">
        <v>20</v>
      </c>
      <c r="N1607" s="40">
        <v>1779</v>
      </c>
      <c r="O1607" s="41" t="s">
        <v>25</v>
      </c>
      <c r="P1607" s="42"/>
    </row>
    <row r="1608" spans="1:16" s="23" customFormat="1" ht="12.95" customHeight="1" x14ac:dyDescent="0.2">
      <c r="A1608" s="31" t="s">
        <v>20</v>
      </c>
      <c r="B1608" s="32"/>
      <c r="C1608" s="33" t="s">
        <v>2159</v>
      </c>
      <c r="D1608" s="33" t="s">
        <v>1509</v>
      </c>
      <c r="E1608" s="35">
        <v>6</v>
      </c>
      <c r="F1608" s="35" t="s">
        <v>23</v>
      </c>
      <c r="G1608" s="34"/>
      <c r="H1608" s="36"/>
      <c r="I1608" s="37">
        <f t="shared" si="31"/>
        <v>365</v>
      </c>
      <c r="J1608" s="36"/>
      <c r="K1608" s="34"/>
      <c r="L1608" s="34"/>
      <c r="M1608" s="39" t="s">
        <v>20</v>
      </c>
      <c r="N1608" s="40">
        <v>1780</v>
      </c>
      <c r="O1608" s="41" t="s">
        <v>25</v>
      </c>
      <c r="P1608" s="42"/>
    </row>
    <row r="1609" spans="1:16" s="23" customFormat="1" ht="12.95" customHeight="1" x14ac:dyDescent="0.2">
      <c r="A1609" s="31" t="s">
        <v>20</v>
      </c>
      <c r="B1609" s="32"/>
      <c r="C1609" s="33" t="s">
        <v>2160</v>
      </c>
      <c r="D1609" s="33" t="s">
        <v>2161</v>
      </c>
      <c r="E1609" s="35">
        <v>3</v>
      </c>
      <c r="F1609" s="35" t="s">
        <v>45</v>
      </c>
      <c r="G1609" s="34"/>
      <c r="H1609" s="36"/>
      <c r="I1609" s="37">
        <f t="shared" si="31"/>
        <v>365</v>
      </c>
      <c r="J1609" s="36"/>
      <c r="K1609" s="34"/>
      <c r="L1609" s="34"/>
      <c r="M1609" s="39" t="s">
        <v>20</v>
      </c>
      <c r="N1609" s="40">
        <v>1781</v>
      </c>
      <c r="O1609" s="41" t="s">
        <v>25</v>
      </c>
      <c r="P1609" s="42"/>
    </row>
    <row r="1610" spans="1:16" s="23" customFormat="1" ht="12.95" customHeight="1" x14ac:dyDescent="0.2">
      <c r="A1610" s="31" t="s">
        <v>20</v>
      </c>
      <c r="B1610" s="32"/>
      <c r="C1610" s="33" t="s">
        <v>462</v>
      </c>
      <c r="D1610" s="33" t="s">
        <v>2162</v>
      </c>
      <c r="E1610" s="35">
        <v>16</v>
      </c>
      <c r="F1610" s="35" t="s">
        <v>23</v>
      </c>
      <c r="G1610" s="34"/>
      <c r="H1610" s="36"/>
      <c r="I1610" s="37">
        <f t="shared" si="31"/>
        <v>365</v>
      </c>
      <c r="J1610" s="36"/>
      <c r="K1610" s="34"/>
      <c r="L1610" s="34"/>
      <c r="M1610" s="39" t="s">
        <v>20</v>
      </c>
      <c r="N1610" s="40">
        <v>1782</v>
      </c>
      <c r="O1610" s="41" t="s">
        <v>25</v>
      </c>
      <c r="P1610" s="42"/>
    </row>
    <row r="1611" spans="1:16" s="23" customFormat="1" ht="12.95" customHeight="1" x14ac:dyDescent="0.2">
      <c r="A1611" s="31" t="s">
        <v>20</v>
      </c>
      <c r="B1611" s="32"/>
      <c r="C1611" s="33" t="s">
        <v>2163</v>
      </c>
      <c r="D1611" s="33" t="s">
        <v>2164</v>
      </c>
      <c r="E1611" s="35">
        <v>6</v>
      </c>
      <c r="F1611" s="35" t="s">
        <v>25</v>
      </c>
      <c r="G1611" s="34"/>
      <c r="H1611" s="36"/>
      <c r="I1611" s="37">
        <f t="shared" si="31"/>
        <v>365</v>
      </c>
      <c r="J1611" s="36"/>
      <c r="K1611" s="34"/>
      <c r="L1611" s="34"/>
      <c r="M1611" s="39" t="s">
        <v>20</v>
      </c>
      <c r="N1611" s="40">
        <v>1783</v>
      </c>
      <c r="O1611" s="41" t="s">
        <v>25</v>
      </c>
      <c r="P1611" s="42"/>
    </row>
    <row r="1612" spans="1:16" s="23" customFormat="1" ht="12.95" customHeight="1" x14ac:dyDescent="0.2">
      <c r="A1612" s="31" t="s">
        <v>20</v>
      </c>
      <c r="B1612" s="32"/>
      <c r="C1612" s="33" t="s">
        <v>2165</v>
      </c>
      <c r="D1612" s="33" t="s">
        <v>1520</v>
      </c>
      <c r="E1612" s="35">
        <v>1</v>
      </c>
      <c r="F1612" s="35" t="s">
        <v>45</v>
      </c>
      <c r="G1612" s="34"/>
      <c r="H1612" s="36"/>
      <c r="I1612" s="37">
        <f t="shared" si="31"/>
        <v>365</v>
      </c>
      <c r="J1612" s="36"/>
      <c r="K1612" s="34"/>
      <c r="L1612" s="34"/>
      <c r="M1612" s="39" t="s">
        <v>20</v>
      </c>
      <c r="N1612" s="40">
        <v>1784</v>
      </c>
      <c r="O1612" s="41" t="s">
        <v>25</v>
      </c>
      <c r="P1612" s="42"/>
    </row>
    <row r="1613" spans="1:16" s="23" customFormat="1" ht="12.95" customHeight="1" x14ac:dyDescent="0.2">
      <c r="A1613" s="31" t="s">
        <v>20</v>
      </c>
      <c r="B1613" s="32"/>
      <c r="C1613" s="33" t="s">
        <v>613</v>
      </c>
      <c r="D1613" s="33" t="s">
        <v>2166</v>
      </c>
      <c r="E1613" s="35">
        <v>3</v>
      </c>
      <c r="F1613" s="35" t="s">
        <v>45</v>
      </c>
      <c r="G1613" s="34"/>
      <c r="H1613" s="36"/>
      <c r="I1613" s="37">
        <f t="shared" si="31"/>
        <v>365</v>
      </c>
      <c r="J1613" s="36"/>
      <c r="K1613" s="34"/>
      <c r="L1613" s="34"/>
      <c r="M1613" s="39" t="s">
        <v>20</v>
      </c>
      <c r="N1613" s="40">
        <v>1785</v>
      </c>
      <c r="O1613" s="41" t="s">
        <v>25</v>
      </c>
      <c r="P1613" s="42"/>
    </row>
    <row r="1614" spans="1:16" s="23" customFormat="1" ht="12.95" customHeight="1" x14ac:dyDescent="0.2">
      <c r="A1614" s="31" t="s">
        <v>20</v>
      </c>
      <c r="B1614" s="32"/>
      <c r="C1614" s="33" t="s">
        <v>2167</v>
      </c>
      <c r="D1614" s="33" t="s">
        <v>2168</v>
      </c>
      <c r="E1614" s="35">
        <v>20</v>
      </c>
      <c r="F1614" s="35" t="s">
        <v>48</v>
      </c>
      <c r="G1614" s="34"/>
      <c r="H1614" s="36"/>
      <c r="I1614" s="37">
        <f t="shared" si="31"/>
        <v>365</v>
      </c>
      <c r="J1614" s="36"/>
      <c r="K1614" s="34"/>
      <c r="L1614" s="34"/>
      <c r="M1614" s="39" t="s">
        <v>20</v>
      </c>
      <c r="N1614" s="40">
        <v>1788</v>
      </c>
      <c r="O1614" s="41" t="s">
        <v>25</v>
      </c>
      <c r="P1614" s="42"/>
    </row>
    <row r="1615" spans="1:16" s="23" customFormat="1" ht="12.95" customHeight="1" x14ac:dyDescent="0.2">
      <c r="A1615" s="31" t="s">
        <v>20</v>
      </c>
      <c r="B1615" s="32"/>
      <c r="C1615" s="33" t="s">
        <v>2169</v>
      </c>
      <c r="D1615" s="33" t="s">
        <v>2170</v>
      </c>
      <c r="E1615" s="35">
        <v>9</v>
      </c>
      <c r="F1615" s="35" t="s">
        <v>23</v>
      </c>
      <c r="G1615" s="34"/>
      <c r="H1615" s="36"/>
      <c r="I1615" s="37">
        <f t="shared" si="31"/>
        <v>365</v>
      </c>
      <c r="J1615" s="36"/>
      <c r="K1615" s="34"/>
      <c r="L1615" s="34"/>
      <c r="M1615" s="39" t="s">
        <v>20</v>
      </c>
      <c r="N1615" s="40">
        <v>1787</v>
      </c>
      <c r="O1615" s="41" t="s">
        <v>25</v>
      </c>
      <c r="P1615" s="42"/>
    </row>
    <row r="1616" spans="1:16" s="23" customFormat="1" ht="12.95" customHeight="1" x14ac:dyDescent="0.2">
      <c r="A1616" s="31" t="s">
        <v>20</v>
      </c>
      <c r="B1616" s="32"/>
      <c r="C1616" s="33" t="s">
        <v>2044</v>
      </c>
      <c r="D1616" s="33" t="s">
        <v>2171</v>
      </c>
      <c r="E1616" s="35">
        <v>15</v>
      </c>
      <c r="F1616" s="35" t="s">
        <v>28</v>
      </c>
      <c r="G1616" s="34"/>
      <c r="H1616" s="36"/>
      <c r="I1616" s="37">
        <f t="shared" si="31"/>
        <v>365</v>
      </c>
      <c r="J1616" s="36"/>
      <c r="K1616" s="34"/>
      <c r="L1616" s="34"/>
      <c r="M1616" s="39" t="s">
        <v>20</v>
      </c>
      <c r="N1616" s="40">
        <v>1790</v>
      </c>
      <c r="O1616" s="41" t="s">
        <v>25</v>
      </c>
      <c r="P1616" s="42"/>
    </row>
    <row r="1617" spans="1:16" s="23" customFormat="1" ht="12.95" customHeight="1" x14ac:dyDescent="0.2">
      <c r="A1617" s="31" t="s">
        <v>20</v>
      </c>
      <c r="B1617" s="32"/>
      <c r="C1617" s="33" t="s">
        <v>2172</v>
      </c>
      <c r="D1617" s="33" t="s">
        <v>1509</v>
      </c>
      <c r="E1617" s="35">
        <v>20</v>
      </c>
      <c r="F1617" s="35" t="s">
        <v>48</v>
      </c>
      <c r="G1617" s="34"/>
      <c r="H1617" s="36"/>
      <c r="I1617" s="37">
        <f t="shared" si="31"/>
        <v>365</v>
      </c>
      <c r="J1617" s="36"/>
      <c r="K1617" s="34"/>
      <c r="L1617" s="34"/>
      <c r="M1617" s="39" t="s">
        <v>20</v>
      </c>
      <c r="N1617" s="40">
        <v>1789</v>
      </c>
      <c r="O1617" s="41" t="s">
        <v>25</v>
      </c>
      <c r="P1617" s="42"/>
    </row>
    <row r="1618" spans="1:16" s="23" customFormat="1" ht="12.95" customHeight="1" x14ac:dyDescent="0.2">
      <c r="A1618" s="31" t="s">
        <v>20</v>
      </c>
      <c r="B1618" s="32"/>
      <c r="C1618" s="33" t="s">
        <v>2173</v>
      </c>
      <c r="D1618" s="33" t="s">
        <v>2174</v>
      </c>
      <c r="E1618" s="35">
        <v>5</v>
      </c>
      <c r="F1618" s="35" t="s">
        <v>45</v>
      </c>
      <c r="G1618" s="34"/>
      <c r="H1618" s="36"/>
      <c r="I1618" s="37">
        <f t="shared" si="31"/>
        <v>365</v>
      </c>
      <c r="J1618" s="36"/>
      <c r="K1618" s="34"/>
      <c r="L1618" s="34"/>
      <c r="M1618" s="39" t="s">
        <v>20</v>
      </c>
      <c r="N1618" s="40">
        <v>1790</v>
      </c>
      <c r="O1618" s="41" t="s">
        <v>25</v>
      </c>
      <c r="P1618" s="42"/>
    </row>
    <row r="1619" spans="1:16" s="23" customFormat="1" ht="12.95" customHeight="1" x14ac:dyDescent="0.2">
      <c r="A1619" s="31" t="s">
        <v>20</v>
      </c>
      <c r="B1619" s="32"/>
      <c r="C1619" s="33" t="s">
        <v>2175</v>
      </c>
      <c r="D1619" s="33" t="s">
        <v>2176</v>
      </c>
      <c r="E1619" s="35">
        <v>10</v>
      </c>
      <c r="F1619" s="35" t="s">
        <v>23</v>
      </c>
      <c r="G1619" s="34"/>
      <c r="H1619" s="36"/>
      <c r="I1619" s="37">
        <f t="shared" si="31"/>
        <v>365</v>
      </c>
      <c r="J1619" s="36"/>
      <c r="K1619" s="34"/>
      <c r="L1619" s="34"/>
      <c r="M1619" s="39" t="s">
        <v>20</v>
      </c>
      <c r="N1619" s="40">
        <v>1791</v>
      </c>
      <c r="O1619" s="41" t="s">
        <v>25</v>
      </c>
      <c r="P1619" s="42"/>
    </row>
    <row r="1620" spans="1:16" s="23" customFormat="1" ht="12.95" customHeight="1" x14ac:dyDescent="0.2">
      <c r="A1620" s="31" t="s">
        <v>20</v>
      </c>
      <c r="B1620" s="32"/>
      <c r="C1620" s="33" t="s">
        <v>2177</v>
      </c>
      <c r="D1620" s="33" t="s">
        <v>2178</v>
      </c>
      <c r="E1620" s="35">
        <v>21</v>
      </c>
      <c r="F1620" s="35" t="s">
        <v>48</v>
      </c>
      <c r="G1620" s="34"/>
      <c r="H1620" s="36"/>
      <c r="I1620" s="37">
        <f t="shared" si="31"/>
        <v>365</v>
      </c>
      <c r="J1620" s="36"/>
      <c r="K1620" s="34"/>
      <c r="L1620" s="34"/>
      <c r="M1620" s="39" t="s">
        <v>20</v>
      </c>
      <c r="N1620" s="40">
        <v>1792</v>
      </c>
      <c r="O1620" s="41" t="s">
        <v>25</v>
      </c>
      <c r="P1620" s="42"/>
    </row>
    <row r="1621" spans="1:16" s="23" customFormat="1" ht="12.95" customHeight="1" x14ac:dyDescent="0.2">
      <c r="A1621" s="31" t="s">
        <v>20</v>
      </c>
      <c r="B1621" s="32"/>
      <c r="C1621" s="33" t="s">
        <v>1655</v>
      </c>
      <c r="D1621" s="33" t="s">
        <v>2179</v>
      </c>
      <c r="E1621" s="35">
        <v>20</v>
      </c>
      <c r="F1621" s="35" t="s">
        <v>48</v>
      </c>
      <c r="G1621" s="34"/>
      <c r="H1621" s="36"/>
      <c r="I1621" s="37">
        <f t="shared" si="31"/>
        <v>365</v>
      </c>
      <c r="J1621" s="36"/>
      <c r="K1621" s="34"/>
      <c r="L1621" s="34"/>
      <c r="M1621" s="39" t="s">
        <v>20</v>
      </c>
      <c r="N1621" s="40">
        <v>1793</v>
      </c>
      <c r="O1621" s="41" t="s">
        <v>25</v>
      </c>
      <c r="P1621" s="42"/>
    </row>
    <row r="1622" spans="1:16" s="23" customFormat="1" ht="12.95" customHeight="1" x14ac:dyDescent="0.2">
      <c r="A1622" s="31" t="s">
        <v>20</v>
      </c>
      <c r="B1622" s="32"/>
      <c r="C1622" s="33" t="s">
        <v>2180</v>
      </c>
      <c r="D1622" s="33" t="s">
        <v>2076</v>
      </c>
      <c r="E1622" s="35">
        <v>3</v>
      </c>
      <c r="F1622" s="35" t="s">
        <v>45</v>
      </c>
      <c r="G1622" s="34"/>
      <c r="H1622" s="36"/>
      <c r="I1622" s="37">
        <f t="shared" si="31"/>
        <v>365</v>
      </c>
      <c r="J1622" s="36"/>
      <c r="K1622" s="34"/>
      <c r="L1622" s="34"/>
      <c r="M1622" s="39" t="s">
        <v>20</v>
      </c>
      <c r="N1622" s="40">
        <v>1794</v>
      </c>
      <c r="O1622" s="41" t="s">
        <v>25</v>
      </c>
      <c r="P1622" s="42"/>
    </row>
    <row r="1623" spans="1:16" s="23" customFormat="1" ht="12.95" customHeight="1" x14ac:dyDescent="0.2">
      <c r="A1623" s="31" t="s">
        <v>20</v>
      </c>
      <c r="B1623" s="32"/>
      <c r="C1623" s="33" t="s">
        <v>676</v>
      </c>
      <c r="D1623" s="33" t="s">
        <v>2181</v>
      </c>
      <c r="E1623" s="35">
        <v>5</v>
      </c>
      <c r="F1623" s="35" t="s">
        <v>45</v>
      </c>
      <c r="G1623" s="34"/>
      <c r="H1623" s="36"/>
      <c r="I1623" s="37">
        <f t="shared" si="31"/>
        <v>365</v>
      </c>
      <c r="J1623" s="36"/>
      <c r="K1623" s="34"/>
      <c r="L1623" s="34"/>
      <c r="M1623" s="39" t="s">
        <v>20</v>
      </c>
      <c r="N1623" s="40">
        <v>1795</v>
      </c>
      <c r="O1623" s="41" t="s">
        <v>25</v>
      </c>
      <c r="P1623" s="42"/>
    </row>
    <row r="1624" spans="1:16" s="23" customFormat="1" ht="12.95" customHeight="1" x14ac:dyDescent="0.2">
      <c r="A1624" s="31" t="s">
        <v>20</v>
      </c>
      <c r="B1624" s="32"/>
      <c r="C1624" s="33" t="s">
        <v>2173</v>
      </c>
      <c r="D1624" s="33" t="s">
        <v>2182</v>
      </c>
      <c r="E1624" s="35">
        <v>5</v>
      </c>
      <c r="F1624" s="35" t="s">
        <v>45</v>
      </c>
      <c r="G1624" s="34"/>
      <c r="H1624" s="36"/>
      <c r="I1624" s="37">
        <f t="shared" si="31"/>
        <v>365</v>
      </c>
      <c r="J1624" s="36"/>
      <c r="K1624" s="34"/>
      <c r="L1624" s="34"/>
      <c r="M1624" s="39" t="s">
        <v>20</v>
      </c>
      <c r="N1624" s="40">
        <v>1796</v>
      </c>
      <c r="O1624" s="41" t="s">
        <v>25</v>
      </c>
      <c r="P1624" s="42"/>
    </row>
    <row r="1625" spans="1:16" s="23" customFormat="1" ht="12.95" customHeight="1" x14ac:dyDescent="0.2">
      <c r="A1625" s="31" t="s">
        <v>20</v>
      </c>
      <c r="B1625" s="32"/>
      <c r="C1625" s="33" t="s">
        <v>557</v>
      </c>
      <c r="D1625" s="33" t="s">
        <v>2183</v>
      </c>
      <c r="E1625" s="35">
        <v>15</v>
      </c>
      <c r="F1625" s="35" t="s">
        <v>28</v>
      </c>
      <c r="G1625" s="34"/>
      <c r="H1625" s="36"/>
      <c r="I1625" s="37">
        <f t="shared" si="31"/>
        <v>365</v>
      </c>
      <c r="J1625" s="36"/>
      <c r="K1625" s="34"/>
      <c r="L1625" s="34"/>
      <c r="M1625" s="39" t="s">
        <v>20</v>
      </c>
      <c r="N1625" s="40">
        <v>1797</v>
      </c>
      <c r="O1625" s="41" t="s">
        <v>25</v>
      </c>
      <c r="P1625" s="42"/>
    </row>
    <row r="1626" spans="1:16" s="23" customFormat="1" ht="12.95" customHeight="1" x14ac:dyDescent="0.2">
      <c r="A1626" s="31" t="s">
        <v>20</v>
      </c>
      <c r="B1626" s="32"/>
      <c r="C1626" s="33" t="s">
        <v>557</v>
      </c>
      <c r="D1626" s="33" t="s">
        <v>2183</v>
      </c>
      <c r="E1626" s="35">
        <v>15</v>
      </c>
      <c r="F1626" s="35" t="s">
        <v>28</v>
      </c>
      <c r="G1626" s="34"/>
      <c r="H1626" s="36"/>
      <c r="I1626" s="37">
        <f t="shared" si="31"/>
        <v>365</v>
      </c>
      <c r="J1626" s="36"/>
      <c r="K1626" s="34"/>
      <c r="L1626" s="34"/>
      <c r="M1626" s="69"/>
      <c r="N1626" s="56"/>
      <c r="O1626" s="41" t="s">
        <v>25</v>
      </c>
      <c r="P1626" s="42"/>
    </row>
    <row r="1627" spans="1:16" s="23" customFormat="1" ht="12.95" customHeight="1" x14ac:dyDescent="0.2">
      <c r="A1627" s="31" t="s">
        <v>20</v>
      </c>
      <c r="B1627" s="32"/>
      <c r="C1627" s="33" t="s">
        <v>2184</v>
      </c>
      <c r="D1627" s="33" t="s">
        <v>2185</v>
      </c>
      <c r="E1627" s="35">
        <v>8</v>
      </c>
      <c r="F1627" s="35" t="s">
        <v>36</v>
      </c>
      <c r="G1627" s="34"/>
      <c r="H1627" s="36"/>
      <c r="I1627" s="37">
        <f t="shared" si="31"/>
        <v>365</v>
      </c>
      <c r="J1627" s="36"/>
      <c r="K1627" s="34"/>
      <c r="L1627" s="34"/>
      <c r="M1627" s="39" t="s">
        <v>20</v>
      </c>
      <c r="N1627" s="40">
        <v>1800</v>
      </c>
      <c r="O1627" s="41">
        <v>31966</v>
      </c>
      <c r="P1627" s="42" t="s">
        <v>486</v>
      </c>
    </row>
    <row r="1628" spans="1:16" s="23" customFormat="1" ht="12.95" customHeight="1" x14ac:dyDescent="0.2">
      <c r="A1628" s="31" t="s">
        <v>20</v>
      </c>
      <c r="B1628" s="32"/>
      <c r="C1628" s="33" t="s">
        <v>2186</v>
      </c>
      <c r="D1628" s="33" t="s">
        <v>1509</v>
      </c>
      <c r="E1628" s="35">
        <v>21</v>
      </c>
      <c r="F1628" s="35" t="s">
        <v>48</v>
      </c>
      <c r="G1628" s="34"/>
      <c r="H1628" s="36"/>
      <c r="I1628" s="37">
        <f t="shared" si="31"/>
        <v>365</v>
      </c>
      <c r="J1628" s="36"/>
      <c r="K1628" s="34"/>
      <c r="L1628" s="34"/>
      <c r="M1628" s="39" t="s">
        <v>20</v>
      </c>
      <c r="N1628" s="40">
        <v>1801</v>
      </c>
      <c r="O1628" s="41">
        <v>31931</v>
      </c>
      <c r="P1628" s="42" t="s">
        <v>486</v>
      </c>
    </row>
    <row r="1629" spans="1:16" s="23" customFormat="1" ht="12.95" customHeight="1" x14ac:dyDescent="0.2">
      <c r="A1629" s="31" t="s">
        <v>20</v>
      </c>
      <c r="B1629" s="32"/>
      <c r="C1629" s="33" t="s">
        <v>1667</v>
      </c>
      <c r="D1629" s="33" t="s">
        <v>2187</v>
      </c>
      <c r="E1629" s="35">
        <v>15</v>
      </c>
      <c r="F1629" s="35" t="s">
        <v>28</v>
      </c>
      <c r="G1629" s="34"/>
      <c r="H1629" s="36"/>
      <c r="I1629" s="37">
        <f t="shared" si="31"/>
        <v>365</v>
      </c>
      <c r="J1629" s="36"/>
      <c r="K1629" s="34"/>
      <c r="L1629" s="34"/>
      <c r="M1629" s="39" t="s">
        <v>20</v>
      </c>
      <c r="N1629" s="40">
        <v>1802</v>
      </c>
      <c r="O1629" s="41">
        <v>31926</v>
      </c>
      <c r="P1629" s="42" t="s">
        <v>486</v>
      </c>
    </row>
    <row r="1630" spans="1:16" s="23" customFormat="1" ht="12.95" customHeight="1" x14ac:dyDescent="0.2">
      <c r="A1630" s="31" t="s">
        <v>20</v>
      </c>
      <c r="B1630" s="32"/>
      <c r="C1630" s="33" t="s">
        <v>2188</v>
      </c>
      <c r="D1630" s="33" t="s">
        <v>2189</v>
      </c>
      <c r="E1630" s="35">
        <v>15</v>
      </c>
      <c r="F1630" s="35" t="s">
        <v>28</v>
      </c>
      <c r="G1630" s="34"/>
      <c r="H1630" s="36"/>
      <c r="I1630" s="37">
        <f t="shared" si="31"/>
        <v>365</v>
      </c>
      <c r="J1630" s="36"/>
      <c r="K1630" s="34"/>
      <c r="L1630" s="34"/>
      <c r="M1630" s="39" t="s">
        <v>20</v>
      </c>
      <c r="N1630" s="40">
        <v>1803</v>
      </c>
      <c r="O1630" s="41">
        <v>31930</v>
      </c>
      <c r="P1630" s="42" t="s">
        <v>486</v>
      </c>
    </row>
    <row r="1631" spans="1:16" s="23" customFormat="1" ht="12.95" customHeight="1" x14ac:dyDescent="0.2">
      <c r="A1631" s="31" t="s">
        <v>20</v>
      </c>
      <c r="B1631" s="32"/>
      <c r="C1631" s="54" t="s">
        <v>298</v>
      </c>
      <c r="D1631" s="33" t="s">
        <v>2190</v>
      </c>
      <c r="E1631" s="35">
        <v>12</v>
      </c>
      <c r="F1631" s="35" t="s">
        <v>45</v>
      </c>
      <c r="G1631" s="34"/>
      <c r="H1631" s="36"/>
      <c r="I1631" s="37">
        <f t="shared" si="31"/>
        <v>365</v>
      </c>
      <c r="J1631" s="36"/>
      <c r="K1631" s="34"/>
      <c r="L1631" s="34"/>
      <c r="M1631" s="39" t="s">
        <v>20</v>
      </c>
      <c r="N1631" s="40">
        <v>1804</v>
      </c>
      <c r="O1631" s="41">
        <v>31943</v>
      </c>
      <c r="P1631" s="42" t="s">
        <v>486</v>
      </c>
    </row>
    <row r="1632" spans="1:16" s="23" customFormat="1" ht="12.95" customHeight="1" x14ac:dyDescent="0.2">
      <c r="A1632" s="31" t="s">
        <v>20</v>
      </c>
      <c r="B1632" s="32"/>
      <c r="C1632" s="33" t="s">
        <v>2191</v>
      </c>
      <c r="D1632" s="33" t="s">
        <v>530</v>
      </c>
      <c r="E1632" s="35">
        <v>12</v>
      </c>
      <c r="F1632" s="35" t="s">
        <v>45</v>
      </c>
      <c r="G1632" s="34"/>
      <c r="H1632" s="36"/>
      <c r="I1632" s="37">
        <f t="shared" si="31"/>
        <v>365</v>
      </c>
      <c r="J1632" s="36"/>
      <c r="K1632" s="34"/>
      <c r="L1632" s="34"/>
      <c r="M1632" s="39" t="s">
        <v>20</v>
      </c>
      <c r="N1632" s="40">
        <v>1805</v>
      </c>
      <c r="O1632" s="41" t="s">
        <v>25</v>
      </c>
      <c r="P1632" s="42"/>
    </row>
    <row r="1633" spans="1:16" s="23" customFormat="1" ht="12.95" customHeight="1" x14ac:dyDescent="0.2">
      <c r="A1633" s="31" t="s">
        <v>20</v>
      </c>
      <c r="B1633" s="32"/>
      <c r="C1633" s="33" t="s">
        <v>2192</v>
      </c>
      <c r="D1633" s="33" t="s">
        <v>1981</v>
      </c>
      <c r="E1633" s="35">
        <v>13</v>
      </c>
      <c r="F1633" s="35" t="s">
        <v>28</v>
      </c>
      <c r="G1633" s="34"/>
      <c r="H1633" s="36"/>
      <c r="I1633" s="37">
        <f t="shared" si="31"/>
        <v>365</v>
      </c>
      <c r="J1633" s="36"/>
      <c r="K1633" s="34"/>
      <c r="L1633" s="34"/>
      <c r="M1633" s="39" t="s">
        <v>20</v>
      </c>
      <c r="N1633" s="40">
        <v>1806</v>
      </c>
      <c r="O1633" s="41">
        <v>31933</v>
      </c>
      <c r="P1633" s="42" t="s">
        <v>486</v>
      </c>
    </row>
    <row r="1634" spans="1:16" s="23" customFormat="1" ht="12.95" customHeight="1" x14ac:dyDescent="0.2">
      <c r="A1634" s="31" t="s">
        <v>20</v>
      </c>
      <c r="B1634" s="32"/>
      <c r="C1634" s="33" t="s">
        <v>2173</v>
      </c>
      <c r="D1634" s="33" t="s">
        <v>2193</v>
      </c>
      <c r="E1634" s="35">
        <v>5</v>
      </c>
      <c r="F1634" s="35" t="s">
        <v>45</v>
      </c>
      <c r="G1634" s="34"/>
      <c r="H1634" s="36"/>
      <c r="I1634" s="37">
        <f t="shared" si="31"/>
        <v>365</v>
      </c>
      <c r="J1634" s="36"/>
      <c r="K1634" s="34"/>
      <c r="L1634" s="34"/>
      <c r="M1634" s="39" t="s">
        <v>20</v>
      </c>
      <c r="N1634" s="40">
        <v>1807</v>
      </c>
      <c r="O1634" s="41">
        <v>31936</v>
      </c>
      <c r="P1634" s="42" t="s">
        <v>486</v>
      </c>
    </row>
    <row r="1635" spans="1:16" s="23" customFormat="1" ht="12.95" customHeight="1" x14ac:dyDescent="0.2">
      <c r="A1635" s="31" t="s">
        <v>20</v>
      </c>
      <c r="B1635" s="32"/>
      <c r="C1635" s="33" t="s">
        <v>613</v>
      </c>
      <c r="D1635" s="33" t="s">
        <v>2194</v>
      </c>
      <c r="E1635" s="35">
        <v>3</v>
      </c>
      <c r="F1635" s="35" t="s">
        <v>45</v>
      </c>
      <c r="G1635" s="34"/>
      <c r="H1635" s="36"/>
      <c r="I1635" s="37">
        <f t="shared" si="31"/>
        <v>365</v>
      </c>
      <c r="J1635" s="36"/>
      <c r="K1635" s="34"/>
      <c r="L1635" s="34"/>
      <c r="M1635" s="39" t="s">
        <v>20</v>
      </c>
      <c r="N1635" s="40">
        <v>1808</v>
      </c>
      <c r="O1635" s="41" t="s">
        <v>25</v>
      </c>
      <c r="P1635" s="42"/>
    </row>
    <row r="1636" spans="1:16" s="23" customFormat="1" ht="12.95" customHeight="1" x14ac:dyDescent="0.2">
      <c r="A1636" s="31" t="s">
        <v>20</v>
      </c>
      <c r="B1636" s="32"/>
      <c r="C1636" s="33" t="s">
        <v>528</v>
      </c>
      <c r="D1636" s="33" t="s">
        <v>2195</v>
      </c>
      <c r="E1636" s="35">
        <v>3</v>
      </c>
      <c r="F1636" s="35" t="s">
        <v>45</v>
      </c>
      <c r="G1636" s="34"/>
      <c r="H1636" s="36"/>
      <c r="I1636" s="37">
        <f t="shared" si="31"/>
        <v>365</v>
      </c>
      <c r="J1636" s="36"/>
      <c r="K1636" s="34"/>
      <c r="L1636" s="34"/>
      <c r="M1636" s="39" t="s">
        <v>20</v>
      </c>
      <c r="N1636" s="40">
        <v>1809</v>
      </c>
      <c r="O1636" s="41">
        <v>31939</v>
      </c>
      <c r="P1636" s="42" t="s">
        <v>486</v>
      </c>
    </row>
    <row r="1637" spans="1:16" s="23" customFormat="1" ht="12.95" customHeight="1" x14ac:dyDescent="0.2">
      <c r="A1637" s="31" t="s">
        <v>20</v>
      </c>
      <c r="B1637" s="32"/>
      <c r="C1637" s="33" t="s">
        <v>76</v>
      </c>
      <c r="D1637" s="33" t="s">
        <v>2196</v>
      </c>
      <c r="E1637" s="35">
        <v>20</v>
      </c>
      <c r="F1637" s="35" t="s">
        <v>48</v>
      </c>
      <c r="G1637" s="34" t="s">
        <v>334</v>
      </c>
      <c r="H1637" s="36"/>
      <c r="I1637" s="37">
        <f t="shared" si="31"/>
        <v>365</v>
      </c>
      <c r="J1637" s="36"/>
      <c r="K1637" s="34"/>
      <c r="L1637" s="34"/>
      <c r="M1637" s="39" t="s">
        <v>20</v>
      </c>
      <c r="N1637" s="40">
        <v>1810</v>
      </c>
      <c r="O1637" s="41">
        <v>31945</v>
      </c>
      <c r="P1637" s="42" t="s">
        <v>486</v>
      </c>
    </row>
    <row r="1638" spans="1:16" s="23" customFormat="1" ht="12.95" customHeight="1" x14ac:dyDescent="0.2">
      <c r="A1638" s="31" t="s">
        <v>20</v>
      </c>
      <c r="B1638" s="32"/>
      <c r="C1638" s="33" t="s">
        <v>737</v>
      </c>
      <c r="D1638" s="33" t="s">
        <v>2197</v>
      </c>
      <c r="E1638" s="35">
        <v>6</v>
      </c>
      <c r="F1638" s="35" t="s">
        <v>45</v>
      </c>
      <c r="G1638" s="34"/>
      <c r="H1638" s="36"/>
      <c r="I1638" s="37">
        <f t="shared" si="31"/>
        <v>365</v>
      </c>
      <c r="J1638" s="36"/>
      <c r="K1638" s="34"/>
      <c r="L1638" s="34"/>
      <c r="M1638" s="39" t="s">
        <v>20</v>
      </c>
      <c r="N1638" s="40">
        <v>1811</v>
      </c>
      <c r="O1638" s="41">
        <v>31940</v>
      </c>
      <c r="P1638" s="42" t="s">
        <v>486</v>
      </c>
    </row>
    <row r="1639" spans="1:16" s="23" customFormat="1" ht="12.95" customHeight="1" x14ac:dyDescent="0.2">
      <c r="A1639" s="31" t="s">
        <v>20</v>
      </c>
      <c r="B1639" s="32"/>
      <c r="C1639" s="33" t="s">
        <v>2198</v>
      </c>
      <c r="D1639" s="33" t="s">
        <v>2199</v>
      </c>
      <c r="E1639" s="35">
        <v>20</v>
      </c>
      <c r="F1639" s="35" t="s">
        <v>48</v>
      </c>
      <c r="G1639" s="34"/>
      <c r="H1639" s="36"/>
      <c r="I1639" s="37">
        <f t="shared" si="31"/>
        <v>365</v>
      </c>
      <c r="J1639" s="36"/>
      <c r="K1639" s="34"/>
      <c r="L1639" s="34"/>
      <c r="M1639" s="39" t="s">
        <v>20</v>
      </c>
      <c r="N1639" s="40">
        <v>1812</v>
      </c>
      <c r="O1639" s="41">
        <v>31943</v>
      </c>
      <c r="P1639" s="42" t="s">
        <v>486</v>
      </c>
    </row>
    <row r="1640" spans="1:16" s="23" customFormat="1" ht="12.95" customHeight="1" x14ac:dyDescent="0.2">
      <c r="A1640" s="31" t="s">
        <v>20</v>
      </c>
      <c r="B1640" s="32"/>
      <c r="C1640" s="33" t="s">
        <v>2200</v>
      </c>
      <c r="D1640" s="33" t="s">
        <v>1929</v>
      </c>
      <c r="E1640" s="35">
        <v>7</v>
      </c>
      <c r="F1640" s="35" t="s">
        <v>23</v>
      </c>
      <c r="G1640" s="34"/>
      <c r="H1640" s="36"/>
      <c r="I1640" s="37">
        <f t="shared" si="31"/>
        <v>365</v>
      </c>
      <c r="J1640" s="36"/>
      <c r="K1640" s="34"/>
      <c r="L1640" s="34"/>
      <c r="M1640" s="39" t="s">
        <v>20</v>
      </c>
      <c r="N1640" s="40">
        <v>1813</v>
      </c>
      <c r="O1640" s="41">
        <v>31950</v>
      </c>
      <c r="P1640" s="42" t="s">
        <v>486</v>
      </c>
    </row>
    <row r="1641" spans="1:16" s="23" customFormat="1" ht="12.95" customHeight="1" x14ac:dyDescent="0.2">
      <c r="A1641" s="31" t="s">
        <v>20</v>
      </c>
      <c r="B1641" s="32"/>
      <c r="C1641" s="33" t="s">
        <v>2201</v>
      </c>
      <c r="D1641" s="33" t="s">
        <v>2202</v>
      </c>
      <c r="E1641" s="35">
        <v>18</v>
      </c>
      <c r="F1641" s="35" t="s">
        <v>48</v>
      </c>
      <c r="G1641" s="34"/>
      <c r="H1641" s="36"/>
      <c r="I1641" s="37">
        <f t="shared" si="31"/>
        <v>365</v>
      </c>
      <c r="J1641" s="36"/>
      <c r="K1641" s="34"/>
      <c r="L1641" s="34"/>
      <c r="M1641" s="39" t="s">
        <v>20</v>
      </c>
      <c r="N1641" s="40">
        <v>1814</v>
      </c>
      <c r="O1641" s="41">
        <v>31950</v>
      </c>
      <c r="P1641" s="42" t="s">
        <v>486</v>
      </c>
    </row>
    <row r="1642" spans="1:16" s="23" customFormat="1" ht="12.95" customHeight="1" x14ac:dyDescent="0.2">
      <c r="A1642" s="31" t="s">
        <v>20</v>
      </c>
      <c r="B1642" s="32"/>
      <c r="C1642" s="33" t="s">
        <v>2052</v>
      </c>
      <c r="D1642" s="33" t="s">
        <v>2203</v>
      </c>
      <c r="E1642" s="35">
        <v>18</v>
      </c>
      <c r="F1642" s="35" t="s">
        <v>48</v>
      </c>
      <c r="G1642" s="34"/>
      <c r="H1642" s="36"/>
      <c r="I1642" s="37">
        <f t="shared" si="31"/>
        <v>365</v>
      </c>
      <c r="J1642" s="36"/>
      <c r="K1642" s="34"/>
      <c r="L1642" s="34"/>
      <c r="M1642" s="39" t="s">
        <v>20</v>
      </c>
      <c r="N1642" s="40">
        <v>1815</v>
      </c>
      <c r="O1642" s="41">
        <v>31950</v>
      </c>
      <c r="P1642" s="42" t="s">
        <v>486</v>
      </c>
    </row>
    <row r="1643" spans="1:16" s="23" customFormat="1" ht="12.95" customHeight="1" x14ac:dyDescent="0.2">
      <c r="A1643" s="31" t="s">
        <v>20</v>
      </c>
      <c r="B1643" s="32"/>
      <c r="C1643" s="33" t="s">
        <v>2204</v>
      </c>
      <c r="D1643" s="33" t="s">
        <v>2205</v>
      </c>
      <c r="E1643" s="35">
        <v>20</v>
      </c>
      <c r="F1643" s="35" t="s">
        <v>48</v>
      </c>
      <c r="G1643" s="34"/>
      <c r="H1643" s="36"/>
      <c r="I1643" s="37">
        <f t="shared" si="31"/>
        <v>365</v>
      </c>
      <c r="J1643" s="36"/>
      <c r="K1643" s="34"/>
      <c r="L1643" s="34"/>
      <c r="M1643" s="39" t="s">
        <v>20</v>
      </c>
      <c r="N1643" s="40">
        <v>1816</v>
      </c>
      <c r="O1643" s="41">
        <v>31954</v>
      </c>
      <c r="P1643" s="42" t="s">
        <v>486</v>
      </c>
    </row>
    <row r="1644" spans="1:16" s="23" customFormat="1" ht="12.95" customHeight="1" x14ac:dyDescent="0.2">
      <c r="A1644" s="31" t="s">
        <v>20</v>
      </c>
      <c r="B1644" s="32"/>
      <c r="C1644" s="33" t="s">
        <v>2206</v>
      </c>
      <c r="D1644" s="33" t="s">
        <v>2207</v>
      </c>
      <c r="E1644" s="35">
        <v>21</v>
      </c>
      <c r="F1644" s="35" t="s">
        <v>48</v>
      </c>
      <c r="G1644" s="34"/>
      <c r="H1644" s="36"/>
      <c r="I1644" s="37">
        <f t="shared" si="31"/>
        <v>365</v>
      </c>
      <c r="J1644" s="36"/>
      <c r="K1644" s="34"/>
      <c r="L1644" s="34"/>
      <c r="M1644" s="39" t="s">
        <v>20</v>
      </c>
      <c r="N1644" s="40">
        <v>1817</v>
      </c>
      <c r="O1644" s="41">
        <v>31958</v>
      </c>
      <c r="P1644" s="42" t="s">
        <v>486</v>
      </c>
    </row>
    <row r="1645" spans="1:16" s="23" customFormat="1" ht="12.95" customHeight="1" x14ac:dyDescent="0.2">
      <c r="A1645" s="31" t="s">
        <v>20</v>
      </c>
      <c r="B1645" s="32"/>
      <c r="C1645" s="33" t="s">
        <v>2208</v>
      </c>
      <c r="D1645" s="33" t="s">
        <v>2076</v>
      </c>
      <c r="E1645" s="35">
        <v>1</v>
      </c>
      <c r="F1645" s="35" t="s">
        <v>45</v>
      </c>
      <c r="G1645" s="34"/>
      <c r="H1645" s="36"/>
      <c r="I1645" s="37">
        <f t="shared" si="31"/>
        <v>365</v>
      </c>
      <c r="J1645" s="36"/>
      <c r="K1645" s="34"/>
      <c r="L1645" s="34"/>
      <c r="M1645" s="39" t="s">
        <v>20</v>
      </c>
      <c r="N1645" s="40">
        <v>1818</v>
      </c>
      <c r="O1645" s="41" t="s">
        <v>25</v>
      </c>
      <c r="P1645" s="42"/>
    </row>
    <row r="1646" spans="1:16" s="23" customFormat="1" ht="12.95" customHeight="1" x14ac:dyDescent="0.2">
      <c r="A1646" s="31" t="s">
        <v>20</v>
      </c>
      <c r="B1646" s="32"/>
      <c r="C1646" s="33" t="s">
        <v>2209</v>
      </c>
      <c r="D1646" s="33" t="s">
        <v>2210</v>
      </c>
      <c r="E1646" s="35">
        <v>1</v>
      </c>
      <c r="F1646" s="35" t="s">
        <v>45</v>
      </c>
      <c r="G1646" s="34"/>
      <c r="H1646" s="36"/>
      <c r="I1646" s="37">
        <f t="shared" si="31"/>
        <v>365</v>
      </c>
      <c r="J1646" s="36"/>
      <c r="K1646" s="34"/>
      <c r="L1646" s="34"/>
      <c r="M1646" s="39" t="s">
        <v>20</v>
      </c>
      <c r="N1646" s="40">
        <v>1819</v>
      </c>
      <c r="O1646" s="41">
        <v>31957</v>
      </c>
      <c r="P1646" s="42" t="s">
        <v>486</v>
      </c>
    </row>
    <row r="1647" spans="1:16" s="23" customFormat="1" ht="12.95" customHeight="1" x14ac:dyDescent="0.2">
      <c r="A1647" s="31" t="s">
        <v>20</v>
      </c>
      <c r="B1647" s="32"/>
      <c r="C1647" s="33" t="s">
        <v>821</v>
      </c>
      <c r="D1647" s="33" t="s">
        <v>2211</v>
      </c>
      <c r="E1647" s="35">
        <v>2</v>
      </c>
      <c r="F1647" s="35" t="s">
        <v>48</v>
      </c>
      <c r="G1647" s="34"/>
      <c r="H1647" s="36"/>
      <c r="I1647" s="37">
        <f t="shared" si="31"/>
        <v>365</v>
      </c>
      <c r="J1647" s="36"/>
      <c r="K1647" s="34"/>
      <c r="L1647" s="34"/>
      <c r="M1647" s="39" t="s">
        <v>20</v>
      </c>
      <c r="N1647" s="40">
        <v>1820</v>
      </c>
      <c r="O1647" s="41">
        <v>31953</v>
      </c>
      <c r="P1647" s="42" t="s">
        <v>486</v>
      </c>
    </row>
    <row r="1648" spans="1:16" s="23" customFormat="1" ht="12.95" customHeight="1" x14ac:dyDescent="0.2">
      <c r="A1648" s="31" t="s">
        <v>20</v>
      </c>
      <c r="B1648" s="32">
        <v>5072</v>
      </c>
      <c r="C1648" s="33" t="s">
        <v>1667</v>
      </c>
      <c r="D1648" s="33" t="s">
        <v>2212</v>
      </c>
      <c r="E1648" s="35">
        <v>5</v>
      </c>
      <c r="F1648" s="35" t="s">
        <v>45</v>
      </c>
      <c r="G1648" s="34"/>
      <c r="H1648" s="36"/>
      <c r="I1648" s="37">
        <f t="shared" si="31"/>
        <v>365</v>
      </c>
      <c r="J1648" s="36"/>
      <c r="K1648" s="34"/>
      <c r="L1648" s="34"/>
      <c r="M1648" s="39" t="s">
        <v>20</v>
      </c>
      <c r="N1648" s="40">
        <v>1821</v>
      </c>
      <c r="O1648" s="41">
        <v>31958</v>
      </c>
      <c r="P1648" s="42" t="s">
        <v>486</v>
      </c>
    </row>
    <row r="1649" spans="1:16" s="23" customFormat="1" ht="12.95" customHeight="1" x14ac:dyDescent="0.2">
      <c r="A1649" s="31" t="s">
        <v>20</v>
      </c>
      <c r="B1649" s="32">
        <v>5044</v>
      </c>
      <c r="C1649" s="33" t="s">
        <v>564</v>
      </c>
      <c r="D1649" s="33" t="s">
        <v>2213</v>
      </c>
      <c r="E1649" s="35">
        <v>8</v>
      </c>
      <c r="F1649" s="35" t="s">
        <v>36</v>
      </c>
      <c r="G1649" s="34"/>
      <c r="H1649" s="36"/>
      <c r="I1649" s="37">
        <f t="shared" si="31"/>
        <v>365</v>
      </c>
      <c r="J1649" s="36"/>
      <c r="K1649" s="34"/>
      <c r="L1649" s="34"/>
      <c r="M1649" s="39" t="s">
        <v>20</v>
      </c>
      <c r="N1649" s="40">
        <v>1822</v>
      </c>
      <c r="O1649" s="41">
        <v>31958</v>
      </c>
      <c r="P1649" s="42" t="s">
        <v>486</v>
      </c>
    </row>
    <row r="1650" spans="1:16" s="23" customFormat="1" ht="12.95" customHeight="1" x14ac:dyDescent="0.2">
      <c r="A1650" s="31" t="s">
        <v>20</v>
      </c>
      <c r="B1650" s="32"/>
      <c r="C1650" s="33" t="s">
        <v>2214</v>
      </c>
      <c r="D1650" s="33" t="s">
        <v>2215</v>
      </c>
      <c r="E1650" s="35">
        <v>15</v>
      </c>
      <c r="F1650" s="35" t="s">
        <v>28</v>
      </c>
      <c r="G1650" s="34"/>
      <c r="H1650" s="36"/>
      <c r="I1650" s="37">
        <f t="shared" si="31"/>
        <v>365</v>
      </c>
      <c r="J1650" s="36"/>
      <c r="K1650" s="34"/>
      <c r="L1650" s="34"/>
      <c r="M1650" s="39" t="s">
        <v>20</v>
      </c>
      <c r="N1650" s="40">
        <v>1823</v>
      </c>
      <c r="O1650" s="41">
        <v>31964</v>
      </c>
      <c r="P1650" s="42" t="s">
        <v>486</v>
      </c>
    </row>
    <row r="1651" spans="1:16" s="23" customFormat="1" ht="12.95" customHeight="1" x14ac:dyDescent="0.2">
      <c r="A1651" s="31" t="s">
        <v>20</v>
      </c>
      <c r="B1651" s="32">
        <v>4011</v>
      </c>
      <c r="C1651" s="33" t="s">
        <v>30</v>
      </c>
      <c r="D1651" s="33" t="s">
        <v>2216</v>
      </c>
      <c r="E1651" s="35">
        <v>15</v>
      </c>
      <c r="F1651" s="35" t="s">
        <v>28</v>
      </c>
      <c r="G1651" s="34" t="s">
        <v>334</v>
      </c>
      <c r="H1651" s="36"/>
      <c r="I1651" s="37">
        <f t="shared" si="31"/>
        <v>365</v>
      </c>
      <c r="J1651" s="36"/>
      <c r="K1651" s="34"/>
      <c r="L1651" s="34"/>
      <c r="M1651" s="39" t="s">
        <v>20</v>
      </c>
      <c r="N1651" s="40">
        <v>1824</v>
      </c>
      <c r="O1651" s="41">
        <v>31965</v>
      </c>
      <c r="P1651" s="42" t="s">
        <v>486</v>
      </c>
    </row>
    <row r="1652" spans="1:16" s="23" customFormat="1" ht="12.95" customHeight="1" x14ac:dyDescent="0.2">
      <c r="A1652" s="31" t="s">
        <v>20</v>
      </c>
      <c r="B1652" s="32"/>
      <c r="C1652" s="33" t="s">
        <v>2135</v>
      </c>
      <c r="D1652" s="33" t="s">
        <v>2217</v>
      </c>
      <c r="E1652" s="35">
        <v>12</v>
      </c>
      <c r="F1652" s="35" t="s">
        <v>45</v>
      </c>
      <c r="G1652" s="34"/>
      <c r="H1652" s="36"/>
      <c r="I1652" s="37">
        <f t="shared" si="31"/>
        <v>365</v>
      </c>
      <c r="J1652" s="36"/>
      <c r="K1652" s="34"/>
      <c r="L1652" s="34"/>
      <c r="M1652" s="39" t="s">
        <v>20</v>
      </c>
      <c r="N1652" s="40">
        <v>1825</v>
      </c>
      <c r="O1652" s="41" t="s">
        <v>2218</v>
      </c>
      <c r="P1652" s="42" t="s">
        <v>486</v>
      </c>
    </row>
    <row r="1653" spans="1:16" s="23" customFormat="1" ht="12.95" customHeight="1" x14ac:dyDescent="0.2">
      <c r="A1653" s="31" t="s">
        <v>20</v>
      </c>
      <c r="B1653" s="32"/>
      <c r="C1653" s="33" t="s">
        <v>2219</v>
      </c>
      <c r="D1653" s="33" t="s">
        <v>2220</v>
      </c>
      <c r="E1653" s="35">
        <v>12</v>
      </c>
      <c r="F1653" s="35" t="s">
        <v>45</v>
      </c>
      <c r="G1653" s="34"/>
      <c r="H1653" s="36"/>
      <c r="I1653" s="37">
        <f t="shared" si="31"/>
        <v>365</v>
      </c>
      <c r="J1653" s="36"/>
      <c r="K1653" s="34"/>
      <c r="L1653" s="34"/>
      <c r="M1653" s="39" t="s">
        <v>20</v>
      </c>
      <c r="N1653" s="40">
        <v>1826</v>
      </c>
      <c r="O1653" s="41">
        <v>31971</v>
      </c>
      <c r="P1653" s="42" t="s">
        <v>486</v>
      </c>
    </row>
    <row r="1654" spans="1:16" s="23" customFormat="1" ht="12.95" customHeight="1" x14ac:dyDescent="0.2">
      <c r="A1654" s="31" t="s">
        <v>20</v>
      </c>
      <c r="B1654" s="32"/>
      <c r="C1654" s="33" t="s">
        <v>2221</v>
      </c>
      <c r="D1654" s="33" t="s">
        <v>2222</v>
      </c>
      <c r="E1654" s="35">
        <v>10</v>
      </c>
      <c r="F1654" s="35" t="s">
        <v>23</v>
      </c>
      <c r="G1654" s="34"/>
      <c r="H1654" s="36"/>
      <c r="I1654" s="37">
        <f t="shared" si="31"/>
        <v>365</v>
      </c>
      <c r="J1654" s="36"/>
      <c r="K1654" s="34"/>
      <c r="L1654" s="34"/>
      <c r="M1654" s="39" t="s">
        <v>20</v>
      </c>
      <c r="N1654" s="40">
        <v>1827</v>
      </c>
      <c r="O1654" s="41">
        <v>31968</v>
      </c>
      <c r="P1654" s="42" t="s">
        <v>486</v>
      </c>
    </row>
    <row r="1655" spans="1:16" s="23" customFormat="1" ht="12.95" customHeight="1" x14ac:dyDescent="0.2">
      <c r="A1655" s="31" t="s">
        <v>20</v>
      </c>
      <c r="B1655" s="32"/>
      <c r="C1655" s="33" t="s">
        <v>2223</v>
      </c>
      <c r="D1655" s="33" t="s">
        <v>2224</v>
      </c>
      <c r="E1655" s="35">
        <v>12</v>
      </c>
      <c r="F1655" s="35" t="s">
        <v>45</v>
      </c>
      <c r="G1655" s="34"/>
      <c r="H1655" s="36"/>
      <c r="I1655" s="37">
        <f t="shared" si="31"/>
        <v>365</v>
      </c>
      <c r="J1655" s="36"/>
      <c r="K1655" s="34"/>
      <c r="L1655" s="34"/>
      <c r="M1655" s="39" t="s">
        <v>20</v>
      </c>
      <c r="N1655" s="40">
        <v>1828</v>
      </c>
      <c r="O1655" s="41">
        <v>31972</v>
      </c>
      <c r="P1655" s="42" t="s">
        <v>486</v>
      </c>
    </row>
    <row r="1656" spans="1:16" s="23" customFormat="1" ht="12.95" customHeight="1" x14ac:dyDescent="0.2">
      <c r="A1656" s="31" t="s">
        <v>20</v>
      </c>
      <c r="B1656" s="32"/>
      <c r="C1656" s="33" t="s">
        <v>2225</v>
      </c>
      <c r="D1656" s="33" t="s">
        <v>1509</v>
      </c>
      <c r="E1656" s="35">
        <v>20</v>
      </c>
      <c r="F1656" s="35" t="s">
        <v>48</v>
      </c>
      <c r="G1656" s="34"/>
      <c r="H1656" s="36"/>
      <c r="I1656" s="37">
        <f t="shared" si="31"/>
        <v>365</v>
      </c>
      <c r="J1656" s="36"/>
      <c r="K1656" s="34"/>
      <c r="L1656" s="34"/>
      <c r="M1656" s="39" t="s">
        <v>20</v>
      </c>
      <c r="N1656" s="40">
        <v>1829</v>
      </c>
      <c r="O1656" s="41">
        <v>31973</v>
      </c>
      <c r="P1656" s="42" t="s">
        <v>486</v>
      </c>
    </row>
    <row r="1657" spans="1:16" s="23" customFormat="1" ht="12.95" customHeight="1" x14ac:dyDescent="0.2">
      <c r="A1657" s="31" t="s">
        <v>20</v>
      </c>
      <c r="B1657" s="32"/>
      <c r="C1657" s="33" t="s">
        <v>2226</v>
      </c>
      <c r="D1657" s="33" t="s">
        <v>2227</v>
      </c>
      <c r="E1657" s="35">
        <v>20</v>
      </c>
      <c r="F1657" s="35" t="s">
        <v>48</v>
      </c>
      <c r="G1657" s="34"/>
      <c r="H1657" s="36"/>
      <c r="I1657" s="37">
        <f t="shared" si="31"/>
        <v>365</v>
      </c>
      <c r="J1657" s="36"/>
      <c r="K1657" s="34"/>
      <c r="L1657" s="34"/>
      <c r="M1657" s="39" t="s">
        <v>20</v>
      </c>
      <c r="N1657" s="40">
        <v>1830</v>
      </c>
      <c r="O1657" s="41">
        <v>31979</v>
      </c>
      <c r="P1657" s="42" t="s">
        <v>486</v>
      </c>
    </row>
    <row r="1658" spans="1:16" s="23" customFormat="1" ht="12.95" customHeight="1" x14ac:dyDescent="0.2">
      <c r="A1658" s="31" t="s">
        <v>20</v>
      </c>
      <c r="B1658" s="32">
        <v>5097</v>
      </c>
      <c r="C1658" s="33" t="s">
        <v>606</v>
      </c>
      <c r="D1658" s="33" t="s">
        <v>2228</v>
      </c>
      <c r="E1658" s="35">
        <v>21</v>
      </c>
      <c r="F1658" s="35" t="s">
        <v>48</v>
      </c>
      <c r="G1658" s="34"/>
      <c r="H1658" s="36"/>
      <c r="I1658" s="37">
        <f t="shared" si="31"/>
        <v>365</v>
      </c>
      <c r="J1658" s="36"/>
      <c r="K1658" s="34"/>
      <c r="L1658" s="34"/>
      <c r="M1658" s="39" t="s">
        <v>20</v>
      </c>
      <c r="N1658" s="40">
        <v>1831</v>
      </c>
      <c r="O1658" s="41">
        <v>31982</v>
      </c>
      <c r="P1658" s="42" t="s">
        <v>486</v>
      </c>
    </row>
    <row r="1659" spans="1:16" s="23" customFormat="1" ht="12.95" customHeight="1" x14ac:dyDescent="0.2">
      <c r="A1659" s="31" t="s">
        <v>20</v>
      </c>
      <c r="B1659" s="32">
        <v>5048</v>
      </c>
      <c r="C1659" s="33" t="s">
        <v>2198</v>
      </c>
      <c r="D1659" s="33" t="s">
        <v>2229</v>
      </c>
      <c r="E1659" s="35">
        <v>20</v>
      </c>
      <c r="F1659" s="35" t="s">
        <v>48</v>
      </c>
      <c r="G1659" s="34"/>
      <c r="H1659" s="36"/>
      <c r="I1659" s="37">
        <f t="shared" si="31"/>
        <v>365</v>
      </c>
      <c r="J1659" s="36">
        <v>31737</v>
      </c>
      <c r="K1659" s="34"/>
      <c r="L1659" s="34"/>
      <c r="M1659" s="39" t="s">
        <v>20</v>
      </c>
      <c r="N1659" s="40">
        <v>1832</v>
      </c>
      <c r="O1659" s="41">
        <v>31982</v>
      </c>
      <c r="P1659" s="42" t="s">
        <v>486</v>
      </c>
    </row>
    <row r="1660" spans="1:16" s="23" customFormat="1" ht="12.95" customHeight="1" x14ac:dyDescent="0.2">
      <c r="A1660" s="31" t="s">
        <v>20</v>
      </c>
      <c r="B1660" s="32">
        <v>5067</v>
      </c>
      <c r="C1660" s="33" t="s">
        <v>2230</v>
      </c>
      <c r="D1660" s="33" t="s">
        <v>2231</v>
      </c>
      <c r="E1660" s="35"/>
      <c r="F1660" s="35"/>
      <c r="G1660" s="34"/>
      <c r="H1660" s="36"/>
      <c r="I1660" s="37"/>
      <c r="J1660" s="36"/>
      <c r="K1660" s="34"/>
      <c r="L1660" s="34"/>
      <c r="M1660" s="39"/>
      <c r="N1660" s="46" t="s">
        <v>1870</v>
      </c>
      <c r="O1660" s="41">
        <v>31982</v>
      </c>
      <c r="P1660" s="42" t="s">
        <v>486</v>
      </c>
    </row>
    <row r="1661" spans="1:16" s="23" customFormat="1" ht="12.95" customHeight="1" x14ac:dyDescent="0.2">
      <c r="A1661" s="31" t="s">
        <v>20</v>
      </c>
      <c r="B1661" s="32">
        <v>5073</v>
      </c>
      <c r="C1661" s="33" t="s">
        <v>2232</v>
      </c>
      <c r="D1661" s="33" t="s">
        <v>2233</v>
      </c>
      <c r="E1661" s="35"/>
      <c r="F1661" s="35"/>
      <c r="G1661" s="34"/>
      <c r="H1661" s="36"/>
      <c r="I1661" s="37"/>
      <c r="J1661" s="36"/>
      <c r="K1661" s="34"/>
      <c r="L1661" s="34"/>
      <c r="M1661" s="39"/>
      <c r="N1661" s="46" t="s">
        <v>1870</v>
      </c>
      <c r="O1661" s="41">
        <v>31982</v>
      </c>
      <c r="P1661" s="42" t="s">
        <v>486</v>
      </c>
    </row>
    <row r="1662" spans="1:16" s="23" customFormat="1" ht="12.95" customHeight="1" x14ac:dyDescent="0.2">
      <c r="A1662" s="31" t="s">
        <v>20</v>
      </c>
      <c r="B1662" s="32"/>
      <c r="C1662" s="33" t="s">
        <v>448</v>
      </c>
      <c r="D1662" s="33" t="s">
        <v>2234</v>
      </c>
      <c r="E1662" s="35">
        <v>12</v>
      </c>
      <c r="F1662" s="35" t="s">
        <v>45</v>
      </c>
      <c r="G1662" s="34"/>
      <c r="H1662" s="36"/>
      <c r="I1662" s="37">
        <f t="shared" ref="I1662:I1674" si="32">IF(AND(H1662&gt;1/1/75, J1662&gt;0),"n/a",H1662+365)</f>
        <v>365</v>
      </c>
      <c r="J1662" s="36"/>
      <c r="K1662" s="34"/>
      <c r="L1662" s="34"/>
      <c r="M1662" s="39" t="s">
        <v>20</v>
      </c>
      <c r="N1662" s="40">
        <v>1833</v>
      </c>
      <c r="O1662" s="41">
        <v>31988</v>
      </c>
      <c r="P1662" s="42" t="s">
        <v>486</v>
      </c>
    </row>
    <row r="1663" spans="1:16" s="23" customFormat="1" ht="12.95" customHeight="1" x14ac:dyDescent="0.2">
      <c r="A1663" s="31" t="s">
        <v>20</v>
      </c>
      <c r="B1663" s="32"/>
      <c r="C1663" s="33" t="s">
        <v>2235</v>
      </c>
      <c r="D1663" s="33" t="s">
        <v>2236</v>
      </c>
      <c r="E1663" s="35">
        <v>6</v>
      </c>
      <c r="F1663" s="35" t="s">
        <v>23</v>
      </c>
      <c r="G1663" s="34"/>
      <c r="H1663" s="36"/>
      <c r="I1663" s="37">
        <f t="shared" si="32"/>
        <v>365</v>
      </c>
      <c r="J1663" s="36"/>
      <c r="K1663" s="34"/>
      <c r="L1663" s="34"/>
      <c r="M1663" s="39" t="s">
        <v>20</v>
      </c>
      <c r="N1663" s="40">
        <v>1834</v>
      </c>
      <c r="O1663" s="41">
        <v>31988</v>
      </c>
      <c r="P1663" s="42" t="s">
        <v>486</v>
      </c>
    </row>
    <row r="1664" spans="1:16" s="23" customFormat="1" ht="12.95" customHeight="1" x14ac:dyDescent="0.2">
      <c r="A1664" s="31" t="s">
        <v>20</v>
      </c>
      <c r="B1664" s="32"/>
      <c r="C1664" s="33" t="s">
        <v>2237</v>
      </c>
      <c r="D1664" s="33" t="s">
        <v>2095</v>
      </c>
      <c r="E1664" s="35">
        <v>15</v>
      </c>
      <c r="F1664" s="35" t="s">
        <v>28</v>
      </c>
      <c r="G1664" s="34"/>
      <c r="H1664" s="36"/>
      <c r="I1664" s="37">
        <f t="shared" si="32"/>
        <v>365</v>
      </c>
      <c r="J1664" s="36"/>
      <c r="K1664" s="34"/>
      <c r="L1664" s="34"/>
      <c r="M1664" s="39" t="s">
        <v>20</v>
      </c>
      <c r="N1664" s="40">
        <v>1835</v>
      </c>
      <c r="O1664" s="41">
        <v>31994</v>
      </c>
      <c r="P1664" s="42" t="s">
        <v>486</v>
      </c>
    </row>
    <row r="1665" spans="1:16" s="23" customFormat="1" ht="12.95" customHeight="1" x14ac:dyDescent="0.2">
      <c r="A1665" s="31" t="s">
        <v>20</v>
      </c>
      <c r="B1665" s="32"/>
      <c r="C1665" s="33" t="s">
        <v>2238</v>
      </c>
      <c r="D1665" s="33" t="s">
        <v>2239</v>
      </c>
      <c r="E1665" s="35">
        <v>15</v>
      </c>
      <c r="F1665" s="35" t="s">
        <v>28</v>
      </c>
      <c r="G1665" s="34"/>
      <c r="H1665" s="36"/>
      <c r="I1665" s="37">
        <f t="shared" si="32"/>
        <v>365</v>
      </c>
      <c r="J1665" s="36"/>
      <c r="K1665" s="34"/>
      <c r="L1665" s="34"/>
      <c r="M1665" s="39" t="s">
        <v>20</v>
      </c>
      <c r="N1665" s="40">
        <v>1836</v>
      </c>
      <c r="O1665" s="41">
        <v>31994</v>
      </c>
      <c r="P1665" s="42" t="s">
        <v>486</v>
      </c>
    </row>
    <row r="1666" spans="1:16" s="23" customFormat="1" ht="12.95" customHeight="1" x14ac:dyDescent="0.2">
      <c r="A1666" s="31" t="s">
        <v>20</v>
      </c>
      <c r="B1666" s="32">
        <v>5026</v>
      </c>
      <c r="C1666" s="33" t="s">
        <v>125</v>
      </c>
      <c r="D1666" s="33" t="s">
        <v>2240</v>
      </c>
      <c r="E1666" s="35">
        <v>15</v>
      </c>
      <c r="F1666" s="35" t="s">
        <v>28</v>
      </c>
      <c r="G1666" s="34"/>
      <c r="H1666" s="36"/>
      <c r="I1666" s="37">
        <f t="shared" si="32"/>
        <v>365</v>
      </c>
      <c r="J1666" s="36">
        <v>31764</v>
      </c>
      <c r="K1666" s="34"/>
      <c r="L1666" s="34"/>
      <c r="M1666" s="39" t="s">
        <v>20</v>
      </c>
      <c r="N1666" s="40">
        <v>1837</v>
      </c>
      <c r="O1666" s="41">
        <v>31999</v>
      </c>
      <c r="P1666" s="42" t="s">
        <v>486</v>
      </c>
    </row>
    <row r="1667" spans="1:16" s="23" customFormat="1" ht="12.95" customHeight="1" x14ac:dyDescent="0.2">
      <c r="A1667" s="31" t="s">
        <v>20</v>
      </c>
      <c r="B1667" s="32"/>
      <c r="C1667" s="33" t="s">
        <v>1420</v>
      </c>
      <c r="D1667" s="33" t="s">
        <v>2241</v>
      </c>
      <c r="E1667" s="35">
        <v>6</v>
      </c>
      <c r="F1667" s="35" t="s">
        <v>23</v>
      </c>
      <c r="G1667" s="34"/>
      <c r="H1667" s="36"/>
      <c r="I1667" s="37">
        <f t="shared" si="32"/>
        <v>365</v>
      </c>
      <c r="J1667" s="36"/>
      <c r="K1667" s="34"/>
      <c r="L1667" s="34"/>
      <c r="M1667" s="39" t="s">
        <v>20</v>
      </c>
      <c r="N1667" s="40">
        <v>1838</v>
      </c>
      <c r="O1667" s="41">
        <v>32001</v>
      </c>
      <c r="P1667" s="42" t="s">
        <v>486</v>
      </c>
    </row>
    <row r="1668" spans="1:16" s="23" customFormat="1" ht="12.95" customHeight="1" x14ac:dyDescent="0.2">
      <c r="A1668" s="31" t="s">
        <v>20</v>
      </c>
      <c r="B1668" s="32"/>
      <c r="C1668" s="33" t="s">
        <v>2173</v>
      </c>
      <c r="D1668" s="33" t="s">
        <v>2242</v>
      </c>
      <c r="E1668" s="35">
        <v>5</v>
      </c>
      <c r="F1668" s="35" t="s">
        <v>45</v>
      </c>
      <c r="G1668" s="34"/>
      <c r="H1668" s="36"/>
      <c r="I1668" s="37">
        <f t="shared" si="32"/>
        <v>365</v>
      </c>
      <c r="J1668" s="36"/>
      <c r="K1668" s="34"/>
      <c r="L1668" s="34"/>
      <c r="M1668" s="39" t="s">
        <v>20</v>
      </c>
      <c r="N1668" s="40">
        <v>1839</v>
      </c>
      <c r="O1668" s="41">
        <v>32001</v>
      </c>
      <c r="P1668" s="42" t="s">
        <v>486</v>
      </c>
    </row>
    <row r="1669" spans="1:16" s="23" customFormat="1" ht="12.95" customHeight="1" x14ac:dyDescent="0.2">
      <c r="A1669" s="31" t="s">
        <v>20</v>
      </c>
      <c r="B1669" s="32"/>
      <c r="C1669" s="33" t="s">
        <v>123</v>
      </c>
      <c r="D1669" s="33" t="s">
        <v>2243</v>
      </c>
      <c r="E1669" s="35">
        <v>20</v>
      </c>
      <c r="F1669" s="35" t="s">
        <v>48</v>
      </c>
      <c r="G1669" s="34"/>
      <c r="H1669" s="36"/>
      <c r="I1669" s="37">
        <f t="shared" si="32"/>
        <v>365</v>
      </c>
      <c r="J1669" s="36"/>
      <c r="K1669" s="34"/>
      <c r="L1669" s="34"/>
      <c r="M1669" s="39" t="s">
        <v>20</v>
      </c>
      <c r="N1669" s="40">
        <v>1840</v>
      </c>
      <c r="O1669" s="41">
        <v>32006</v>
      </c>
      <c r="P1669" s="42" t="s">
        <v>486</v>
      </c>
    </row>
    <row r="1670" spans="1:16" s="23" customFormat="1" ht="12.95" customHeight="1" x14ac:dyDescent="0.2">
      <c r="A1670" s="31" t="s">
        <v>20</v>
      </c>
      <c r="B1670" s="32"/>
      <c r="C1670" s="33" t="s">
        <v>1875</v>
      </c>
      <c r="D1670" s="33" t="s">
        <v>2244</v>
      </c>
      <c r="E1670" s="35">
        <v>21</v>
      </c>
      <c r="F1670" s="35" t="s">
        <v>48</v>
      </c>
      <c r="G1670" s="34"/>
      <c r="H1670" s="36"/>
      <c r="I1670" s="37">
        <f t="shared" si="32"/>
        <v>365</v>
      </c>
      <c r="J1670" s="36"/>
      <c r="K1670" s="34"/>
      <c r="L1670" s="34"/>
      <c r="M1670" s="39" t="s">
        <v>20</v>
      </c>
      <c r="N1670" s="40">
        <v>1841</v>
      </c>
      <c r="O1670" s="41">
        <v>32010</v>
      </c>
      <c r="P1670" s="42" t="s">
        <v>486</v>
      </c>
    </row>
    <row r="1671" spans="1:16" s="23" customFormat="1" ht="12.95" customHeight="1" x14ac:dyDescent="0.2">
      <c r="A1671" s="31" t="s">
        <v>20</v>
      </c>
      <c r="B1671" s="32"/>
      <c r="C1671" s="33" t="s">
        <v>231</v>
      </c>
      <c r="D1671" s="33" t="s">
        <v>2245</v>
      </c>
      <c r="E1671" s="35">
        <v>20</v>
      </c>
      <c r="F1671" s="35" t="s">
        <v>48</v>
      </c>
      <c r="G1671" s="34"/>
      <c r="H1671" s="36"/>
      <c r="I1671" s="37">
        <f t="shared" si="32"/>
        <v>365</v>
      </c>
      <c r="J1671" s="36"/>
      <c r="K1671" s="34"/>
      <c r="L1671" s="34"/>
      <c r="M1671" s="39" t="s">
        <v>20</v>
      </c>
      <c r="N1671" s="40">
        <v>1842</v>
      </c>
      <c r="O1671" s="41">
        <v>32002</v>
      </c>
      <c r="P1671" s="42" t="s">
        <v>486</v>
      </c>
    </row>
    <row r="1672" spans="1:16" s="23" customFormat="1" ht="12.95" customHeight="1" x14ac:dyDescent="0.2">
      <c r="A1672" s="31" t="s">
        <v>20</v>
      </c>
      <c r="B1672" s="32"/>
      <c r="C1672" s="33" t="s">
        <v>2246</v>
      </c>
      <c r="D1672" s="33" t="s">
        <v>2247</v>
      </c>
      <c r="E1672" s="35">
        <v>8</v>
      </c>
      <c r="F1672" s="35" t="s">
        <v>36</v>
      </c>
      <c r="G1672" s="34"/>
      <c r="H1672" s="36"/>
      <c r="I1672" s="37">
        <f t="shared" si="32"/>
        <v>365</v>
      </c>
      <c r="J1672" s="36"/>
      <c r="K1672" s="34"/>
      <c r="L1672" s="34"/>
      <c r="M1672" s="39" t="s">
        <v>20</v>
      </c>
      <c r="N1672" s="40">
        <v>1843</v>
      </c>
      <c r="O1672" s="41">
        <v>32002</v>
      </c>
      <c r="P1672" s="42" t="s">
        <v>486</v>
      </c>
    </row>
    <row r="1673" spans="1:16" s="23" customFormat="1" ht="12.95" customHeight="1" x14ac:dyDescent="0.2">
      <c r="A1673" s="31" t="s">
        <v>20</v>
      </c>
      <c r="B1673" s="32"/>
      <c r="C1673" s="33" t="s">
        <v>2248</v>
      </c>
      <c r="D1673" s="33" t="s">
        <v>2249</v>
      </c>
      <c r="E1673" s="35">
        <v>19</v>
      </c>
      <c r="F1673" s="35" t="s">
        <v>28</v>
      </c>
      <c r="G1673" s="34"/>
      <c r="H1673" s="36"/>
      <c r="I1673" s="37">
        <f t="shared" si="32"/>
        <v>365</v>
      </c>
      <c r="J1673" s="36"/>
      <c r="K1673" s="34"/>
      <c r="L1673" s="34"/>
      <c r="M1673" s="39" t="s">
        <v>20</v>
      </c>
      <c r="N1673" s="40">
        <v>1844</v>
      </c>
      <c r="O1673" s="41">
        <v>32007</v>
      </c>
      <c r="P1673" s="42" t="s">
        <v>486</v>
      </c>
    </row>
    <row r="1674" spans="1:16" s="23" customFormat="1" ht="12.95" customHeight="1" x14ac:dyDescent="0.2">
      <c r="A1674" s="31" t="s">
        <v>20</v>
      </c>
      <c r="B1674" s="32">
        <v>5035</v>
      </c>
      <c r="C1674" s="33" t="s">
        <v>2250</v>
      </c>
      <c r="D1674" s="33" t="s">
        <v>2251</v>
      </c>
      <c r="E1674" s="35">
        <v>8</v>
      </c>
      <c r="F1674" s="35" t="s">
        <v>36</v>
      </c>
      <c r="G1674" s="34"/>
      <c r="H1674" s="36"/>
      <c r="I1674" s="37">
        <f t="shared" si="32"/>
        <v>365</v>
      </c>
      <c r="J1674" s="36"/>
      <c r="K1674" s="34"/>
      <c r="L1674" s="34"/>
      <c r="M1674" s="39" t="s">
        <v>20</v>
      </c>
      <c r="N1674" s="40">
        <v>1845</v>
      </c>
      <c r="O1674" s="41">
        <v>32010</v>
      </c>
      <c r="P1674" s="42" t="s">
        <v>486</v>
      </c>
    </row>
    <row r="1675" spans="1:16" s="23" customFormat="1" ht="12.95" customHeight="1" x14ac:dyDescent="0.2">
      <c r="A1675" s="31" t="s">
        <v>20</v>
      </c>
      <c r="B1675" s="32"/>
      <c r="C1675" s="33"/>
      <c r="D1675" s="33"/>
      <c r="E1675" s="35"/>
      <c r="F1675" s="35"/>
      <c r="G1675" s="34"/>
      <c r="H1675" s="36"/>
      <c r="I1675" s="37"/>
      <c r="J1675" s="36"/>
      <c r="K1675" s="34"/>
      <c r="L1675" s="34"/>
      <c r="M1675" s="39" t="s">
        <v>20</v>
      </c>
      <c r="N1675" s="40">
        <v>1846</v>
      </c>
      <c r="O1675" s="41"/>
      <c r="P1675" s="42"/>
    </row>
    <row r="1676" spans="1:16" s="23" customFormat="1" ht="12.95" customHeight="1" x14ac:dyDescent="0.2">
      <c r="A1676" s="31" t="s">
        <v>20</v>
      </c>
      <c r="B1676" s="32"/>
      <c r="C1676" s="33"/>
      <c r="D1676" s="33"/>
      <c r="E1676" s="35"/>
      <c r="F1676" s="35"/>
      <c r="G1676" s="34"/>
      <c r="H1676" s="36"/>
      <c r="I1676" s="37"/>
      <c r="J1676" s="36"/>
      <c r="K1676" s="34"/>
      <c r="L1676" s="34"/>
      <c r="M1676" s="39" t="s">
        <v>20</v>
      </c>
      <c r="N1676" s="40">
        <v>1847</v>
      </c>
      <c r="O1676" s="41"/>
      <c r="P1676" s="42"/>
    </row>
    <row r="1677" spans="1:16" s="23" customFormat="1" ht="12.95" customHeight="1" x14ac:dyDescent="0.2">
      <c r="A1677" s="31" t="s">
        <v>20</v>
      </c>
      <c r="B1677" s="32"/>
      <c r="C1677" s="33" t="s">
        <v>2252</v>
      </c>
      <c r="D1677" s="33" t="s">
        <v>1509</v>
      </c>
      <c r="E1677" s="35">
        <v>22</v>
      </c>
      <c r="F1677" s="35" t="s">
        <v>48</v>
      </c>
      <c r="G1677" s="34"/>
      <c r="H1677" s="36"/>
      <c r="I1677" s="37">
        <f t="shared" ref="I1677:I1696" si="33">IF(AND(H1677&gt;1/1/75, J1677&gt;0),"n/a",H1677+365)</f>
        <v>365</v>
      </c>
      <c r="J1677" s="36"/>
      <c r="K1677" s="34"/>
      <c r="L1677" s="34"/>
      <c r="M1677" s="39" t="s">
        <v>20</v>
      </c>
      <c r="N1677" s="40">
        <v>1848</v>
      </c>
      <c r="O1677" s="41">
        <v>32014</v>
      </c>
      <c r="P1677" s="42" t="s">
        <v>486</v>
      </c>
    </row>
    <row r="1678" spans="1:16" s="23" customFormat="1" ht="12.95" customHeight="1" x14ac:dyDescent="0.2">
      <c r="A1678" s="31" t="s">
        <v>20</v>
      </c>
      <c r="B1678" s="32"/>
      <c r="C1678" s="33" t="s">
        <v>1642</v>
      </c>
      <c r="D1678" s="33" t="s">
        <v>2049</v>
      </c>
      <c r="E1678" s="35">
        <v>20</v>
      </c>
      <c r="F1678" s="35" t="s">
        <v>48</v>
      </c>
      <c r="G1678" s="34"/>
      <c r="H1678" s="36"/>
      <c r="I1678" s="37">
        <f t="shared" si="33"/>
        <v>365</v>
      </c>
      <c r="J1678" s="36"/>
      <c r="K1678" s="34"/>
      <c r="L1678" s="34"/>
      <c r="M1678" s="39" t="s">
        <v>20</v>
      </c>
      <c r="N1678" s="40">
        <v>1849</v>
      </c>
      <c r="O1678" s="41">
        <v>32022</v>
      </c>
      <c r="P1678" s="42" t="s">
        <v>486</v>
      </c>
    </row>
    <row r="1679" spans="1:16" s="23" customFormat="1" ht="12.95" customHeight="1" x14ac:dyDescent="0.2">
      <c r="A1679" s="31" t="s">
        <v>20</v>
      </c>
      <c r="B1679" s="32">
        <v>5067</v>
      </c>
      <c r="C1679" s="33" t="s">
        <v>2253</v>
      </c>
      <c r="D1679" s="33" t="s">
        <v>2254</v>
      </c>
      <c r="E1679" s="35">
        <v>20</v>
      </c>
      <c r="F1679" s="35" t="s">
        <v>48</v>
      </c>
      <c r="G1679" s="34"/>
      <c r="H1679" s="36"/>
      <c r="I1679" s="37">
        <f t="shared" si="33"/>
        <v>365</v>
      </c>
      <c r="J1679" s="36"/>
      <c r="K1679" s="34"/>
      <c r="L1679" s="34"/>
      <c r="M1679" s="39" t="s">
        <v>20</v>
      </c>
      <c r="N1679" s="40">
        <v>1850</v>
      </c>
      <c r="O1679" s="41">
        <v>32017</v>
      </c>
      <c r="P1679" s="42" t="s">
        <v>486</v>
      </c>
    </row>
    <row r="1680" spans="1:16" s="23" customFormat="1" ht="12.95" customHeight="1" x14ac:dyDescent="0.2">
      <c r="A1680" s="31" t="s">
        <v>20</v>
      </c>
      <c r="B1680" s="32">
        <v>5106</v>
      </c>
      <c r="C1680" s="33" t="s">
        <v>2255</v>
      </c>
      <c r="D1680" s="33" t="s">
        <v>2076</v>
      </c>
      <c r="E1680" s="35">
        <v>5</v>
      </c>
      <c r="F1680" s="35" t="s">
        <v>45</v>
      </c>
      <c r="G1680" s="34"/>
      <c r="H1680" s="36"/>
      <c r="I1680" s="37">
        <f t="shared" si="33"/>
        <v>365</v>
      </c>
      <c r="J1680" s="36"/>
      <c r="K1680" s="34"/>
      <c r="L1680" s="34"/>
      <c r="M1680" s="39" t="s">
        <v>20</v>
      </c>
      <c r="N1680" s="40">
        <v>1851</v>
      </c>
      <c r="O1680" s="41">
        <v>32017</v>
      </c>
      <c r="P1680" s="42" t="s">
        <v>486</v>
      </c>
    </row>
    <row r="1681" spans="1:16" s="23" customFormat="1" ht="12.95" customHeight="1" x14ac:dyDescent="0.2">
      <c r="A1681" s="31" t="s">
        <v>20</v>
      </c>
      <c r="B1681" s="32"/>
      <c r="C1681" s="33" t="s">
        <v>2256</v>
      </c>
      <c r="D1681" s="33" t="s">
        <v>2257</v>
      </c>
      <c r="E1681" s="35">
        <v>15</v>
      </c>
      <c r="F1681" s="35" t="s">
        <v>28</v>
      </c>
      <c r="G1681" s="34"/>
      <c r="H1681" s="36"/>
      <c r="I1681" s="37">
        <f t="shared" si="33"/>
        <v>365</v>
      </c>
      <c r="J1681" s="36"/>
      <c r="K1681" s="34"/>
      <c r="L1681" s="34"/>
      <c r="M1681" s="39" t="s">
        <v>20</v>
      </c>
      <c r="N1681" s="40">
        <v>1852</v>
      </c>
      <c r="O1681" s="41">
        <v>32017</v>
      </c>
      <c r="P1681" s="42" t="s">
        <v>486</v>
      </c>
    </row>
    <row r="1682" spans="1:16" s="23" customFormat="1" ht="12.95" customHeight="1" x14ac:dyDescent="0.2">
      <c r="A1682" s="31" t="s">
        <v>20</v>
      </c>
      <c r="B1682" s="32"/>
      <c r="C1682" s="33" t="s">
        <v>2258</v>
      </c>
      <c r="D1682" s="33" t="s">
        <v>2259</v>
      </c>
      <c r="E1682" s="35">
        <v>15</v>
      </c>
      <c r="F1682" s="35" t="s">
        <v>28</v>
      </c>
      <c r="G1682" s="34"/>
      <c r="H1682" s="36"/>
      <c r="I1682" s="37">
        <f t="shared" si="33"/>
        <v>365</v>
      </c>
      <c r="J1682" s="36"/>
      <c r="K1682" s="34"/>
      <c r="L1682" s="34"/>
      <c r="M1682" s="39" t="s">
        <v>20</v>
      </c>
      <c r="N1682" s="40">
        <v>1853</v>
      </c>
      <c r="O1682" s="41">
        <v>32022</v>
      </c>
      <c r="P1682" s="42" t="s">
        <v>486</v>
      </c>
    </row>
    <row r="1683" spans="1:16" s="23" customFormat="1" ht="12.95" customHeight="1" x14ac:dyDescent="0.2">
      <c r="A1683" s="31" t="s">
        <v>20</v>
      </c>
      <c r="B1683" s="32"/>
      <c r="C1683" s="33" t="s">
        <v>1187</v>
      </c>
      <c r="D1683" s="33" t="s">
        <v>2260</v>
      </c>
      <c r="E1683" s="35">
        <v>19</v>
      </c>
      <c r="F1683" s="35" t="s">
        <v>28</v>
      </c>
      <c r="G1683" s="34"/>
      <c r="H1683" s="36"/>
      <c r="I1683" s="37">
        <f t="shared" si="33"/>
        <v>365</v>
      </c>
      <c r="J1683" s="36"/>
      <c r="K1683" s="34"/>
      <c r="L1683" s="34"/>
      <c r="M1683" s="39" t="s">
        <v>20</v>
      </c>
      <c r="N1683" s="40">
        <v>1854</v>
      </c>
      <c r="O1683" s="41" t="s">
        <v>25</v>
      </c>
      <c r="P1683" s="42"/>
    </row>
    <row r="1684" spans="1:16" s="23" customFormat="1" ht="12.95" customHeight="1" x14ac:dyDescent="0.2">
      <c r="A1684" s="31" t="s">
        <v>20</v>
      </c>
      <c r="B1684" s="32"/>
      <c r="C1684" s="33" t="s">
        <v>30</v>
      </c>
      <c r="D1684" s="33" t="s">
        <v>2261</v>
      </c>
      <c r="E1684" s="35">
        <v>15</v>
      </c>
      <c r="F1684" s="35" t="s">
        <v>28</v>
      </c>
      <c r="G1684" s="34"/>
      <c r="H1684" s="36"/>
      <c r="I1684" s="37">
        <f t="shared" si="33"/>
        <v>365</v>
      </c>
      <c r="J1684" s="36"/>
      <c r="K1684" s="34"/>
      <c r="L1684" s="34"/>
      <c r="M1684" s="39" t="s">
        <v>20</v>
      </c>
      <c r="N1684" s="40">
        <v>1855</v>
      </c>
      <c r="O1684" s="41">
        <v>32021</v>
      </c>
      <c r="P1684" s="42" t="s">
        <v>486</v>
      </c>
    </row>
    <row r="1685" spans="1:16" s="23" customFormat="1" ht="12.95" customHeight="1" x14ac:dyDescent="0.2">
      <c r="A1685" s="31" t="s">
        <v>20</v>
      </c>
      <c r="B1685" s="32"/>
      <c r="C1685" s="33" t="s">
        <v>462</v>
      </c>
      <c r="D1685" s="33" t="s">
        <v>2262</v>
      </c>
      <c r="E1685" s="35">
        <v>16</v>
      </c>
      <c r="F1685" s="35" t="s">
        <v>23</v>
      </c>
      <c r="G1685" s="34"/>
      <c r="H1685" s="36"/>
      <c r="I1685" s="37">
        <f t="shared" si="33"/>
        <v>365</v>
      </c>
      <c r="J1685" s="36"/>
      <c r="K1685" s="34"/>
      <c r="L1685" s="34"/>
      <c r="M1685" s="39" t="s">
        <v>20</v>
      </c>
      <c r="N1685" s="40">
        <v>1856</v>
      </c>
      <c r="O1685" s="41">
        <v>32028</v>
      </c>
      <c r="P1685" s="42" t="s">
        <v>486</v>
      </c>
    </row>
    <row r="1686" spans="1:16" s="23" customFormat="1" ht="12.95" customHeight="1" x14ac:dyDescent="0.2">
      <c r="A1686" s="31" t="s">
        <v>20</v>
      </c>
      <c r="B1686" s="32">
        <v>5129</v>
      </c>
      <c r="C1686" s="33" t="s">
        <v>2263</v>
      </c>
      <c r="D1686" s="33" t="s">
        <v>2264</v>
      </c>
      <c r="E1686" s="35">
        <v>15</v>
      </c>
      <c r="F1686" s="35" t="s">
        <v>28</v>
      </c>
      <c r="G1686" s="34"/>
      <c r="H1686" s="36"/>
      <c r="I1686" s="37">
        <f t="shared" si="33"/>
        <v>365</v>
      </c>
      <c r="J1686" s="36"/>
      <c r="K1686" s="34"/>
      <c r="L1686" s="34"/>
      <c r="M1686" s="39" t="s">
        <v>20</v>
      </c>
      <c r="N1686" s="40">
        <v>1857</v>
      </c>
      <c r="O1686" s="41">
        <v>32034</v>
      </c>
      <c r="P1686" s="42" t="s">
        <v>486</v>
      </c>
    </row>
    <row r="1687" spans="1:16" s="23" customFormat="1" ht="12.95" customHeight="1" x14ac:dyDescent="0.2">
      <c r="A1687" s="31" t="s">
        <v>20</v>
      </c>
      <c r="B1687" s="32">
        <v>5078</v>
      </c>
      <c r="C1687" s="33" t="s">
        <v>2265</v>
      </c>
      <c r="D1687" s="33" t="s">
        <v>2266</v>
      </c>
      <c r="E1687" s="35">
        <v>20</v>
      </c>
      <c r="F1687" s="35" t="s">
        <v>48</v>
      </c>
      <c r="G1687" s="34"/>
      <c r="H1687" s="36"/>
      <c r="I1687" s="37">
        <f t="shared" si="33"/>
        <v>365</v>
      </c>
      <c r="J1687" s="36"/>
      <c r="K1687" s="34"/>
      <c r="L1687" s="34"/>
      <c r="M1687" s="39" t="s">
        <v>20</v>
      </c>
      <c r="N1687" s="40">
        <v>1858</v>
      </c>
      <c r="O1687" s="41">
        <v>32034</v>
      </c>
      <c r="P1687" s="42" t="s">
        <v>486</v>
      </c>
    </row>
    <row r="1688" spans="1:16" s="23" customFormat="1" ht="12.95" customHeight="1" x14ac:dyDescent="0.2">
      <c r="A1688" s="31" t="s">
        <v>20</v>
      </c>
      <c r="B1688" s="32"/>
      <c r="C1688" s="33" t="s">
        <v>462</v>
      </c>
      <c r="D1688" s="33" t="s">
        <v>2267</v>
      </c>
      <c r="E1688" s="35">
        <v>16</v>
      </c>
      <c r="F1688" s="35" t="s">
        <v>23</v>
      </c>
      <c r="G1688" s="34"/>
      <c r="H1688" s="36"/>
      <c r="I1688" s="37">
        <f t="shared" si="33"/>
        <v>365</v>
      </c>
      <c r="J1688" s="36"/>
      <c r="K1688" s="34"/>
      <c r="L1688" s="34"/>
      <c r="M1688" s="39" t="s">
        <v>20</v>
      </c>
      <c r="N1688" s="40">
        <v>1859</v>
      </c>
      <c r="O1688" s="41">
        <v>32030</v>
      </c>
      <c r="P1688" s="42" t="s">
        <v>486</v>
      </c>
    </row>
    <row r="1689" spans="1:16" s="23" customFormat="1" ht="12.95" customHeight="1" x14ac:dyDescent="0.2">
      <c r="A1689" s="31" t="s">
        <v>20</v>
      </c>
      <c r="B1689" s="32"/>
      <c r="C1689" s="33" t="s">
        <v>503</v>
      </c>
      <c r="D1689" s="33" t="s">
        <v>2268</v>
      </c>
      <c r="E1689" s="35">
        <v>15</v>
      </c>
      <c r="F1689" s="35" t="s">
        <v>28</v>
      </c>
      <c r="G1689" s="34"/>
      <c r="H1689" s="36"/>
      <c r="I1689" s="37">
        <f t="shared" si="33"/>
        <v>365</v>
      </c>
      <c r="J1689" s="36"/>
      <c r="K1689" s="34"/>
      <c r="L1689" s="34"/>
      <c r="M1689" s="39" t="s">
        <v>20</v>
      </c>
      <c r="N1689" s="40">
        <v>1860</v>
      </c>
      <c r="O1689" s="41">
        <v>32034</v>
      </c>
      <c r="P1689" s="42" t="s">
        <v>486</v>
      </c>
    </row>
    <row r="1690" spans="1:16" s="23" customFormat="1" ht="12.95" customHeight="1" x14ac:dyDescent="0.2">
      <c r="A1690" s="31" t="s">
        <v>20</v>
      </c>
      <c r="B1690" s="32"/>
      <c r="C1690" s="33" t="s">
        <v>2173</v>
      </c>
      <c r="D1690" s="33" t="s">
        <v>2269</v>
      </c>
      <c r="E1690" s="35">
        <v>5</v>
      </c>
      <c r="F1690" s="35" t="s">
        <v>45</v>
      </c>
      <c r="G1690" s="34"/>
      <c r="H1690" s="36"/>
      <c r="I1690" s="37">
        <f t="shared" si="33"/>
        <v>365</v>
      </c>
      <c r="J1690" s="36"/>
      <c r="K1690" s="34"/>
      <c r="L1690" s="34"/>
      <c r="M1690" s="39" t="s">
        <v>20</v>
      </c>
      <c r="N1690" s="40">
        <v>1861</v>
      </c>
      <c r="O1690" s="41">
        <v>32035</v>
      </c>
      <c r="P1690" s="42" t="s">
        <v>486</v>
      </c>
    </row>
    <row r="1691" spans="1:16" s="23" customFormat="1" ht="12.95" customHeight="1" x14ac:dyDescent="0.2">
      <c r="A1691" s="31" t="s">
        <v>20</v>
      </c>
      <c r="B1691" s="32"/>
      <c r="C1691" s="33" t="s">
        <v>2270</v>
      </c>
      <c r="D1691" s="33" t="s">
        <v>2271</v>
      </c>
      <c r="E1691" s="35">
        <v>19</v>
      </c>
      <c r="F1691" s="35" t="s">
        <v>28</v>
      </c>
      <c r="G1691" s="34"/>
      <c r="H1691" s="36"/>
      <c r="I1691" s="37">
        <f t="shared" si="33"/>
        <v>365</v>
      </c>
      <c r="J1691" s="36"/>
      <c r="K1691" s="34"/>
      <c r="L1691" s="34"/>
      <c r="M1691" s="39" t="s">
        <v>20</v>
      </c>
      <c r="N1691" s="40">
        <v>1862</v>
      </c>
      <c r="O1691" s="41">
        <v>32036</v>
      </c>
      <c r="P1691" s="42" t="s">
        <v>486</v>
      </c>
    </row>
    <row r="1692" spans="1:16" s="23" customFormat="1" ht="12.95" customHeight="1" x14ac:dyDescent="0.2">
      <c r="A1692" s="31" t="s">
        <v>20</v>
      </c>
      <c r="B1692" s="32"/>
      <c r="C1692" s="33" t="s">
        <v>1849</v>
      </c>
      <c r="D1692" s="33" t="s">
        <v>1509</v>
      </c>
      <c r="E1692" s="35">
        <v>5</v>
      </c>
      <c r="F1692" s="35" t="s">
        <v>45</v>
      </c>
      <c r="G1692" s="34"/>
      <c r="H1692" s="36"/>
      <c r="I1692" s="37">
        <f t="shared" si="33"/>
        <v>365</v>
      </c>
      <c r="J1692" s="36"/>
      <c r="K1692" s="34"/>
      <c r="L1692" s="34"/>
      <c r="M1692" s="39" t="s">
        <v>20</v>
      </c>
      <c r="N1692" s="40">
        <v>1863</v>
      </c>
      <c r="O1692" s="41">
        <v>32038</v>
      </c>
      <c r="P1692" s="42" t="s">
        <v>486</v>
      </c>
    </row>
    <row r="1693" spans="1:16" s="23" customFormat="1" ht="12.95" customHeight="1" x14ac:dyDescent="0.2">
      <c r="A1693" s="31" t="s">
        <v>20</v>
      </c>
      <c r="B1693" s="32"/>
      <c r="C1693" s="33" t="s">
        <v>2272</v>
      </c>
      <c r="D1693" s="33" t="s">
        <v>2273</v>
      </c>
      <c r="E1693" s="35">
        <v>6</v>
      </c>
      <c r="F1693" s="35" t="s">
        <v>23</v>
      </c>
      <c r="G1693" s="34"/>
      <c r="H1693" s="36"/>
      <c r="I1693" s="37">
        <f t="shared" si="33"/>
        <v>365</v>
      </c>
      <c r="J1693" s="36"/>
      <c r="K1693" s="34"/>
      <c r="L1693" s="34"/>
      <c r="M1693" s="39" t="s">
        <v>20</v>
      </c>
      <c r="N1693" s="40">
        <v>1864</v>
      </c>
      <c r="O1693" s="41">
        <v>32038</v>
      </c>
      <c r="P1693" s="42" t="s">
        <v>486</v>
      </c>
    </row>
    <row r="1694" spans="1:16" s="23" customFormat="1" ht="12.95" customHeight="1" x14ac:dyDescent="0.2">
      <c r="A1694" s="31" t="s">
        <v>20</v>
      </c>
      <c r="B1694" s="32"/>
      <c r="C1694" s="33" t="s">
        <v>142</v>
      </c>
      <c r="D1694" s="33" t="s">
        <v>2049</v>
      </c>
      <c r="E1694" s="35">
        <v>21</v>
      </c>
      <c r="F1694" s="35" t="s">
        <v>48</v>
      </c>
      <c r="G1694" s="34"/>
      <c r="H1694" s="36"/>
      <c r="I1694" s="37">
        <f t="shared" si="33"/>
        <v>365</v>
      </c>
      <c r="J1694" s="36"/>
      <c r="K1694" s="34"/>
      <c r="L1694" s="34"/>
      <c r="M1694" s="39" t="s">
        <v>20</v>
      </c>
      <c r="N1694" s="40">
        <v>1865</v>
      </c>
      <c r="O1694" s="41">
        <v>32041</v>
      </c>
      <c r="P1694" s="42" t="s">
        <v>486</v>
      </c>
    </row>
    <row r="1695" spans="1:16" s="23" customFormat="1" ht="12.95" customHeight="1" x14ac:dyDescent="0.2">
      <c r="A1695" s="31" t="s">
        <v>20</v>
      </c>
      <c r="B1695" s="32"/>
      <c r="C1695" s="33" t="s">
        <v>856</v>
      </c>
      <c r="D1695" s="33" t="s">
        <v>2274</v>
      </c>
      <c r="E1695" s="35">
        <v>6</v>
      </c>
      <c r="F1695" s="35" t="s">
        <v>36</v>
      </c>
      <c r="G1695" s="34"/>
      <c r="H1695" s="36"/>
      <c r="I1695" s="37">
        <f t="shared" si="33"/>
        <v>365</v>
      </c>
      <c r="J1695" s="36"/>
      <c r="K1695" s="34"/>
      <c r="L1695" s="34"/>
      <c r="M1695" s="39" t="s">
        <v>20</v>
      </c>
      <c r="N1695" s="40">
        <v>1866</v>
      </c>
      <c r="O1695" s="41">
        <v>32043</v>
      </c>
      <c r="P1695" s="42" t="s">
        <v>486</v>
      </c>
    </row>
    <row r="1696" spans="1:16" s="23" customFormat="1" ht="12.95" customHeight="1" x14ac:dyDescent="0.2">
      <c r="A1696" s="31" t="s">
        <v>20</v>
      </c>
      <c r="B1696" s="32"/>
      <c r="C1696" s="33" t="s">
        <v>1637</v>
      </c>
      <c r="D1696" s="33" t="s">
        <v>2275</v>
      </c>
      <c r="E1696" s="35">
        <v>21</v>
      </c>
      <c r="F1696" s="35" t="s">
        <v>48</v>
      </c>
      <c r="G1696" s="34"/>
      <c r="H1696" s="36"/>
      <c r="I1696" s="37">
        <f t="shared" si="33"/>
        <v>365</v>
      </c>
      <c r="J1696" s="36"/>
      <c r="K1696" s="34"/>
      <c r="L1696" s="34"/>
      <c r="M1696" s="39" t="s">
        <v>20</v>
      </c>
      <c r="N1696" s="40">
        <v>1867</v>
      </c>
      <c r="O1696" s="41">
        <v>32042</v>
      </c>
      <c r="P1696" s="42" t="s">
        <v>486</v>
      </c>
    </row>
    <row r="1697" spans="1:16" s="23" customFormat="1" ht="12.95" customHeight="1" x14ac:dyDescent="0.2">
      <c r="A1697" s="31" t="s">
        <v>20</v>
      </c>
      <c r="B1697" s="32">
        <v>5410</v>
      </c>
      <c r="C1697" s="33" t="s">
        <v>2276</v>
      </c>
      <c r="D1697" s="33" t="s">
        <v>2277</v>
      </c>
      <c r="E1697" s="35"/>
      <c r="F1697" s="35"/>
      <c r="G1697" s="34"/>
      <c r="H1697" s="36">
        <v>33703</v>
      </c>
      <c r="I1697" s="37"/>
      <c r="J1697" s="36">
        <v>33710</v>
      </c>
      <c r="K1697" s="34"/>
      <c r="L1697" s="34"/>
      <c r="M1697" s="39" t="s">
        <v>20</v>
      </c>
      <c r="N1697" s="40" t="s">
        <v>1870</v>
      </c>
      <c r="O1697" s="41">
        <v>34005</v>
      </c>
      <c r="P1697" s="42"/>
    </row>
    <row r="1698" spans="1:16" s="23" customFormat="1" ht="12.95" customHeight="1" x14ac:dyDescent="0.2">
      <c r="A1698" s="31" t="s">
        <v>20</v>
      </c>
      <c r="B1698" s="32">
        <v>5122</v>
      </c>
      <c r="C1698" s="33" t="s">
        <v>2278</v>
      </c>
      <c r="D1698" s="33" t="s">
        <v>1981</v>
      </c>
      <c r="E1698" s="35">
        <v>5</v>
      </c>
      <c r="F1698" s="35" t="s">
        <v>45</v>
      </c>
      <c r="G1698" s="34"/>
      <c r="H1698" s="36"/>
      <c r="I1698" s="37">
        <f>IF(AND(H1698&gt;1/1/75, J1698&gt;0),"n/a",H1698+365)</f>
        <v>365</v>
      </c>
      <c r="J1698" s="36"/>
      <c r="K1698" s="34"/>
      <c r="L1698" s="34"/>
      <c r="M1698" s="39" t="s">
        <v>20</v>
      </c>
      <c r="N1698" s="40">
        <v>1869</v>
      </c>
      <c r="O1698" s="41">
        <v>32050</v>
      </c>
      <c r="P1698" s="42" t="s">
        <v>486</v>
      </c>
    </row>
    <row r="1699" spans="1:16" s="23" customFormat="1" ht="12.95" customHeight="1" x14ac:dyDescent="0.2">
      <c r="A1699" s="31" t="s">
        <v>20</v>
      </c>
      <c r="B1699" s="32"/>
      <c r="C1699" s="33" t="s">
        <v>2279</v>
      </c>
      <c r="D1699" s="33" t="s">
        <v>2280</v>
      </c>
      <c r="E1699" s="35">
        <v>5</v>
      </c>
      <c r="F1699" s="35" t="s">
        <v>45</v>
      </c>
      <c r="G1699" s="34"/>
      <c r="H1699" s="36"/>
      <c r="I1699" s="37">
        <f>IF(AND(H1699&gt;1/1/75, J1699&gt;0),"n/a",H1699+365)</f>
        <v>365</v>
      </c>
      <c r="J1699" s="36"/>
      <c r="K1699" s="34"/>
      <c r="L1699" s="34"/>
      <c r="M1699" s="39" t="s">
        <v>20</v>
      </c>
      <c r="N1699" s="40">
        <v>1870</v>
      </c>
      <c r="O1699" s="41">
        <v>32056</v>
      </c>
      <c r="P1699" s="42" t="s">
        <v>486</v>
      </c>
    </row>
    <row r="1700" spans="1:16" s="23" customFormat="1" ht="12.95" customHeight="1" x14ac:dyDescent="0.2">
      <c r="A1700" s="31" t="s">
        <v>20</v>
      </c>
      <c r="B1700" s="32"/>
      <c r="C1700" s="33" t="s">
        <v>2281</v>
      </c>
      <c r="D1700" s="33" t="s">
        <v>2282</v>
      </c>
      <c r="E1700" s="35">
        <v>19</v>
      </c>
      <c r="F1700" s="35"/>
      <c r="G1700" s="34"/>
      <c r="H1700" s="36"/>
      <c r="I1700" s="37"/>
      <c r="J1700" s="36"/>
      <c r="K1700" s="34"/>
      <c r="L1700" s="34"/>
      <c r="M1700" s="39" t="s">
        <v>20</v>
      </c>
      <c r="N1700" s="40">
        <v>1871</v>
      </c>
      <c r="O1700" s="41">
        <v>32056</v>
      </c>
      <c r="P1700" s="42" t="s">
        <v>486</v>
      </c>
    </row>
    <row r="1701" spans="1:16" s="23" customFormat="1" ht="12.95" customHeight="1" x14ac:dyDescent="0.2">
      <c r="A1701" s="31" t="s">
        <v>20</v>
      </c>
      <c r="B1701" s="32"/>
      <c r="C1701" s="33" t="s">
        <v>2141</v>
      </c>
      <c r="D1701" s="33" t="s">
        <v>2283</v>
      </c>
      <c r="E1701" s="35">
        <v>19</v>
      </c>
      <c r="F1701" s="35" t="s">
        <v>28</v>
      </c>
      <c r="G1701" s="34"/>
      <c r="H1701" s="36"/>
      <c r="I1701" s="37">
        <f>IF(AND(H1701&gt;1/1/75, J1701&gt;0),"n/a",H1701+365)</f>
        <v>365</v>
      </c>
      <c r="J1701" s="36"/>
      <c r="K1701" s="34"/>
      <c r="L1701" s="34"/>
      <c r="M1701" s="39" t="s">
        <v>20</v>
      </c>
      <c r="N1701" s="40">
        <v>1872</v>
      </c>
      <c r="O1701" s="41">
        <v>32056</v>
      </c>
      <c r="P1701" s="42" t="s">
        <v>486</v>
      </c>
    </row>
    <row r="1702" spans="1:16" s="23" customFormat="1" ht="12.95" customHeight="1" x14ac:dyDescent="0.2">
      <c r="A1702" s="31" t="s">
        <v>20</v>
      </c>
      <c r="B1702" s="32"/>
      <c r="C1702" s="33" t="s">
        <v>2284</v>
      </c>
      <c r="D1702" s="33" t="s">
        <v>2285</v>
      </c>
      <c r="E1702" s="35">
        <v>8</v>
      </c>
      <c r="F1702" s="35" t="s">
        <v>36</v>
      </c>
      <c r="G1702" s="34"/>
      <c r="H1702" s="36"/>
      <c r="I1702" s="37">
        <f>IF(AND(H1702&gt;1/1/75, J1702&gt;0),"n/a",H1702+365)</f>
        <v>365</v>
      </c>
      <c r="J1702" s="36"/>
      <c r="K1702" s="34"/>
      <c r="L1702" s="34"/>
      <c r="M1702" s="39" t="s">
        <v>20</v>
      </c>
      <c r="N1702" s="40">
        <v>1873</v>
      </c>
      <c r="O1702" s="41">
        <v>32063</v>
      </c>
      <c r="P1702" s="42" t="s">
        <v>486</v>
      </c>
    </row>
    <row r="1703" spans="1:16" s="23" customFormat="1" ht="12.95" customHeight="1" x14ac:dyDescent="0.2">
      <c r="A1703" s="31" t="s">
        <v>20</v>
      </c>
      <c r="B1703" s="32">
        <v>5145</v>
      </c>
      <c r="C1703" s="33" t="s">
        <v>2286</v>
      </c>
      <c r="D1703" s="33" t="s">
        <v>2074</v>
      </c>
      <c r="E1703" s="35">
        <v>11</v>
      </c>
      <c r="F1703" s="35" t="s">
        <v>45</v>
      </c>
      <c r="G1703" s="34"/>
      <c r="H1703" s="36"/>
      <c r="I1703" s="37">
        <f>IF(AND(H1703&gt;1/1/75, J1703&gt;0),"n/a",H1703+365)</f>
        <v>365</v>
      </c>
      <c r="J1703" s="36"/>
      <c r="K1703" s="34"/>
      <c r="L1703" s="34"/>
      <c r="M1703" s="39" t="s">
        <v>20</v>
      </c>
      <c r="N1703" s="40">
        <v>1874</v>
      </c>
      <c r="O1703" s="41">
        <v>32065</v>
      </c>
      <c r="P1703" s="42" t="s">
        <v>486</v>
      </c>
    </row>
    <row r="1704" spans="1:16" s="23" customFormat="1" ht="12.95" customHeight="1" x14ac:dyDescent="0.2">
      <c r="A1704" s="31" t="s">
        <v>20</v>
      </c>
      <c r="B1704" s="32"/>
      <c r="C1704" s="33" t="s">
        <v>528</v>
      </c>
      <c r="D1704" s="33" t="s">
        <v>2287</v>
      </c>
      <c r="E1704" s="35">
        <v>3</v>
      </c>
      <c r="F1704" s="35" t="s">
        <v>45</v>
      </c>
      <c r="G1704" s="34"/>
      <c r="H1704" s="36"/>
      <c r="I1704" s="37">
        <f>IF(AND(H1704&gt;1/1/75, J1704&gt;0),"n/a",H1704+365)</f>
        <v>365</v>
      </c>
      <c r="J1704" s="36"/>
      <c r="K1704" s="34"/>
      <c r="L1704" s="34"/>
      <c r="M1704" s="39" t="s">
        <v>20</v>
      </c>
      <c r="N1704" s="40">
        <v>1875</v>
      </c>
      <c r="O1704" s="41">
        <v>32059</v>
      </c>
      <c r="P1704" s="42" t="s">
        <v>486</v>
      </c>
    </row>
    <row r="1705" spans="1:16" s="23" customFormat="1" ht="12.95" customHeight="1" x14ac:dyDescent="0.2">
      <c r="A1705" s="31" t="s">
        <v>20</v>
      </c>
      <c r="B1705" s="32"/>
      <c r="C1705" s="33" t="s">
        <v>2288</v>
      </c>
      <c r="D1705" s="33" t="s">
        <v>2289</v>
      </c>
      <c r="E1705" s="35">
        <v>20</v>
      </c>
      <c r="F1705" s="35" t="s">
        <v>48</v>
      </c>
      <c r="G1705" s="34"/>
      <c r="H1705" s="36"/>
      <c r="I1705" s="37">
        <f>IF(AND(H1705&gt;1/1/75, J1705&gt;0),"n/a",H1705+365)</f>
        <v>365</v>
      </c>
      <c r="J1705" s="36"/>
      <c r="K1705" s="34"/>
      <c r="L1705" s="34"/>
      <c r="M1705" s="39" t="s">
        <v>20</v>
      </c>
      <c r="N1705" s="40">
        <v>1876</v>
      </c>
      <c r="O1705" s="41">
        <v>32063</v>
      </c>
      <c r="P1705" s="42" t="s">
        <v>486</v>
      </c>
    </row>
    <row r="1706" spans="1:16" s="23" customFormat="1" ht="12.95" customHeight="1" x14ac:dyDescent="0.2">
      <c r="A1706" s="31" t="s">
        <v>20</v>
      </c>
      <c r="B1706" s="32"/>
      <c r="C1706" s="33" t="s">
        <v>672</v>
      </c>
      <c r="D1706" s="33" t="s">
        <v>2290</v>
      </c>
      <c r="E1706" s="35">
        <v>21</v>
      </c>
      <c r="F1706" s="35"/>
      <c r="G1706" s="34"/>
      <c r="H1706" s="36"/>
      <c r="I1706" s="37"/>
      <c r="J1706" s="36"/>
      <c r="K1706" s="34"/>
      <c r="L1706" s="34"/>
      <c r="M1706" s="39" t="s">
        <v>20</v>
      </c>
      <c r="N1706" s="40">
        <v>1877</v>
      </c>
      <c r="O1706" s="41">
        <v>32065</v>
      </c>
      <c r="P1706" s="42" t="s">
        <v>486</v>
      </c>
    </row>
    <row r="1707" spans="1:16" s="23" customFormat="1" ht="12.95" customHeight="1" x14ac:dyDescent="0.2">
      <c r="A1707" s="31" t="s">
        <v>20</v>
      </c>
      <c r="B1707" s="32">
        <v>4082</v>
      </c>
      <c r="C1707" s="33" t="s">
        <v>2291</v>
      </c>
      <c r="D1707" s="33" t="s">
        <v>2292</v>
      </c>
      <c r="E1707" s="35">
        <v>20</v>
      </c>
      <c r="F1707" s="35"/>
      <c r="G1707" s="34"/>
      <c r="H1707" s="36"/>
      <c r="I1707" s="37"/>
      <c r="J1707" s="36"/>
      <c r="K1707" s="34"/>
      <c r="L1707" s="34"/>
      <c r="M1707" s="39" t="s">
        <v>20</v>
      </c>
      <c r="N1707" s="46" t="s">
        <v>1870</v>
      </c>
      <c r="O1707" s="41">
        <v>32066</v>
      </c>
      <c r="P1707" s="42" t="s">
        <v>486</v>
      </c>
    </row>
    <row r="1708" spans="1:16" s="23" customFormat="1" ht="12.95" customHeight="1" x14ac:dyDescent="0.2">
      <c r="A1708" s="31" t="s">
        <v>20</v>
      </c>
      <c r="B1708" s="32">
        <v>5120</v>
      </c>
      <c r="C1708" s="33" t="s">
        <v>2293</v>
      </c>
      <c r="D1708" s="33" t="s">
        <v>2212</v>
      </c>
      <c r="E1708" s="35">
        <v>20</v>
      </c>
      <c r="F1708" s="35" t="s">
        <v>48</v>
      </c>
      <c r="G1708" s="34"/>
      <c r="H1708" s="36"/>
      <c r="I1708" s="37">
        <f t="shared" ref="I1708:I1730" si="34">IF(AND(H1708&gt;1/1/75, J1708&gt;0),"n/a",H1708+365)</f>
        <v>365</v>
      </c>
      <c r="J1708" s="36"/>
      <c r="K1708" s="34"/>
      <c r="L1708" s="34"/>
      <c r="M1708" s="39" t="s">
        <v>20</v>
      </c>
      <c r="N1708" s="40">
        <v>1878</v>
      </c>
      <c r="O1708" s="41">
        <v>32066</v>
      </c>
      <c r="P1708" s="42" t="s">
        <v>486</v>
      </c>
    </row>
    <row r="1709" spans="1:16" s="23" customFormat="1" ht="12.95" customHeight="1" x14ac:dyDescent="0.2">
      <c r="A1709" s="31" t="s">
        <v>20</v>
      </c>
      <c r="B1709" s="32"/>
      <c r="C1709" s="33" t="s">
        <v>2294</v>
      </c>
      <c r="D1709" s="33" t="s">
        <v>2295</v>
      </c>
      <c r="E1709" s="35">
        <v>5</v>
      </c>
      <c r="F1709" s="35" t="s">
        <v>45</v>
      </c>
      <c r="G1709" s="34"/>
      <c r="H1709" s="36"/>
      <c r="I1709" s="37">
        <f t="shared" si="34"/>
        <v>365</v>
      </c>
      <c r="J1709" s="36"/>
      <c r="K1709" s="34"/>
      <c r="L1709" s="34"/>
      <c r="M1709" s="39" t="s">
        <v>20</v>
      </c>
      <c r="N1709" s="40">
        <v>1879</v>
      </c>
      <c r="O1709" s="41">
        <v>32066</v>
      </c>
      <c r="P1709" s="42" t="s">
        <v>486</v>
      </c>
    </row>
    <row r="1710" spans="1:16" s="23" customFormat="1" ht="12.95" customHeight="1" x14ac:dyDescent="0.2">
      <c r="A1710" s="31" t="s">
        <v>20</v>
      </c>
      <c r="B1710" s="32"/>
      <c r="C1710" s="33" t="s">
        <v>2296</v>
      </c>
      <c r="D1710" s="33" t="s">
        <v>1590</v>
      </c>
      <c r="E1710" s="35">
        <v>8</v>
      </c>
      <c r="F1710" s="35" t="s">
        <v>36</v>
      </c>
      <c r="G1710" s="34"/>
      <c r="H1710" s="36"/>
      <c r="I1710" s="37">
        <f t="shared" si="34"/>
        <v>365</v>
      </c>
      <c r="J1710" s="36"/>
      <c r="K1710" s="34"/>
      <c r="L1710" s="34"/>
      <c r="M1710" s="39" t="s">
        <v>20</v>
      </c>
      <c r="N1710" s="40">
        <v>1880</v>
      </c>
      <c r="O1710" s="41">
        <v>32069</v>
      </c>
      <c r="P1710" s="42" t="s">
        <v>486</v>
      </c>
    </row>
    <row r="1711" spans="1:16" s="23" customFormat="1" ht="12.95" customHeight="1" x14ac:dyDescent="0.2">
      <c r="A1711" s="31" t="s">
        <v>20</v>
      </c>
      <c r="B1711" s="32"/>
      <c r="C1711" s="33" t="s">
        <v>2297</v>
      </c>
      <c r="D1711" s="33" t="s">
        <v>2298</v>
      </c>
      <c r="E1711" s="35">
        <v>8</v>
      </c>
      <c r="F1711" s="35" t="s">
        <v>36</v>
      </c>
      <c r="G1711" s="34"/>
      <c r="H1711" s="36"/>
      <c r="I1711" s="37">
        <f t="shared" si="34"/>
        <v>365</v>
      </c>
      <c r="J1711" s="36"/>
      <c r="K1711" s="34"/>
      <c r="L1711" s="34"/>
      <c r="M1711" s="39" t="s">
        <v>20</v>
      </c>
      <c r="N1711" s="40">
        <v>1881</v>
      </c>
      <c r="O1711" s="41">
        <v>32069</v>
      </c>
      <c r="P1711" s="42" t="s">
        <v>486</v>
      </c>
    </row>
    <row r="1712" spans="1:16" s="23" customFormat="1" ht="12.95" customHeight="1" x14ac:dyDescent="0.2">
      <c r="A1712" s="31" t="s">
        <v>20</v>
      </c>
      <c r="B1712" s="32"/>
      <c r="C1712" s="33" t="s">
        <v>2299</v>
      </c>
      <c r="D1712" s="33" t="s">
        <v>2300</v>
      </c>
      <c r="E1712" s="35">
        <v>20</v>
      </c>
      <c r="F1712" s="35" t="s">
        <v>48</v>
      </c>
      <c r="G1712" s="34"/>
      <c r="H1712" s="36"/>
      <c r="I1712" s="37">
        <f t="shared" si="34"/>
        <v>365</v>
      </c>
      <c r="J1712" s="36"/>
      <c r="K1712" s="34"/>
      <c r="L1712" s="34"/>
      <c r="M1712" s="39" t="s">
        <v>20</v>
      </c>
      <c r="N1712" s="40">
        <v>1882</v>
      </c>
      <c r="O1712" s="41">
        <v>32076</v>
      </c>
      <c r="P1712" s="42" t="s">
        <v>486</v>
      </c>
    </row>
    <row r="1713" spans="1:16" s="23" customFormat="1" ht="12.95" customHeight="1" x14ac:dyDescent="0.2">
      <c r="A1713" s="31" t="s">
        <v>20</v>
      </c>
      <c r="B1713" s="32"/>
      <c r="C1713" s="33" t="s">
        <v>606</v>
      </c>
      <c r="D1713" s="33" t="s">
        <v>2301</v>
      </c>
      <c r="E1713" s="35">
        <v>21</v>
      </c>
      <c r="F1713" s="35" t="s">
        <v>48</v>
      </c>
      <c r="G1713" s="34"/>
      <c r="H1713" s="36"/>
      <c r="I1713" s="37">
        <f t="shared" si="34"/>
        <v>365</v>
      </c>
      <c r="J1713" s="36"/>
      <c r="K1713" s="34"/>
      <c r="L1713" s="34"/>
      <c r="M1713" s="39" t="s">
        <v>20</v>
      </c>
      <c r="N1713" s="40">
        <v>1883</v>
      </c>
      <c r="O1713" s="41">
        <v>32076</v>
      </c>
      <c r="P1713" s="70" t="s">
        <v>2302</v>
      </c>
    </row>
    <row r="1714" spans="1:16" s="23" customFormat="1" ht="12.95" customHeight="1" x14ac:dyDescent="0.2">
      <c r="A1714" s="31" t="s">
        <v>20</v>
      </c>
      <c r="B1714" s="32"/>
      <c r="C1714" s="33" t="s">
        <v>81</v>
      </c>
      <c r="D1714" s="33" t="s">
        <v>2303</v>
      </c>
      <c r="E1714" s="35">
        <v>20</v>
      </c>
      <c r="F1714" s="35" t="s">
        <v>48</v>
      </c>
      <c r="G1714" s="34"/>
      <c r="H1714" s="36"/>
      <c r="I1714" s="37">
        <f t="shared" si="34"/>
        <v>365</v>
      </c>
      <c r="J1714" s="36"/>
      <c r="K1714" s="34"/>
      <c r="L1714" s="34"/>
      <c r="M1714" s="39" t="s">
        <v>20</v>
      </c>
      <c r="N1714" s="40">
        <v>1884</v>
      </c>
      <c r="O1714" s="41">
        <v>32076</v>
      </c>
      <c r="P1714" s="42" t="s">
        <v>486</v>
      </c>
    </row>
    <row r="1715" spans="1:16" s="23" customFormat="1" ht="12.95" customHeight="1" x14ac:dyDescent="0.2">
      <c r="A1715" s="31" t="s">
        <v>20</v>
      </c>
      <c r="B1715" s="32"/>
      <c r="C1715" s="33" t="s">
        <v>1941</v>
      </c>
      <c r="D1715" s="33" t="s">
        <v>2304</v>
      </c>
      <c r="E1715" s="35">
        <v>7</v>
      </c>
      <c r="F1715" s="35" t="s">
        <v>23</v>
      </c>
      <c r="G1715" s="34"/>
      <c r="H1715" s="36"/>
      <c r="I1715" s="37">
        <f t="shared" si="34"/>
        <v>365</v>
      </c>
      <c r="J1715" s="36"/>
      <c r="K1715" s="34"/>
      <c r="L1715" s="34"/>
      <c r="M1715" s="39" t="s">
        <v>20</v>
      </c>
      <c r="N1715" s="40">
        <v>1885</v>
      </c>
      <c r="O1715" s="41">
        <v>32079</v>
      </c>
      <c r="P1715" s="42" t="s">
        <v>486</v>
      </c>
    </row>
    <row r="1716" spans="1:16" s="23" customFormat="1" ht="12.95" customHeight="1" x14ac:dyDescent="0.2">
      <c r="A1716" s="31" t="s">
        <v>20</v>
      </c>
      <c r="B1716" s="32"/>
      <c r="C1716" s="33" t="s">
        <v>2305</v>
      </c>
      <c r="D1716" s="33" t="s">
        <v>2306</v>
      </c>
      <c r="E1716" s="35">
        <v>8</v>
      </c>
      <c r="F1716" s="35" t="s">
        <v>36</v>
      </c>
      <c r="G1716" s="34"/>
      <c r="H1716" s="36"/>
      <c r="I1716" s="37">
        <f t="shared" si="34"/>
        <v>365</v>
      </c>
      <c r="J1716" s="36"/>
      <c r="K1716" s="34"/>
      <c r="L1716" s="34"/>
      <c r="M1716" s="39" t="s">
        <v>20</v>
      </c>
      <c r="N1716" s="40">
        <v>1886</v>
      </c>
      <c r="O1716" s="41" t="s">
        <v>25</v>
      </c>
      <c r="P1716" s="42"/>
    </row>
    <row r="1717" spans="1:16" s="23" customFormat="1" ht="12.95" customHeight="1" x14ac:dyDescent="0.2">
      <c r="A1717" s="31" t="s">
        <v>20</v>
      </c>
      <c r="B1717" s="32"/>
      <c r="C1717" s="33" t="s">
        <v>2307</v>
      </c>
      <c r="D1717" s="33" t="s">
        <v>2308</v>
      </c>
      <c r="E1717" s="35">
        <v>19</v>
      </c>
      <c r="F1717" s="35" t="s">
        <v>28</v>
      </c>
      <c r="G1717" s="34"/>
      <c r="H1717" s="36"/>
      <c r="I1717" s="37">
        <f t="shared" si="34"/>
        <v>365</v>
      </c>
      <c r="J1717" s="36"/>
      <c r="K1717" s="34"/>
      <c r="L1717" s="34"/>
      <c r="M1717" s="39" t="s">
        <v>20</v>
      </c>
      <c r="N1717" s="40">
        <v>1887</v>
      </c>
      <c r="O1717" s="41" t="s">
        <v>25</v>
      </c>
      <c r="P1717" s="42"/>
    </row>
    <row r="1718" spans="1:16" s="23" customFormat="1" ht="12.95" customHeight="1" x14ac:dyDescent="0.2">
      <c r="A1718" s="31" t="s">
        <v>20</v>
      </c>
      <c r="B1718" s="32"/>
      <c r="C1718" s="33" t="s">
        <v>160</v>
      </c>
      <c r="D1718" s="33" t="s">
        <v>2309</v>
      </c>
      <c r="E1718" s="35">
        <v>2</v>
      </c>
      <c r="F1718" s="35" t="s">
        <v>45</v>
      </c>
      <c r="G1718" s="34"/>
      <c r="H1718" s="36"/>
      <c r="I1718" s="37">
        <f t="shared" si="34"/>
        <v>365</v>
      </c>
      <c r="J1718" s="36"/>
      <c r="K1718" s="34"/>
      <c r="L1718" s="34"/>
      <c r="M1718" s="39" t="s">
        <v>20</v>
      </c>
      <c r="N1718" s="40">
        <v>1888</v>
      </c>
      <c r="O1718" s="41">
        <v>32086</v>
      </c>
      <c r="P1718" s="42" t="s">
        <v>2310</v>
      </c>
    </row>
    <row r="1719" spans="1:16" s="23" customFormat="1" ht="12.95" customHeight="1" x14ac:dyDescent="0.2">
      <c r="A1719" s="31" t="s">
        <v>20</v>
      </c>
      <c r="B1719" s="32"/>
      <c r="C1719" s="33" t="s">
        <v>2311</v>
      </c>
      <c r="D1719" s="33" t="s">
        <v>2312</v>
      </c>
      <c r="E1719" s="35">
        <v>8</v>
      </c>
      <c r="F1719" s="35" t="s">
        <v>36</v>
      </c>
      <c r="G1719" s="34"/>
      <c r="H1719" s="36"/>
      <c r="I1719" s="37">
        <f t="shared" si="34"/>
        <v>365</v>
      </c>
      <c r="J1719" s="36"/>
      <c r="K1719" s="34"/>
      <c r="L1719" s="34"/>
      <c r="M1719" s="39" t="s">
        <v>20</v>
      </c>
      <c r="N1719" s="40">
        <v>1889</v>
      </c>
      <c r="O1719" s="41">
        <v>32086</v>
      </c>
      <c r="P1719" s="42" t="s">
        <v>486</v>
      </c>
    </row>
    <row r="1720" spans="1:16" s="23" customFormat="1" ht="12.95" customHeight="1" x14ac:dyDescent="0.2">
      <c r="A1720" s="31" t="s">
        <v>20</v>
      </c>
      <c r="B1720" s="32"/>
      <c r="C1720" s="33" t="s">
        <v>2313</v>
      </c>
      <c r="D1720" s="33" t="s">
        <v>2312</v>
      </c>
      <c r="E1720" s="35">
        <v>8</v>
      </c>
      <c r="F1720" s="35" t="s">
        <v>36</v>
      </c>
      <c r="G1720" s="34"/>
      <c r="H1720" s="36"/>
      <c r="I1720" s="37">
        <f t="shared" si="34"/>
        <v>365</v>
      </c>
      <c r="J1720" s="36"/>
      <c r="K1720" s="34"/>
      <c r="L1720" s="34"/>
      <c r="M1720" s="39" t="s">
        <v>20</v>
      </c>
      <c r="N1720" s="40">
        <v>1890</v>
      </c>
      <c r="O1720" s="41">
        <v>32086</v>
      </c>
      <c r="P1720" s="42" t="s">
        <v>486</v>
      </c>
    </row>
    <row r="1721" spans="1:16" s="23" customFormat="1" ht="12.95" customHeight="1" x14ac:dyDescent="0.2">
      <c r="A1721" s="31" t="s">
        <v>20</v>
      </c>
      <c r="B1721" s="32"/>
      <c r="C1721" s="33" t="s">
        <v>539</v>
      </c>
      <c r="D1721" s="33" t="s">
        <v>2314</v>
      </c>
      <c r="E1721" s="35">
        <v>4</v>
      </c>
      <c r="F1721" s="35" t="s">
        <v>45</v>
      </c>
      <c r="G1721" s="34"/>
      <c r="H1721" s="36"/>
      <c r="I1721" s="37">
        <f t="shared" si="34"/>
        <v>365</v>
      </c>
      <c r="J1721" s="36"/>
      <c r="K1721" s="34"/>
      <c r="L1721" s="34"/>
      <c r="M1721" s="39" t="s">
        <v>20</v>
      </c>
      <c r="N1721" s="40">
        <v>1891</v>
      </c>
      <c r="O1721" s="41">
        <v>32090</v>
      </c>
      <c r="P1721" s="42" t="s">
        <v>486</v>
      </c>
    </row>
    <row r="1722" spans="1:16" s="23" customFormat="1" ht="12.95" customHeight="1" x14ac:dyDescent="0.2">
      <c r="A1722" s="31" t="s">
        <v>20</v>
      </c>
      <c r="B1722" s="32"/>
      <c r="C1722" s="33" t="s">
        <v>2315</v>
      </c>
      <c r="D1722" s="33" t="s">
        <v>2316</v>
      </c>
      <c r="E1722" s="35" t="s">
        <v>25</v>
      </c>
      <c r="F1722" s="35" t="s">
        <v>45</v>
      </c>
      <c r="G1722" s="34"/>
      <c r="H1722" s="36"/>
      <c r="I1722" s="37">
        <f t="shared" si="34"/>
        <v>365</v>
      </c>
      <c r="J1722" s="36"/>
      <c r="K1722" s="34"/>
      <c r="L1722" s="34"/>
      <c r="M1722" s="39" t="s">
        <v>20</v>
      </c>
      <c r="N1722" s="40">
        <v>1892</v>
      </c>
      <c r="O1722" s="41">
        <v>32090</v>
      </c>
      <c r="P1722" s="42" t="s">
        <v>486</v>
      </c>
    </row>
    <row r="1723" spans="1:16" s="23" customFormat="1" ht="12.95" customHeight="1" x14ac:dyDescent="0.2">
      <c r="A1723" s="31" t="s">
        <v>20</v>
      </c>
      <c r="B1723" s="32">
        <v>5117</v>
      </c>
      <c r="C1723" s="33" t="s">
        <v>2317</v>
      </c>
      <c r="D1723" s="33" t="s">
        <v>2318</v>
      </c>
      <c r="E1723" s="35">
        <v>8</v>
      </c>
      <c r="F1723" s="35" t="s">
        <v>36</v>
      </c>
      <c r="G1723" s="34"/>
      <c r="H1723" s="36"/>
      <c r="I1723" s="37">
        <f t="shared" si="34"/>
        <v>365</v>
      </c>
      <c r="J1723" s="36"/>
      <c r="K1723" s="34"/>
      <c r="L1723" s="34"/>
      <c r="M1723" s="39" t="s">
        <v>20</v>
      </c>
      <c r="N1723" s="40">
        <v>1893</v>
      </c>
      <c r="O1723" s="41">
        <v>32090</v>
      </c>
      <c r="P1723" s="42" t="s">
        <v>486</v>
      </c>
    </row>
    <row r="1724" spans="1:16" s="23" customFormat="1" ht="12.95" customHeight="1" x14ac:dyDescent="0.2">
      <c r="A1724" s="31" t="s">
        <v>20</v>
      </c>
      <c r="B1724" s="32">
        <v>4083</v>
      </c>
      <c r="C1724" s="33" t="s">
        <v>2319</v>
      </c>
      <c r="D1724" s="33" t="s">
        <v>2320</v>
      </c>
      <c r="E1724" s="35">
        <v>8</v>
      </c>
      <c r="F1724" s="35" t="s">
        <v>36</v>
      </c>
      <c r="G1724" s="34"/>
      <c r="H1724" s="36"/>
      <c r="I1724" s="37">
        <f t="shared" si="34"/>
        <v>365</v>
      </c>
      <c r="J1724" s="36"/>
      <c r="K1724" s="34"/>
      <c r="L1724" s="34"/>
      <c r="M1724" s="39" t="s">
        <v>20</v>
      </c>
      <c r="N1724" s="40">
        <v>1894</v>
      </c>
      <c r="O1724" s="41">
        <v>32090</v>
      </c>
      <c r="P1724" s="42" t="s">
        <v>486</v>
      </c>
    </row>
    <row r="1725" spans="1:16" s="23" customFormat="1" ht="12.95" customHeight="1" x14ac:dyDescent="0.2">
      <c r="A1725" s="31" t="s">
        <v>20</v>
      </c>
      <c r="B1725" s="32"/>
      <c r="C1725" s="33" t="s">
        <v>2321</v>
      </c>
      <c r="D1725" s="33" t="s">
        <v>2322</v>
      </c>
      <c r="E1725" s="35" t="s">
        <v>25</v>
      </c>
      <c r="F1725" s="35" t="s">
        <v>25</v>
      </c>
      <c r="G1725" s="34"/>
      <c r="H1725" s="36"/>
      <c r="I1725" s="37">
        <f t="shared" si="34"/>
        <v>365</v>
      </c>
      <c r="J1725" s="36"/>
      <c r="K1725" s="34"/>
      <c r="L1725" s="34"/>
      <c r="M1725" s="39" t="s">
        <v>20</v>
      </c>
      <c r="N1725" s="40">
        <v>1895</v>
      </c>
      <c r="O1725" s="41">
        <v>32094</v>
      </c>
      <c r="P1725" s="42" t="s">
        <v>486</v>
      </c>
    </row>
    <row r="1726" spans="1:16" s="23" customFormat="1" ht="12.95" customHeight="1" x14ac:dyDescent="0.2">
      <c r="A1726" s="31" t="s">
        <v>20</v>
      </c>
      <c r="B1726" s="32"/>
      <c r="C1726" s="33" t="s">
        <v>2323</v>
      </c>
      <c r="D1726" s="33" t="s">
        <v>2324</v>
      </c>
      <c r="E1726" s="35">
        <v>17</v>
      </c>
      <c r="F1726" s="35" t="s">
        <v>48</v>
      </c>
      <c r="G1726" s="34"/>
      <c r="H1726" s="36"/>
      <c r="I1726" s="37">
        <f t="shared" si="34"/>
        <v>365</v>
      </c>
      <c r="J1726" s="36"/>
      <c r="K1726" s="34"/>
      <c r="L1726" s="34"/>
      <c r="M1726" s="39" t="s">
        <v>20</v>
      </c>
      <c r="N1726" s="40">
        <v>1896</v>
      </c>
      <c r="O1726" s="41">
        <v>32097</v>
      </c>
      <c r="P1726" s="42" t="s">
        <v>486</v>
      </c>
    </row>
    <row r="1727" spans="1:16" s="23" customFormat="1" ht="12.95" customHeight="1" x14ac:dyDescent="0.2">
      <c r="A1727" s="31" t="s">
        <v>20</v>
      </c>
      <c r="B1727" s="32"/>
      <c r="C1727" s="33" t="s">
        <v>2325</v>
      </c>
      <c r="D1727" s="33" t="s">
        <v>2326</v>
      </c>
      <c r="E1727" s="35" t="s">
        <v>25</v>
      </c>
      <c r="F1727" s="35" t="s">
        <v>25</v>
      </c>
      <c r="G1727" s="34"/>
      <c r="H1727" s="36"/>
      <c r="I1727" s="37">
        <f t="shared" si="34"/>
        <v>365</v>
      </c>
      <c r="J1727" s="36"/>
      <c r="K1727" s="34"/>
      <c r="L1727" s="34"/>
      <c r="M1727" s="39" t="s">
        <v>20</v>
      </c>
      <c r="N1727" s="40">
        <v>1897</v>
      </c>
      <c r="O1727" s="41">
        <v>32097</v>
      </c>
      <c r="P1727" s="42" t="s">
        <v>486</v>
      </c>
    </row>
    <row r="1728" spans="1:16" s="23" customFormat="1" ht="12.95" customHeight="1" x14ac:dyDescent="0.2">
      <c r="A1728" s="31" t="s">
        <v>20</v>
      </c>
      <c r="B1728" s="32"/>
      <c r="C1728" s="33" t="s">
        <v>252</v>
      </c>
      <c r="D1728" s="33" t="s">
        <v>2327</v>
      </c>
      <c r="E1728" s="35">
        <v>4</v>
      </c>
      <c r="F1728" s="35" t="s">
        <v>45</v>
      </c>
      <c r="G1728" s="34"/>
      <c r="H1728" s="36"/>
      <c r="I1728" s="37">
        <f t="shared" si="34"/>
        <v>365</v>
      </c>
      <c r="J1728" s="36"/>
      <c r="K1728" s="34"/>
      <c r="L1728" s="34"/>
      <c r="M1728" s="39" t="s">
        <v>20</v>
      </c>
      <c r="N1728" s="40">
        <v>1899</v>
      </c>
      <c r="O1728" s="41">
        <v>32113</v>
      </c>
      <c r="P1728" s="42" t="s">
        <v>486</v>
      </c>
    </row>
    <row r="1729" spans="1:16" s="23" customFormat="1" ht="12.95" customHeight="1" x14ac:dyDescent="0.2">
      <c r="A1729" s="31" t="s">
        <v>20</v>
      </c>
      <c r="B1729" s="32">
        <v>5357</v>
      </c>
      <c r="C1729" s="33" t="s">
        <v>2328</v>
      </c>
      <c r="D1729" s="33" t="s">
        <v>2329</v>
      </c>
      <c r="E1729" s="35" t="s">
        <v>25</v>
      </c>
      <c r="F1729" s="35" t="s">
        <v>25</v>
      </c>
      <c r="G1729" s="34"/>
      <c r="H1729" s="36">
        <v>32720</v>
      </c>
      <c r="I1729" s="37">
        <f t="shared" si="34"/>
        <v>33085</v>
      </c>
      <c r="J1729" s="36"/>
      <c r="K1729" s="34"/>
      <c r="L1729" s="34"/>
      <c r="M1729" s="39" t="s">
        <v>20</v>
      </c>
      <c r="N1729" s="40">
        <v>1900</v>
      </c>
      <c r="O1729" s="41" t="s">
        <v>25</v>
      </c>
      <c r="P1729" s="42"/>
    </row>
    <row r="1730" spans="1:16" s="23" customFormat="1" ht="12.95" customHeight="1" x14ac:dyDescent="0.2">
      <c r="A1730" s="31" t="s">
        <v>20</v>
      </c>
      <c r="B1730" s="32"/>
      <c r="C1730" s="33" t="s">
        <v>608</v>
      </c>
      <c r="D1730" s="33" t="s">
        <v>2194</v>
      </c>
      <c r="E1730" s="35">
        <v>5</v>
      </c>
      <c r="F1730" s="35" t="s">
        <v>45</v>
      </c>
      <c r="G1730" s="34"/>
      <c r="H1730" s="36"/>
      <c r="I1730" s="37">
        <f t="shared" si="34"/>
        <v>365</v>
      </c>
      <c r="J1730" s="36"/>
      <c r="K1730" s="34"/>
      <c r="L1730" s="34"/>
      <c r="M1730" s="39" t="s">
        <v>20</v>
      </c>
      <c r="N1730" s="71">
        <v>1901</v>
      </c>
      <c r="O1730" s="41" t="s">
        <v>25</v>
      </c>
      <c r="P1730" s="42"/>
    </row>
    <row r="1731" spans="1:16" s="23" customFormat="1" ht="12.95" customHeight="1" x14ac:dyDescent="0.2">
      <c r="A1731" s="31" t="s">
        <v>20</v>
      </c>
      <c r="B1731" s="65"/>
      <c r="C1731" s="13"/>
      <c r="D1731" s="13"/>
      <c r="E1731" s="24"/>
      <c r="F1731" s="24"/>
      <c r="G1731" s="24"/>
      <c r="H1731" s="47"/>
      <c r="I1731" s="66"/>
      <c r="J1731" s="67"/>
      <c r="K1731" s="24"/>
      <c r="L1731" s="24"/>
      <c r="M1731" s="68"/>
      <c r="N1731" s="71"/>
      <c r="O1731" s="47"/>
      <c r="P1731" s="48"/>
    </row>
    <row r="1732" spans="1:16" s="23" customFormat="1" ht="12.95" customHeight="1" x14ac:dyDescent="0.2">
      <c r="A1732" s="31" t="s">
        <v>20</v>
      </c>
      <c r="B1732" s="32">
        <v>5206</v>
      </c>
      <c r="C1732" s="33" t="s">
        <v>2330</v>
      </c>
      <c r="D1732" s="33" t="s">
        <v>2331</v>
      </c>
      <c r="E1732" s="35">
        <v>20</v>
      </c>
      <c r="F1732" s="35" t="s">
        <v>48</v>
      </c>
      <c r="G1732" s="34"/>
      <c r="H1732" s="36"/>
      <c r="I1732" s="37">
        <f>IF(AND(H1732&gt;1/1/75, J1732&gt;0),"n/a",H1732+365)</f>
        <v>365</v>
      </c>
      <c r="J1732" s="36"/>
      <c r="K1732" s="34"/>
      <c r="L1732" s="34"/>
      <c r="M1732" s="72" t="s">
        <v>20</v>
      </c>
      <c r="N1732" s="64"/>
      <c r="O1732" s="73">
        <v>32118</v>
      </c>
      <c r="P1732" s="42" t="s">
        <v>486</v>
      </c>
    </row>
    <row r="1733" spans="1:16" s="23" customFormat="1" ht="12.95" customHeight="1" x14ac:dyDescent="0.2">
      <c r="A1733" s="31" t="s">
        <v>20</v>
      </c>
      <c r="B1733" s="32">
        <v>4081</v>
      </c>
      <c r="C1733" s="33" t="s">
        <v>2332</v>
      </c>
      <c r="D1733" s="33" t="s">
        <v>2333</v>
      </c>
      <c r="E1733" s="35">
        <v>20</v>
      </c>
      <c r="F1733" s="35" t="s">
        <v>48</v>
      </c>
      <c r="G1733" s="34" t="s">
        <v>29</v>
      </c>
      <c r="H1733" s="36"/>
      <c r="I1733" s="37">
        <f>IF(AND(H1733&gt;1/1/75, J1733&gt;0),"n/a",H1733+365)</f>
        <v>365</v>
      </c>
      <c r="J1733" s="36"/>
      <c r="K1733" s="34"/>
      <c r="L1733" s="34"/>
      <c r="M1733" s="72" t="s">
        <v>20</v>
      </c>
      <c r="N1733" s="64"/>
      <c r="O1733" s="74">
        <v>32118</v>
      </c>
      <c r="P1733" s="42" t="s">
        <v>486</v>
      </c>
    </row>
    <row r="1734" spans="1:16" s="23" customFormat="1" ht="12.95" customHeight="1" x14ac:dyDescent="0.2">
      <c r="A1734" s="31" t="s">
        <v>20</v>
      </c>
      <c r="B1734" s="32">
        <v>5141</v>
      </c>
      <c r="C1734" s="33" t="s">
        <v>2334</v>
      </c>
      <c r="D1734" s="33" t="s">
        <v>2335</v>
      </c>
      <c r="E1734" s="35">
        <v>20</v>
      </c>
      <c r="F1734" s="35" t="s">
        <v>48</v>
      </c>
      <c r="G1734" s="34" t="s">
        <v>29</v>
      </c>
      <c r="H1734" s="36"/>
      <c r="I1734" s="37"/>
      <c r="J1734" s="36"/>
      <c r="K1734" s="34"/>
      <c r="L1734" s="34"/>
      <c r="M1734" s="39" t="s">
        <v>20</v>
      </c>
      <c r="N1734" s="75" t="s">
        <v>1870</v>
      </c>
      <c r="O1734" s="36"/>
      <c r="P1734" s="42"/>
    </row>
    <row r="1735" spans="1:16" s="23" customFormat="1" ht="12.95" customHeight="1" x14ac:dyDescent="0.2">
      <c r="A1735" s="31" t="s">
        <v>20</v>
      </c>
      <c r="B1735" s="34">
        <v>5142</v>
      </c>
      <c r="C1735" s="33" t="s">
        <v>2336</v>
      </c>
      <c r="D1735" s="33" t="s">
        <v>1981</v>
      </c>
      <c r="E1735" s="35">
        <v>20</v>
      </c>
      <c r="F1735" s="35" t="s">
        <v>48</v>
      </c>
      <c r="G1735" s="34" t="s">
        <v>29</v>
      </c>
      <c r="H1735" s="36"/>
      <c r="I1735" s="37">
        <f>IF(AND(H1735&gt;1/1/75, J1735&gt;0),"n/a",H1735+365)</f>
        <v>365</v>
      </c>
      <c r="J1735" s="36"/>
      <c r="K1735" s="34"/>
      <c r="L1735" s="34"/>
      <c r="M1735" s="39" t="s">
        <v>20</v>
      </c>
      <c r="N1735" s="40">
        <v>1902</v>
      </c>
      <c r="O1735" s="41">
        <v>32118</v>
      </c>
      <c r="P1735" s="42" t="s">
        <v>486</v>
      </c>
    </row>
    <row r="1736" spans="1:16" s="23" customFormat="1" ht="12.95" customHeight="1" x14ac:dyDescent="0.2">
      <c r="A1736" s="31" t="s">
        <v>20</v>
      </c>
      <c r="B1736" s="34"/>
      <c r="C1736" s="33" t="s">
        <v>204</v>
      </c>
      <c r="D1736" s="33" t="s">
        <v>2337</v>
      </c>
      <c r="E1736" s="35">
        <v>20</v>
      </c>
      <c r="F1736" s="35" t="s">
        <v>48</v>
      </c>
      <c r="G1736" s="34" t="s">
        <v>29</v>
      </c>
      <c r="H1736" s="36"/>
      <c r="I1736" s="37"/>
      <c r="J1736" s="36"/>
      <c r="K1736" s="34"/>
      <c r="L1736" s="34"/>
      <c r="M1736" s="39" t="s">
        <v>20</v>
      </c>
      <c r="N1736" s="40">
        <v>1903</v>
      </c>
      <c r="O1736" s="41">
        <v>32118</v>
      </c>
      <c r="P1736" s="42" t="s">
        <v>486</v>
      </c>
    </row>
    <row r="1737" spans="1:16" s="23" customFormat="1" ht="12.95" customHeight="1" x14ac:dyDescent="0.2">
      <c r="A1737" s="31" t="s">
        <v>20</v>
      </c>
      <c r="B1737" s="34"/>
      <c r="C1737" s="33" t="s">
        <v>2338</v>
      </c>
      <c r="D1737" s="33" t="s">
        <v>2194</v>
      </c>
      <c r="E1737" s="35">
        <v>20</v>
      </c>
      <c r="F1737" s="35" t="s">
        <v>48</v>
      </c>
      <c r="G1737" s="34" t="s">
        <v>78</v>
      </c>
      <c r="H1737" s="36"/>
      <c r="I1737" s="37"/>
      <c r="J1737" s="36"/>
      <c r="K1737" s="34"/>
      <c r="L1737" s="34"/>
      <c r="M1737" s="39" t="s">
        <v>20</v>
      </c>
      <c r="N1737" s="40">
        <v>1904</v>
      </c>
      <c r="O1737" s="41">
        <v>32125</v>
      </c>
      <c r="P1737" s="42" t="s">
        <v>486</v>
      </c>
    </row>
    <row r="1738" spans="1:16" s="23" customFormat="1" ht="12.95" customHeight="1" x14ac:dyDescent="0.2">
      <c r="A1738" s="31" t="s">
        <v>20</v>
      </c>
      <c r="B1738" s="34"/>
      <c r="C1738" s="33" t="s">
        <v>2050</v>
      </c>
      <c r="D1738" s="33" t="s">
        <v>2339</v>
      </c>
      <c r="E1738" s="35">
        <v>21</v>
      </c>
      <c r="F1738" s="35" t="s">
        <v>48</v>
      </c>
      <c r="G1738" s="34" t="s">
        <v>29</v>
      </c>
      <c r="H1738" s="36"/>
      <c r="I1738" s="37"/>
      <c r="J1738" s="36"/>
      <c r="K1738" s="34"/>
      <c r="L1738" s="34"/>
      <c r="M1738" s="39" t="s">
        <v>20</v>
      </c>
      <c r="N1738" s="40">
        <v>1906</v>
      </c>
      <c r="O1738" s="41">
        <v>32127</v>
      </c>
      <c r="P1738" s="42" t="s">
        <v>486</v>
      </c>
    </row>
    <row r="1739" spans="1:16" s="23" customFormat="1" ht="12.95" customHeight="1" x14ac:dyDescent="0.2">
      <c r="A1739" s="31" t="s">
        <v>20</v>
      </c>
      <c r="B1739" s="34"/>
      <c r="C1739" s="33" t="s">
        <v>184</v>
      </c>
      <c r="D1739" s="33" t="s">
        <v>2340</v>
      </c>
      <c r="E1739" s="35">
        <v>20</v>
      </c>
      <c r="F1739" s="35" t="s">
        <v>48</v>
      </c>
      <c r="G1739" s="34" t="s">
        <v>24</v>
      </c>
      <c r="H1739" s="36"/>
      <c r="I1739" s="37"/>
      <c r="J1739" s="36"/>
      <c r="K1739" s="34"/>
      <c r="L1739" s="34"/>
      <c r="M1739" s="39" t="s">
        <v>20</v>
      </c>
      <c r="N1739" s="40">
        <v>1907</v>
      </c>
      <c r="O1739" s="41">
        <v>32127</v>
      </c>
      <c r="P1739" s="42" t="s">
        <v>486</v>
      </c>
    </row>
    <row r="1740" spans="1:16" s="23" customFormat="1" ht="12.95" customHeight="1" x14ac:dyDescent="0.2">
      <c r="A1740" s="31" t="s">
        <v>20</v>
      </c>
      <c r="B1740" s="32"/>
      <c r="C1740" s="31" t="s">
        <v>2341</v>
      </c>
      <c r="D1740" s="31" t="s">
        <v>788</v>
      </c>
      <c r="E1740" s="34">
        <v>20</v>
      </c>
      <c r="F1740" s="34" t="s">
        <v>48</v>
      </c>
      <c r="G1740" s="34"/>
      <c r="H1740" s="36"/>
      <c r="I1740" s="37"/>
      <c r="J1740" s="36"/>
      <c r="K1740" s="34"/>
      <c r="L1740" s="34"/>
      <c r="M1740" s="39" t="s">
        <v>20</v>
      </c>
      <c r="N1740" s="71">
        <v>1908</v>
      </c>
      <c r="O1740" s="36">
        <v>32129</v>
      </c>
      <c r="P1740" s="42" t="s">
        <v>486</v>
      </c>
    </row>
    <row r="1741" spans="1:16" s="23" customFormat="1" ht="12.95" customHeight="1" x14ac:dyDescent="0.2">
      <c r="A1741" s="31" t="s">
        <v>20</v>
      </c>
      <c r="B1741" s="32"/>
      <c r="C1741" s="31" t="s">
        <v>2342</v>
      </c>
      <c r="D1741" s="31" t="s">
        <v>2343</v>
      </c>
      <c r="E1741" s="34">
        <v>8</v>
      </c>
      <c r="F1741" s="34" t="s">
        <v>36</v>
      </c>
      <c r="G1741" s="34"/>
      <c r="H1741" s="36"/>
      <c r="I1741" s="37"/>
      <c r="J1741" s="36"/>
      <c r="K1741" s="34"/>
      <c r="L1741" s="34"/>
      <c r="M1741" s="39" t="s">
        <v>20</v>
      </c>
      <c r="N1741" s="71">
        <v>1909</v>
      </c>
      <c r="O1741" s="36">
        <v>32129</v>
      </c>
      <c r="P1741" s="42" t="s">
        <v>486</v>
      </c>
    </row>
    <row r="1742" spans="1:16" s="23" customFormat="1" ht="12.95" customHeight="1" x14ac:dyDescent="0.2">
      <c r="A1742" s="31" t="s">
        <v>20</v>
      </c>
      <c r="B1742" s="32"/>
      <c r="C1742" s="31" t="s">
        <v>2344</v>
      </c>
      <c r="D1742" s="31" t="s">
        <v>2345</v>
      </c>
      <c r="E1742" s="34">
        <v>2</v>
      </c>
      <c r="F1742" s="34" t="s">
        <v>45</v>
      </c>
      <c r="G1742" s="34"/>
      <c r="H1742" s="36"/>
      <c r="I1742" s="37"/>
      <c r="J1742" s="36"/>
      <c r="K1742" s="34"/>
      <c r="L1742" s="34"/>
      <c r="M1742" s="39" t="s">
        <v>20</v>
      </c>
      <c r="N1742" s="71">
        <v>1910</v>
      </c>
      <c r="O1742" s="36">
        <v>32129</v>
      </c>
      <c r="P1742" s="42" t="s">
        <v>486</v>
      </c>
    </row>
    <row r="1743" spans="1:16" s="23" customFormat="1" ht="12.95" customHeight="1" x14ac:dyDescent="0.2">
      <c r="A1743" s="31" t="s">
        <v>20</v>
      </c>
      <c r="B1743" s="32"/>
      <c r="C1743" s="31" t="s">
        <v>2346</v>
      </c>
      <c r="D1743" s="31" t="s">
        <v>2347</v>
      </c>
      <c r="E1743" s="34">
        <v>15</v>
      </c>
      <c r="F1743" s="34" t="s">
        <v>28</v>
      </c>
      <c r="G1743" s="34"/>
      <c r="H1743" s="36"/>
      <c r="I1743" s="37"/>
      <c r="J1743" s="36"/>
      <c r="K1743" s="34"/>
      <c r="L1743" s="34"/>
      <c r="M1743" s="39" t="s">
        <v>20</v>
      </c>
      <c r="N1743" s="71">
        <v>1911</v>
      </c>
      <c r="O1743" s="36">
        <v>32133</v>
      </c>
      <c r="P1743" s="42" t="s">
        <v>486</v>
      </c>
    </row>
    <row r="1744" spans="1:16" s="23" customFormat="1" ht="12.95" customHeight="1" x14ac:dyDescent="0.2">
      <c r="A1744" s="31" t="s">
        <v>20</v>
      </c>
      <c r="B1744" s="32"/>
      <c r="C1744" s="31" t="s">
        <v>1063</v>
      </c>
      <c r="D1744" s="31" t="s">
        <v>2348</v>
      </c>
      <c r="E1744" s="34">
        <v>11</v>
      </c>
      <c r="F1744" s="34" t="s">
        <v>45</v>
      </c>
      <c r="G1744" s="34"/>
      <c r="H1744" s="36"/>
      <c r="I1744" s="37"/>
      <c r="J1744" s="36"/>
      <c r="K1744" s="34"/>
      <c r="L1744" s="34"/>
      <c r="M1744" s="39" t="s">
        <v>20</v>
      </c>
      <c r="N1744" s="71">
        <v>1912</v>
      </c>
      <c r="O1744" s="36">
        <v>32134</v>
      </c>
      <c r="P1744" s="77" t="s">
        <v>486</v>
      </c>
    </row>
    <row r="1745" spans="1:16" s="23" customFormat="1" ht="12.95" customHeight="1" x14ac:dyDescent="0.2">
      <c r="A1745" s="31" t="s">
        <v>20</v>
      </c>
      <c r="B1745" s="32">
        <v>5186</v>
      </c>
      <c r="C1745" s="33" t="s">
        <v>2325</v>
      </c>
      <c r="D1745" s="33" t="s">
        <v>2349</v>
      </c>
      <c r="E1745" s="35">
        <v>20</v>
      </c>
      <c r="F1745" s="35" t="s">
        <v>48</v>
      </c>
      <c r="G1745" s="34" t="s">
        <v>29</v>
      </c>
      <c r="H1745" s="36"/>
      <c r="I1745" s="37"/>
      <c r="J1745" s="36"/>
      <c r="K1745" s="34"/>
      <c r="L1745" s="34"/>
      <c r="M1745" s="39" t="s">
        <v>20</v>
      </c>
      <c r="N1745" s="46" t="s">
        <v>1870</v>
      </c>
      <c r="O1745" s="41"/>
      <c r="P1745" s="42"/>
    </row>
    <row r="1746" spans="1:16" s="23" customFormat="1" ht="12.95" customHeight="1" x14ac:dyDescent="0.2">
      <c r="A1746" s="31" t="s">
        <v>20</v>
      </c>
      <c r="B1746" s="32">
        <v>5193</v>
      </c>
      <c r="C1746" s="33" t="s">
        <v>2350</v>
      </c>
      <c r="D1746" s="33" t="s">
        <v>2349</v>
      </c>
      <c r="E1746" s="35">
        <v>20</v>
      </c>
      <c r="F1746" s="35" t="s">
        <v>48</v>
      </c>
      <c r="G1746" s="34" t="s">
        <v>29</v>
      </c>
      <c r="H1746" s="36"/>
      <c r="I1746" s="37"/>
      <c r="J1746" s="36"/>
      <c r="K1746" s="34"/>
      <c r="L1746" s="34"/>
      <c r="M1746" s="39" t="s">
        <v>20</v>
      </c>
      <c r="N1746" s="46" t="s">
        <v>1870</v>
      </c>
      <c r="O1746" s="41"/>
      <c r="P1746" s="42"/>
    </row>
    <row r="1747" spans="1:16" s="23" customFormat="1" ht="12.95" customHeight="1" x14ac:dyDescent="0.2">
      <c r="A1747" s="31" t="s">
        <v>20</v>
      </c>
      <c r="B1747" s="32"/>
      <c r="C1747" s="33" t="s">
        <v>293</v>
      </c>
      <c r="D1747" s="33" t="s">
        <v>2351</v>
      </c>
      <c r="E1747" s="35">
        <v>6</v>
      </c>
      <c r="F1747" s="35" t="s">
        <v>23</v>
      </c>
      <c r="G1747" s="34"/>
      <c r="H1747" s="36"/>
      <c r="I1747" s="37"/>
      <c r="J1747" s="36"/>
      <c r="K1747" s="34"/>
      <c r="L1747" s="34"/>
      <c r="M1747" s="39" t="s">
        <v>20</v>
      </c>
      <c r="N1747" s="40">
        <v>1914</v>
      </c>
      <c r="O1747" s="41">
        <v>32142</v>
      </c>
      <c r="P1747" s="42" t="s">
        <v>486</v>
      </c>
    </row>
    <row r="1748" spans="1:16" s="23" customFormat="1" ht="12.95" customHeight="1" x14ac:dyDescent="0.2">
      <c r="A1748" s="31" t="s">
        <v>20</v>
      </c>
      <c r="B1748" s="32"/>
      <c r="C1748" s="33" t="s">
        <v>2352</v>
      </c>
      <c r="D1748" s="33" t="s">
        <v>2353</v>
      </c>
      <c r="E1748" s="35">
        <v>5</v>
      </c>
      <c r="F1748" s="35" t="s">
        <v>45</v>
      </c>
      <c r="G1748" s="34"/>
      <c r="H1748" s="36"/>
      <c r="I1748" s="37"/>
      <c r="J1748" s="36"/>
      <c r="K1748" s="34"/>
      <c r="L1748" s="34"/>
      <c r="M1748" s="39" t="s">
        <v>20</v>
      </c>
      <c r="N1748" s="40">
        <v>1917</v>
      </c>
      <c r="O1748" s="41">
        <v>32141</v>
      </c>
      <c r="P1748" s="42" t="s">
        <v>486</v>
      </c>
    </row>
    <row r="1749" spans="1:16" s="23" customFormat="1" ht="12.95" customHeight="1" x14ac:dyDescent="0.2">
      <c r="A1749" s="31" t="s">
        <v>20</v>
      </c>
      <c r="B1749" s="32"/>
      <c r="C1749" s="33" t="s">
        <v>2354</v>
      </c>
      <c r="D1749" s="33" t="s">
        <v>1509</v>
      </c>
      <c r="E1749" s="35">
        <v>10</v>
      </c>
      <c r="F1749" s="35" t="s">
        <v>23</v>
      </c>
      <c r="G1749" s="34"/>
      <c r="H1749" s="36"/>
      <c r="I1749" s="37"/>
      <c r="J1749" s="36">
        <v>32125</v>
      </c>
      <c r="K1749" s="34"/>
      <c r="L1749" s="34"/>
      <c r="M1749" s="39" t="s">
        <v>20</v>
      </c>
      <c r="N1749" s="40">
        <v>1918</v>
      </c>
      <c r="O1749" s="41">
        <v>32155</v>
      </c>
      <c r="P1749" s="42" t="s">
        <v>486</v>
      </c>
    </row>
    <row r="1750" spans="1:16" s="23" customFormat="1" ht="12.95" customHeight="1" x14ac:dyDescent="0.2">
      <c r="A1750" s="31" t="s">
        <v>20</v>
      </c>
      <c r="B1750" s="32"/>
      <c r="C1750" s="33" t="s">
        <v>2355</v>
      </c>
      <c r="D1750" s="33" t="s">
        <v>2356</v>
      </c>
      <c r="E1750" s="35">
        <v>8</v>
      </c>
      <c r="F1750" s="35" t="s">
        <v>36</v>
      </c>
      <c r="G1750" s="34"/>
      <c r="H1750" s="36"/>
      <c r="I1750" s="37"/>
      <c r="J1750" s="36"/>
      <c r="K1750" s="34"/>
      <c r="L1750" s="34"/>
      <c r="M1750" s="39" t="s">
        <v>20</v>
      </c>
      <c r="N1750" s="40">
        <v>1920</v>
      </c>
      <c r="O1750" s="41">
        <v>32156</v>
      </c>
      <c r="P1750" s="42" t="s">
        <v>486</v>
      </c>
    </row>
    <row r="1751" spans="1:16" s="23" customFormat="1" ht="12.95" customHeight="1" x14ac:dyDescent="0.2">
      <c r="A1751" s="31" t="s">
        <v>20</v>
      </c>
      <c r="B1751" s="32"/>
      <c r="C1751" s="33" t="s">
        <v>759</v>
      </c>
      <c r="D1751" s="33" t="s">
        <v>2357</v>
      </c>
      <c r="E1751" s="35">
        <v>10</v>
      </c>
      <c r="F1751" s="35" t="s">
        <v>23</v>
      </c>
      <c r="G1751" s="34" t="s">
        <v>334</v>
      </c>
      <c r="H1751" s="36"/>
      <c r="I1751" s="37"/>
      <c r="J1751" s="36"/>
      <c r="K1751" s="34"/>
      <c r="L1751" s="34"/>
      <c r="M1751" s="39" t="s">
        <v>20</v>
      </c>
      <c r="N1751" s="40">
        <v>1923</v>
      </c>
      <c r="O1751" s="41">
        <v>32161</v>
      </c>
      <c r="P1751" s="42" t="s">
        <v>486</v>
      </c>
    </row>
    <row r="1752" spans="1:16" s="23" customFormat="1" ht="12.95" customHeight="1" x14ac:dyDescent="0.2">
      <c r="A1752" s="31" t="s">
        <v>20</v>
      </c>
      <c r="B1752" s="32"/>
      <c r="C1752" s="33" t="s">
        <v>2358</v>
      </c>
      <c r="D1752" s="33" t="s">
        <v>2359</v>
      </c>
      <c r="E1752" s="35">
        <v>11</v>
      </c>
      <c r="F1752" s="35" t="s">
        <v>45</v>
      </c>
      <c r="G1752" s="34"/>
      <c r="H1752" s="36"/>
      <c r="I1752" s="37"/>
      <c r="J1752" s="36"/>
      <c r="K1752" s="34"/>
      <c r="L1752" s="34"/>
      <c r="M1752" s="39" t="s">
        <v>20</v>
      </c>
      <c r="N1752" s="40">
        <v>1924</v>
      </c>
      <c r="O1752" s="41">
        <v>32177</v>
      </c>
      <c r="P1752" s="42" t="s">
        <v>486</v>
      </c>
    </row>
    <row r="1753" spans="1:16" s="23" customFormat="1" ht="12.95" customHeight="1" x14ac:dyDescent="0.2">
      <c r="A1753" s="31" t="s">
        <v>20</v>
      </c>
      <c r="B1753" s="32"/>
      <c r="C1753" s="33" t="s">
        <v>2360</v>
      </c>
      <c r="D1753" s="33" t="s">
        <v>2361</v>
      </c>
      <c r="E1753" s="35">
        <v>15</v>
      </c>
      <c r="F1753" s="35" t="s">
        <v>28</v>
      </c>
      <c r="G1753" s="34"/>
      <c r="H1753" s="36"/>
      <c r="I1753" s="37"/>
      <c r="J1753" s="36"/>
      <c r="K1753" s="34"/>
      <c r="L1753" s="34"/>
      <c r="M1753" s="39" t="s">
        <v>20</v>
      </c>
      <c r="N1753" s="40">
        <v>1925</v>
      </c>
      <c r="O1753" s="41">
        <v>32167</v>
      </c>
      <c r="P1753" s="42" t="s">
        <v>486</v>
      </c>
    </row>
    <row r="1754" spans="1:16" s="23" customFormat="1" ht="12.95" customHeight="1" x14ac:dyDescent="0.2">
      <c r="A1754" s="31" t="s">
        <v>20</v>
      </c>
      <c r="B1754" s="32"/>
      <c r="C1754" s="33" t="s">
        <v>513</v>
      </c>
      <c r="D1754" s="33" t="s">
        <v>2362</v>
      </c>
      <c r="E1754" s="35">
        <v>18</v>
      </c>
      <c r="F1754" s="35" t="s">
        <v>48</v>
      </c>
      <c r="G1754" s="34"/>
      <c r="H1754" s="36"/>
      <c r="I1754" s="37"/>
      <c r="J1754" s="36"/>
      <c r="K1754" s="34"/>
      <c r="L1754" s="34"/>
      <c r="M1754" s="39" t="s">
        <v>20</v>
      </c>
      <c r="N1754" s="40">
        <v>1926</v>
      </c>
      <c r="O1754" s="41">
        <v>32167</v>
      </c>
      <c r="P1754" s="42" t="s">
        <v>486</v>
      </c>
    </row>
    <row r="1755" spans="1:16" s="23" customFormat="1" ht="12.95" customHeight="1" x14ac:dyDescent="0.2">
      <c r="A1755" s="31" t="s">
        <v>20</v>
      </c>
      <c r="B1755" s="32"/>
      <c r="C1755" s="33" t="s">
        <v>2363</v>
      </c>
      <c r="D1755" s="33" t="s">
        <v>2364</v>
      </c>
      <c r="E1755" s="35">
        <v>20</v>
      </c>
      <c r="F1755" s="35" t="s">
        <v>48</v>
      </c>
      <c r="G1755" s="34"/>
      <c r="H1755" s="36"/>
      <c r="I1755" s="37"/>
      <c r="J1755" s="36"/>
      <c r="K1755" s="34"/>
      <c r="L1755" s="34"/>
      <c r="M1755" s="39" t="s">
        <v>20</v>
      </c>
      <c r="N1755" s="40">
        <v>1927</v>
      </c>
      <c r="O1755" s="41">
        <v>32172</v>
      </c>
      <c r="P1755" s="42" t="s">
        <v>486</v>
      </c>
    </row>
    <row r="1756" spans="1:16" s="23" customFormat="1" ht="12.95" customHeight="1" x14ac:dyDescent="0.2">
      <c r="A1756" s="31" t="s">
        <v>20</v>
      </c>
      <c r="B1756" s="32"/>
      <c r="C1756" s="33" t="s">
        <v>2365</v>
      </c>
      <c r="D1756" s="33" t="s">
        <v>2366</v>
      </c>
      <c r="E1756" s="35">
        <v>12</v>
      </c>
      <c r="F1756" s="35" t="s">
        <v>45</v>
      </c>
      <c r="G1756" s="34"/>
      <c r="H1756" s="36"/>
      <c r="I1756" s="37"/>
      <c r="J1756" s="36"/>
      <c r="K1756" s="34"/>
      <c r="L1756" s="34"/>
      <c r="M1756" s="39" t="s">
        <v>20</v>
      </c>
      <c r="N1756" s="40">
        <v>1928</v>
      </c>
      <c r="O1756" s="41">
        <v>32171</v>
      </c>
      <c r="P1756" s="42" t="s">
        <v>486</v>
      </c>
    </row>
    <row r="1757" spans="1:16" s="23" customFormat="1" ht="12.95" customHeight="1" x14ac:dyDescent="0.2">
      <c r="A1757" s="31" t="s">
        <v>20</v>
      </c>
      <c r="B1757" s="32"/>
      <c r="C1757" s="33" t="s">
        <v>2367</v>
      </c>
      <c r="D1757" s="33" t="s">
        <v>2368</v>
      </c>
      <c r="E1757" s="35">
        <v>12</v>
      </c>
      <c r="F1757" s="35" t="s">
        <v>45</v>
      </c>
      <c r="G1757" s="34"/>
      <c r="H1757" s="36"/>
      <c r="I1757" s="37"/>
      <c r="J1757" s="36"/>
      <c r="K1757" s="34"/>
      <c r="L1757" s="34"/>
      <c r="M1757" s="39" t="s">
        <v>20</v>
      </c>
      <c r="N1757" s="40">
        <v>1929</v>
      </c>
      <c r="O1757" s="41">
        <v>32171</v>
      </c>
      <c r="P1757" s="42" t="s">
        <v>486</v>
      </c>
    </row>
    <row r="1758" spans="1:16" s="23" customFormat="1" ht="12.95" customHeight="1" x14ac:dyDescent="0.2">
      <c r="A1758" s="31" t="s">
        <v>20</v>
      </c>
      <c r="B1758" s="32"/>
      <c r="C1758" s="33" t="s">
        <v>2369</v>
      </c>
      <c r="D1758" s="33" t="s">
        <v>2370</v>
      </c>
      <c r="E1758" s="35">
        <v>8</v>
      </c>
      <c r="F1758" s="35" t="s">
        <v>36</v>
      </c>
      <c r="G1758" s="34"/>
      <c r="H1758" s="36"/>
      <c r="I1758" s="37"/>
      <c r="J1758" s="36"/>
      <c r="K1758" s="34"/>
      <c r="L1758" s="34"/>
      <c r="M1758" s="39" t="s">
        <v>20</v>
      </c>
      <c r="N1758" s="40">
        <v>1930</v>
      </c>
      <c r="O1758" s="41">
        <v>32190</v>
      </c>
      <c r="P1758" s="42" t="s">
        <v>486</v>
      </c>
    </row>
    <row r="1759" spans="1:16" s="23" customFormat="1" ht="12.95" customHeight="1" x14ac:dyDescent="0.2">
      <c r="A1759" s="31" t="s">
        <v>20</v>
      </c>
      <c r="B1759" s="32"/>
      <c r="C1759" s="33" t="s">
        <v>2371</v>
      </c>
      <c r="D1759" s="33" t="s">
        <v>2372</v>
      </c>
      <c r="E1759" s="35">
        <v>20</v>
      </c>
      <c r="F1759" s="35" t="s">
        <v>48</v>
      </c>
      <c r="G1759" s="34"/>
      <c r="H1759" s="36"/>
      <c r="I1759" s="37"/>
      <c r="J1759" s="36"/>
      <c r="K1759" s="34"/>
      <c r="L1759" s="34"/>
      <c r="M1759" s="39" t="s">
        <v>20</v>
      </c>
      <c r="N1759" s="40">
        <v>1931</v>
      </c>
      <c r="O1759" s="41">
        <v>32181</v>
      </c>
      <c r="P1759" s="42" t="s">
        <v>486</v>
      </c>
    </row>
    <row r="1760" spans="1:16" s="23" customFormat="1" ht="12.95" customHeight="1" x14ac:dyDescent="0.2">
      <c r="A1760" s="31" t="s">
        <v>20</v>
      </c>
      <c r="B1760" s="32"/>
      <c r="C1760" s="33" t="s">
        <v>293</v>
      </c>
      <c r="D1760" s="33" t="s">
        <v>2373</v>
      </c>
      <c r="E1760" s="35">
        <v>6</v>
      </c>
      <c r="F1760" s="35" t="s">
        <v>23</v>
      </c>
      <c r="G1760" s="34"/>
      <c r="H1760" s="36"/>
      <c r="I1760" s="37"/>
      <c r="J1760" s="36"/>
      <c r="K1760" s="34"/>
      <c r="L1760" s="34"/>
      <c r="M1760" s="39" t="s">
        <v>20</v>
      </c>
      <c r="N1760" s="40">
        <v>1932</v>
      </c>
      <c r="O1760" s="41">
        <v>32183</v>
      </c>
      <c r="P1760" s="42" t="s">
        <v>486</v>
      </c>
    </row>
    <row r="1761" spans="1:16" s="23" customFormat="1" ht="12.95" customHeight="1" x14ac:dyDescent="0.2">
      <c r="A1761" s="31" t="s">
        <v>20</v>
      </c>
      <c r="B1761" s="32"/>
      <c r="C1761" s="33" t="s">
        <v>1890</v>
      </c>
      <c r="D1761" s="33" t="s">
        <v>2374</v>
      </c>
      <c r="E1761" s="35">
        <v>15</v>
      </c>
      <c r="F1761" s="35" t="s">
        <v>28</v>
      </c>
      <c r="G1761" s="34"/>
      <c r="H1761" s="36"/>
      <c r="I1761" s="37"/>
      <c r="J1761" s="36"/>
      <c r="K1761" s="34"/>
      <c r="L1761" s="34"/>
      <c r="M1761" s="39" t="s">
        <v>20</v>
      </c>
      <c r="N1761" s="40">
        <v>1933</v>
      </c>
      <c r="O1761" s="41">
        <v>32181</v>
      </c>
      <c r="P1761" s="42" t="s">
        <v>486</v>
      </c>
    </row>
    <row r="1762" spans="1:16" s="23" customFormat="1" ht="12.95" customHeight="1" x14ac:dyDescent="0.2">
      <c r="A1762" s="31" t="s">
        <v>20</v>
      </c>
      <c r="B1762" s="32"/>
      <c r="C1762" s="33" t="s">
        <v>2375</v>
      </c>
      <c r="D1762" s="33" t="s">
        <v>2364</v>
      </c>
      <c r="E1762" s="35">
        <v>20</v>
      </c>
      <c r="F1762" s="35" t="s">
        <v>48</v>
      </c>
      <c r="G1762" s="34"/>
      <c r="H1762" s="36"/>
      <c r="I1762" s="37"/>
      <c r="J1762" s="36"/>
      <c r="K1762" s="34"/>
      <c r="L1762" s="34"/>
      <c r="M1762" s="39" t="s">
        <v>20</v>
      </c>
      <c r="N1762" s="40">
        <v>1934</v>
      </c>
      <c r="O1762" s="41">
        <v>32181</v>
      </c>
      <c r="P1762" s="42" t="s">
        <v>486</v>
      </c>
    </row>
    <row r="1763" spans="1:16" s="23" customFormat="1" ht="12.95" customHeight="1" x14ac:dyDescent="0.2">
      <c r="A1763" s="31" t="s">
        <v>20</v>
      </c>
      <c r="B1763" s="32"/>
      <c r="C1763" s="33" t="s">
        <v>2376</v>
      </c>
      <c r="D1763" s="33" t="s">
        <v>2377</v>
      </c>
      <c r="E1763" s="35">
        <v>20</v>
      </c>
      <c r="F1763" s="35" t="s">
        <v>48</v>
      </c>
      <c r="G1763" s="34"/>
      <c r="H1763" s="36"/>
      <c r="I1763" s="37"/>
      <c r="J1763" s="36"/>
      <c r="K1763" s="34"/>
      <c r="L1763" s="34"/>
      <c r="M1763" s="39" t="s">
        <v>20</v>
      </c>
      <c r="N1763" s="40">
        <v>1935</v>
      </c>
      <c r="O1763" s="41">
        <v>32189</v>
      </c>
      <c r="P1763" s="42" t="s">
        <v>486</v>
      </c>
    </row>
    <row r="1764" spans="1:16" s="23" customFormat="1" ht="12.95" customHeight="1" x14ac:dyDescent="0.2">
      <c r="A1764" s="31" t="s">
        <v>20</v>
      </c>
      <c r="B1764" s="32"/>
      <c r="C1764" s="33" t="s">
        <v>1561</v>
      </c>
      <c r="D1764" s="33" t="s">
        <v>2378</v>
      </c>
      <c r="E1764" s="35">
        <v>10</v>
      </c>
      <c r="F1764" s="35" t="s">
        <v>23</v>
      </c>
      <c r="G1764" s="34"/>
      <c r="H1764" s="36"/>
      <c r="I1764" s="37"/>
      <c r="J1764" s="36"/>
      <c r="K1764" s="34"/>
      <c r="L1764" s="34"/>
      <c r="M1764" s="39" t="s">
        <v>20</v>
      </c>
      <c r="N1764" s="40">
        <v>1936</v>
      </c>
      <c r="O1764" s="41">
        <v>32555</v>
      </c>
      <c r="P1764" s="42"/>
    </row>
    <row r="1765" spans="1:16" s="23" customFormat="1" ht="12.95" customHeight="1" x14ac:dyDescent="0.2">
      <c r="A1765" s="31" t="s">
        <v>20</v>
      </c>
      <c r="B1765" s="32"/>
      <c r="C1765" s="33" t="s">
        <v>2379</v>
      </c>
      <c r="D1765" s="33" t="s">
        <v>2380</v>
      </c>
      <c r="E1765" s="35">
        <v>11</v>
      </c>
      <c r="F1765" s="35" t="s">
        <v>45</v>
      </c>
      <c r="G1765" s="34"/>
      <c r="H1765" s="36"/>
      <c r="I1765" s="37"/>
      <c r="J1765" s="36"/>
      <c r="K1765" s="34"/>
      <c r="L1765" s="34"/>
      <c r="M1765" s="39" t="s">
        <v>20</v>
      </c>
      <c r="N1765" s="40">
        <v>1937</v>
      </c>
      <c r="O1765" s="41"/>
      <c r="P1765" s="42" t="s">
        <v>486</v>
      </c>
    </row>
    <row r="1766" spans="1:16" s="23" customFormat="1" ht="12.95" customHeight="1" x14ac:dyDescent="0.2">
      <c r="A1766" s="31" t="s">
        <v>20</v>
      </c>
      <c r="B1766" s="32"/>
      <c r="C1766" s="33" t="s">
        <v>2381</v>
      </c>
      <c r="D1766" s="33" t="s">
        <v>2382</v>
      </c>
      <c r="E1766" s="35">
        <v>8</v>
      </c>
      <c r="F1766" s="35" t="s">
        <v>36</v>
      </c>
      <c r="G1766" s="34"/>
      <c r="H1766" s="36"/>
      <c r="I1766" s="37"/>
      <c r="J1766" s="36"/>
      <c r="K1766" s="34"/>
      <c r="L1766" s="34"/>
      <c r="M1766" s="39" t="s">
        <v>20</v>
      </c>
      <c r="N1766" s="40">
        <v>1938</v>
      </c>
      <c r="O1766" s="41">
        <v>32184</v>
      </c>
      <c r="P1766" s="42" t="s">
        <v>486</v>
      </c>
    </row>
    <row r="1767" spans="1:16" s="23" customFormat="1" ht="12.95" customHeight="1" x14ac:dyDescent="0.2">
      <c r="A1767" s="31" t="s">
        <v>20</v>
      </c>
      <c r="B1767" s="32"/>
      <c r="C1767" s="33" t="s">
        <v>2383</v>
      </c>
      <c r="D1767" s="33" t="s">
        <v>2384</v>
      </c>
      <c r="E1767" s="35">
        <v>10</v>
      </c>
      <c r="F1767" s="35" t="s">
        <v>23</v>
      </c>
      <c r="G1767" s="34"/>
      <c r="H1767" s="36"/>
      <c r="I1767" s="37"/>
      <c r="J1767" s="36"/>
      <c r="K1767" s="34"/>
      <c r="L1767" s="34"/>
      <c r="M1767" s="39" t="s">
        <v>20</v>
      </c>
      <c r="N1767" s="40">
        <v>1939</v>
      </c>
      <c r="O1767" s="41">
        <v>32183</v>
      </c>
      <c r="P1767" s="42" t="s">
        <v>486</v>
      </c>
    </row>
    <row r="1768" spans="1:16" s="23" customFormat="1" ht="12.95" customHeight="1" x14ac:dyDescent="0.2">
      <c r="A1768" s="31" t="s">
        <v>20</v>
      </c>
      <c r="B1768" s="32">
        <v>5172</v>
      </c>
      <c r="C1768" s="33" t="s">
        <v>2385</v>
      </c>
      <c r="D1768" s="33" t="s">
        <v>2386</v>
      </c>
      <c r="E1768" s="35">
        <v>3</v>
      </c>
      <c r="F1768" s="35" t="s">
        <v>45</v>
      </c>
      <c r="G1768" s="34"/>
      <c r="H1768" s="36"/>
      <c r="I1768" s="37"/>
      <c r="J1768" s="36"/>
      <c r="K1768" s="34"/>
      <c r="L1768" s="34"/>
      <c r="M1768" s="39" t="s">
        <v>20</v>
      </c>
      <c r="N1768" s="40">
        <v>1940</v>
      </c>
      <c r="O1768" s="41">
        <v>32185</v>
      </c>
      <c r="P1768" s="42" t="s">
        <v>486</v>
      </c>
    </row>
    <row r="1769" spans="1:16" s="23" customFormat="1" ht="12.95" customHeight="1" x14ac:dyDescent="0.2">
      <c r="A1769" s="31" t="s">
        <v>20</v>
      </c>
      <c r="B1769" s="32">
        <v>5143</v>
      </c>
      <c r="C1769" s="33" t="s">
        <v>2387</v>
      </c>
      <c r="D1769" s="33" t="s">
        <v>2386</v>
      </c>
      <c r="E1769" s="35">
        <v>3</v>
      </c>
      <c r="F1769" s="35" t="s">
        <v>45</v>
      </c>
      <c r="G1769" s="34"/>
      <c r="H1769" s="36"/>
      <c r="I1769" s="37"/>
      <c r="J1769" s="36"/>
      <c r="K1769" s="34"/>
      <c r="L1769" s="34"/>
      <c r="M1769" s="39" t="s">
        <v>20</v>
      </c>
      <c r="N1769" s="40">
        <v>1941</v>
      </c>
      <c r="O1769" s="41">
        <v>32185</v>
      </c>
      <c r="P1769" s="42" t="s">
        <v>486</v>
      </c>
    </row>
    <row r="1770" spans="1:16" s="23" customFormat="1" ht="12.95" customHeight="1" x14ac:dyDescent="0.2">
      <c r="A1770" s="31" t="s">
        <v>20</v>
      </c>
      <c r="B1770" s="32"/>
      <c r="C1770" s="33" t="s">
        <v>195</v>
      </c>
      <c r="D1770" s="33" t="s">
        <v>2388</v>
      </c>
      <c r="E1770" s="35">
        <v>3</v>
      </c>
      <c r="F1770" s="35" t="s">
        <v>45</v>
      </c>
      <c r="G1770" s="34"/>
      <c r="H1770" s="36"/>
      <c r="I1770" s="37"/>
      <c r="J1770" s="36"/>
      <c r="K1770" s="34"/>
      <c r="L1770" s="34"/>
      <c r="M1770" s="39" t="s">
        <v>20</v>
      </c>
      <c r="N1770" s="40">
        <v>1942</v>
      </c>
      <c r="O1770" s="41">
        <v>32185</v>
      </c>
      <c r="P1770" s="42" t="s">
        <v>486</v>
      </c>
    </row>
    <row r="1771" spans="1:16" s="23" customFormat="1" ht="12.95" customHeight="1" x14ac:dyDescent="0.2">
      <c r="A1771" s="31" t="s">
        <v>20</v>
      </c>
      <c r="B1771" s="32"/>
      <c r="C1771" s="33" t="s">
        <v>1859</v>
      </c>
      <c r="D1771" s="33" t="s">
        <v>2364</v>
      </c>
      <c r="E1771" s="35">
        <v>20</v>
      </c>
      <c r="F1771" s="35" t="s">
        <v>48</v>
      </c>
      <c r="G1771" s="34"/>
      <c r="H1771" s="36"/>
      <c r="I1771" s="37"/>
      <c r="J1771" s="36"/>
      <c r="K1771" s="34"/>
      <c r="L1771" s="34"/>
      <c r="M1771" s="39" t="s">
        <v>20</v>
      </c>
      <c r="N1771" s="40">
        <v>1943</v>
      </c>
      <c r="O1771" s="41">
        <v>32192</v>
      </c>
      <c r="P1771" s="42" t="s">
        <v>486</v>
      </c>
    </row>
    <row r="1772" spans="1:16" s="23" customFormat="1" ht="12.95" customHeight="1" x14ac:dyDescent="0.2">
      <c r="A1772" s="31" t="s">
        <v>20</v>
      </c>
      <c r="B1772" s="32"/>
      <c r="C1772" s="33" t="s">
        <v>1793</v>
      </c>
      <c r="D1772" s="33" t="s">
        <v>2389</v>
      </c>
      <c r="E1772" s="35">
        <v>10</v>
      </c>
      <c r="F1772" s="35" t="s">
        <v>23</v>
      </c>
      <c r="G1772" s="34"/>
      <c r="H1772" s="36"/>
      <c r="I1772" s="37"/>
      <c r="J1772" s="36"/>
      <c r="K1772" s="34"/>
      <c r="L1772" s="34"/>
      <c r="M1772" s="39" t="s">
        <v>20</v>
      </c>
      <c r="N1772" s="40">
        <v>1944</v>
      </c>
      <c r="O1772" s="41">
        <v>32198</v>
      </c>
      <c r="P1772" s="42" t="s">
        <v>486</v>
      </c>
    </row>
    <row r="1773" spans="1:16" s="23" customFormat="1" ht="12.95" customHeight="1" x14ac:dyDescent="0.2">
      <c r="A1773" s="31" t="s">
        <v>20</v>
      </c>
      <c r="B1773" s="32"/>
      <c r="C1773" s="33" t="s">
        <v>1967</v>
      </c>
      <c r="D1773" s="33" t="s">
        <v>2390</v>
      </c>
      <c r="E1773" s="35">
        <v>15</v>
      </c>
      <c r="F1773" s="35" t="s">
        <v>28</v>
      </c>
      <c r="G1773" s="34"/>
      <c r="H1773" s="36"/>
      <c r="I1773" s="37"/>
      <c r="J1773" s="36"/>
      <c r="K1773" s="34"/>
      <c r="L1773" s="34"/>
      <c r="M1773" s="39" t="s">
        <v>20</v>
      </c>
      <c r="N1773" s="40">
        <v>1945</v>
      </c>
      <c r="O1773" s="41">
        <v>32197</v>
      </c>
      <c r="P1773" s="42" t="s">
        <v>486</v>
      </c>
    </row>
    <row r="1774" spans="1:16" s="23" customFormat="1" ht="12.95" customHeight="1" x14ac:dyDescent="0.2">
      <c r="A1774" s="31" t="s">
        <v>20</v>
      </c>
      <c r="B1774" s="32"/>
      <c r="C1774" s="33" t="s">
        <v>2391</v>
      </c>
      <c r="D1774" s="33" t="s">
        <v>2392</v>
      </c>
      <c r="E1774" s="35">
        <v>8</v>
      </c>
      <c r="F1774" s="35" t="s">
        <v>36</v>
      </c>
      <c r="G1774" s="34"/>
      <c r="H1774" s="36"/>
      <c r="I1774" s="37"/>
      <c r="J1774" s="36"/>
      <c r="K1774" s="34"/>
      <c r="L1774" s="34"/>
      <c r="M1774" s="39" t="s">
        <v>20</v>
      </c>
      <c r="N1774" s="40">
        <v>1946</v>
      </c>
      <c r="O1774" s="41">
        <v>32219</v>
      </c>
      <c r="P1774" s="42" t="s">
        <v>486</v>
      </c>
    </row>
    <row r="1775" spans="1:16" s="23" customFormat="1" ht="12.95" customHeight="1" x14ac:dyDescent="0.2">
      <c r="A1775" s="31" t="s">
        <v>20</v>
      </c>
      <c r="B1775" s="32"/>
      <c r="C1775" s="33" t="s">
        <v>840</v>
      </c>
      <c r="D1775" s="33" t="s">
        <v>2393</v>
      </c>
      <c r="E1775" s="35">
        <v>10</v>
      </c>
      <c r="F1775" s="35" t="s">
        <v>23</v>
      </c>
      <c r="G1775" s="34"/>
      <c r="H1775" s="36"/>
      <c r="I1775" s="37"/>
      <c r="J1775" s="36"/>
      <c r="K1775" s="34"/>
      <c r="L1775" s="34"/>
      <c r="M1775" s="39" t="s">
        <v>20</v>
      </c>
      <c r="N1775" s="40">
        <v>1947</v>
      </c>
      <c r="O1775" s="41">
        <v>32203</v>
      </c>
      <c r="P1775" s="42" t="s">
        <v>486</v>
      </c>
    </row>
    <row r="1776" spans="1:16" s="23" customFormat="1" ht="12.95" customHeight="1" x14ac:dyDescent="0.2">
      <c r="A1776" s="31" t="s">
        <v>20</v>
      </c>
      <c r="B1776" s="32"/>
      <c r="C1776" s="33" t="s">
        <v>2394</v>
      </c>
      <c r="D1776" s="33" t="s">
        <v>2395</v>
      </c>
      <c r="E1776" s="35" t="s">
        <v>23</v>
      </c>
      <c r="F1776" s="35">
        <v>6</v>
      </c>
      <c r="G1776" s="34"/>
      <c r="H1776" s="36"/>
      <c r="I1776" s="37"/>
      <c r="J1776" s="36"/>
      <c r="K1776" s="34"/>
      <c r="L1776" s="34"/>
      <c r="M1776" s="39" t="s">
        <v>20</v>
      </c>
      <c r="N1776" s="40">
        <v>1948</v>
      </c>
      <c r="O1776" s="41">
        <v>32203</v>
      </c>
      <c r="P1776" s="42" t="s">
        <v>486</v>
      </c>
    </row>
    <row r="1777" spans="1:16" s="23" customFormat="1" ht="12.95" customHeight="1" x14ac:dyDescent="0.2">
      <c r="A1777" s="31" t="s">
        <v>20</v>
      </c>
      <c r="B1777" s="32"/>
      <c r="C1777" s="33" t="s">
        <v>2019</v>
      </c>
      <c r="D1777" s="33" t="s">
        <v>2396</v>
      </c>
      <c r="E1777" s="35">
        <v>6</v>
      </c>
      <c r="F1777" s="35" t="s">
        <v>45</v>
      </c>
      <c r="G1777" s="34"/>
      <c r="H1777" s="36"/>
      <c r="I1777" s="37"/>
      <c r="J1777" s="36"/>
      <c r="K1777" s="34"/>
      <c r="L1777" s="34"/>
      <c r="M1777" s="39" t="s">
        <v>20</v>
      </c>
      <c r="N1777" s="40">
        <v>1949</v>
      </c>
      <c r="O1777" s="41">
        <v>32203</v>
      </c>
      <c r="P1777" s="42" t="s">
        <v>486</v>
      </c>
    </row>
    <row r="1778" spans="1:16" s="23" customFormat="1" ht="12.95" customHeight="1" x14ac:dyDescent="0.2">
      <c r="A1778" s="31" t="s">
        <v>20</v>
      </c>
      <c r="B1778" s="32"/>
      <c r="C1778" s="33" t="s">
        <v>2397</v>
      </c>
      <c r="D1778" s="33" t="s">
        <v>2398</v>
      </c>
      <c r="E1778" s="35">
        <v>8</v>
      </c>
      <c r="F1778" s="35" t="s">
        <v>36</v>
      </c>
      <c r="G1778" s="34"/>
      <c r="H1778" s="36"/>
      <c r="I1778" s="37"/>
      <c r="J1778" s="36"/>
      <c r="K1778" s="34"/>
      <c r="L1778" s="34"/>
      <c r="M1778" s="39" t="s">
        <v>20</v>
      </c>
      <c r="N1778" s="40">
        <v>1950</v>
      </c>
      <c r="O1778" s="41">
        <v>32210</v>
      </c>
      <c r="P1778" s="42" t="s">
        <v>486</v>
      </c>
    </row>
    <row r="1779" spans="1:16" s="23" customFormat="1" ht="12.95" customHeight="1" x14ac:dyDescent="0.2">
      <c r="A1779" s="31" t="s">
        <v>20</v>
      </c>
      <c r="B1779" s="32"/>
      <c r="C1779" s="33" t="s">
        <v>2399</v>
      </c>
      <c r="D1779" s="33" t="s">
        <v>2400</v>
      </c>
      <c r="E1779" s="35">
        <v>15</v>
      </c>
      <c r="F1779" s="35" t="s">
        <v>28</v>
      </c>
      <c r="G1779" s="34"/>
      <c r="H1779" s="36"/>
      <c r="I1779" s="37"/>
      <c r="J1779" s="36"/>
      <c r="K1779" s="34"/>
      <c r="L1779" s="34"/>
      <c r="M1779" s="39" t="s">
        <v>20</v>
      </c>
      <c r="N1779" s="40">
        <v>1951</v>
      </c>
      <c r="O1779" s="41">
        <v>32205</v>
      </c>
      <c r="P1779" s="42" t="s">
        <v>486</v>
      </c>
    </row>
    <row r="1780" spans="1:16" s="23" customFormat="1" ht="12.95" customHeight="1" x14ac:dyDescent="0.2">
      <c r="A1780" s="31" t="s">
        <v>20</v>
      </c>
      <c r="B1780" s="32"/>
      <c r="C1780" s="78" t="s">
        <v>2401</v>
      </c>
      <c r="D1780" s="78" t="s">
        <v>2402</v>
      </c>
      <c r="E1780" s="79">
        <v>8</v>
      </c>
      <c r="F1780" s="79" t="s">
        <v>36</v>
      </c>
      <c r="G1780" s="34"/>
      <c r="H1780" s="36"/>
      <c r="I1780" s="37">
        <f>IF(AND(H1780&gt;1/1/75, J1780&gt;0),"n/a",H1780+365)</f>
        <v>365</v>
      </c>
      <c r="J1780" s="36"/>
      <c r="K1780" s="34"/>
      <c r="L1780" s="34"/>
      <c r="M1780" s="39" t="s">
        <v>20</v>
      </c>
      <c r="N1780" s="40">
        <v>1952</v>
      </c>
      <c r="O1780" s="80">
        <v>32205</v>
      </c>
      <c r="P1780" s="42" t="s">
        <v>486</v>
      </c>
    </row>
    <row r="1781" spans="1:16" s="23" customFormat="1" ht="12.95" customHeight="1" x14ac:dyDescent="0.2">
      <c r="A1781" s="31" t="s">
        <v>20</v>
      </c>
      <c r="B1781" s="32"/>
      <c r="C1781" s="78" t="s">
        <v>557</v>
      </c>
      <c r="D1781" s="78" t="s">
        <v>2403</v>
      </c>
      <c r="E1781" s="79">
        <v>15</v>
      </c>
      <c r="F1781" s="79" t="s">
        <v>28</v>
      </c>
      <c r="G1781" s="34"/>
      <c r="H1781" s="36"/>
      <c r="I1781" s="37"/>
      <c r="J1781" s="36"/>
      <c r="K1781" s="34"/>
      <c r="L1781" s="34"/>
      <c r="M1781" s="39" t="s">
        <v>20</v>
      </c>
      <c r="N1781" s="40">
        <v>1953</v>
      </c>
      <c r="O1781" s="80">
        <v>32203</v>
      </c>
      <c r="P1781" s="42" t="s">
        <v>486</v>
      </c>
    </row>
    <row r="1782" spans="1:16" s="23" customFormat="1" ht="12.95" customHeight="1" x14ac:dyDescent="0.2">
      <c r="A1782" s="31" t="s">
        <v>20</v>
      </c>
      <c r="B1782" s="32"/>
      <c r="C1782" s="78" t="s">
        <v>2404</v>
      </c>
      <c r="D1782" s="78" t="s">
        <v>2405</v>
      </c>
      <c r="E1782" s="79">
        <v>20</v>
      </c>
      <c r="F1782" s="79" t="s">
        <v>48</v>
      </c>
      <c r="G1782" s="34"/>
      <c r="H1782" s="36"/>
      <c r="I1782" s="37"/>
      <c r="J1782" s="36"/>
      <c r="K1782" s="34"/>
      <c r="L1782" s="34"/>
      <c r="M1782" s="39" t="s">
        <v>20</v>
      </c>
      <c r="N1782" s="40">
        <v>1954</v>
      </c>
      <c r="O1782" s="80">
        <v>32203</v>
      </c>
      <c r="P1782" s="42" t="s">
        <v>486</v>
      </c>
    </row>
    <row r="1783" spans="1:16" s="23" customFormat="1" ht="12.95" customHeight="1" x14ac:dyDescent="0.2">
      <c r="A1783" s="31" t="s">
        <v>20</v>
      </c>
      <c r="B1783" s="32"/>
      <c r="C1783" s="78" t="s">
        <v>2141</v>
      </c>
      <c r="D1783" s="78" t="s">
        <v>2049</v>
      </c>
      <c r="E1783" s="79">
        <v>19</v>
      </c>
      <c r="F1783" s="79" t="s">
        <v>28</v>
      </c>
      <c r="G1783" s="34"/>
      <c r="H1783" s="36"/>
      <c r="I1783" s="37"/>
      <c r="J1783" s="36"/>
      <c r="K1783" s="34"/>
      <c r="L1783" s="34"/>
      <c r="M1783" s="39" t="s">
        <v>20</v>
      </c>
      <c r="N1783" s="40">
        <v>1955</v>
      </c>
      <c r="O1783" s="80">
        <v>32209</v>
      </c>
      <c r="P1783" s="42" t="s">
        <v>486</v>
      </c>
    </row>
    <row r="1784" spans="1:16" s="23" customFormat="1" ht="12.95" customHeight="1" x14ac:dyDescent="0.2">
      <c r="A1784" s="31" t="s">
        <v>20</v>
      </c>
      <c r="B1784" s="32"/>
      <c r="C1784" s="78" t="s">
        <v>2406</v>
      </c>
      <c r="D1784" s="78" t="s">
        <v>2407</v>
      </c>
      <c r="E1784" s="79">
        <v>10</v>
      </c>
      <c r="F1784" s="79" t="s">
        <v>23</v>
      </c>
      <c r="G1784" s="34"/>
      <c r="H1784" s="36"/>
      <c r="I1784" s="37"/>
      <c r="J1784" s="36"/>
      <c r="K1784" s="34"/>
      <c r="L1784" s="34"/>
      <c r="M1784" s="39" t="s">
        <v>20</v>
      </c>
      <c r="N1784" s="40">
        <v>1956</v>
      </c>
      <c r="O1784" s="80">
        <v>32206</v>
      </c>
      <c r="P1784" s="42" t="s">
        <v>486</v>
      </c>
    </row>
    <row r="1785" spans="1:16" s="23" customFormat="1" ht="12.95" customHeight="1" x14ac:dyDescent="0.2">
      <c r="A1785" s="31" t="s">
        <v>20</v>
      </c>
      <c r="B1785" s="32"/>
      <c r="C1785" s="78" t="s">
        <v>840</v>
      </c>
      <c r="D1785" s="78" t="s">
        <v>2408</v>
      </c>
      <c r="E1785" s="79">
        <v>10</v>
      </c>
      <c r="F1785" s="79" t="s">
        <v>23</v>
      </c>
      <c r="G1785" s="34"/>
      <c r="H1785" s="36"/>
      <c r="I1785" s="37"/>
      <c r="J1785" s="36"/>
      <c r="K1785" s="34"/>
      <c r="L1785" s="34"/>
      <c r="M1785" s="39" t="s">
        <v>20</v>
      </c>
      <c r="N1785" s="40">
        <v>1957</v>
      </c>
      <c r="O1785" s="80">
        <v>32206</v>
      </c>
      <c r="P1785" s="42" t="s">
        <v>486</v>
      </c>
    </row>
    <row r="1786" spans="1:16" s="23" customFormat="1" ht="12.95" customHeight="1" x14ac:dyDescent="0.2">
      <c r="A1786" s="31" t="s">
        <v>20</v>
      </c>
      <c r="B1786" s="32"/>
      <c r="C1786" s="78" t="s">
        <v>2288</v>
      </c>
      <c r="D1786" s="78" t="s">
        <v>2409</v>
      </c>
      <c r="E1786" s="79">
        <v>20</v>
      </c>
      <c r="F1786" s="79" t="s">
        <v>48</v>
      </c>
      <c r="G1786" s="34" t="s">
        <v>334</v>
      </c>
      <c r="H1786" s="36"/>
      <c r="I1786" s="37"/>
      <c r="J1786" s="36"/>
      <c r="K1786" s="34"/>
      <c r="L1786" s="34"/>
      <c r="M1786" s="39" t="s">
        <v>20</v>
      </c>
      <c r="N1786" s="40">
        <v>1958</v>
      </c>
      <c r="O1786" s="80">
        <v>32213</v>
      </c>
      <c r="P1786" s="42" t="s">
        <v>486</v>
      </c>
    </row>
    <row r="1787" spans="1:16" s="23" customFormat="1" ht="12.95" customHeight="1" x14ac:dyDescent="0.2">
      <c r="A1787" s="31" t="s">
        <v>20</v>
      </c>
      <c r="B1787" s="32"/>
      <c r="C1787" s="78" t="s">
        <v>2410</v>
      </c>
      <c r="D1787" s="78" t="s">
        <v>2411</v>
      </c>
      <c r="E1787" s="79">
        <v>8</v>
      </c>
      <c r="F1787" s="79" t="s">
        <v>36</v>
      </c>
      <c r="G1787" s="34"/>
      <c r="H1787" s="36"/>
      <c r="I1787" s="37"/>
      <c r="J1787" s="36"/>
      <c r="K1787" s="34"/>
      <c r="L1787" s="34"/>
      <c r="M1787" s="39" t="s">
        <v>20</v>
      </c>
      <c r="N1787" s="40">
        <v>1959</v>
      </c>
      <c r="O1787" s="80">
        <v>32219</v>
      </c>
      <c r="P1787" s="42" t="s">
        <v>486</v>
      </c>
    </row>
    <row r="1788" spans="1:16" s="23" customFormat="1" ht="12.95" customHeight="1" x14ac:dyDescent="0.2">
      <c r="A1788" s="31" t="s">
        <v>20</v>
      </c>
      <c r="B1788" s="32"/>
      <c r="C1788" s="78" t="s">
        <v>2412</v>
      </c>
      <c r="D1788" s="78" t="s">
        <v>2413</v>
      </c>
      <c r="E1788" s="79">
        <v>22</v>
      </c>
      <c r="F1788" s="79" t="s">
        <v>48</v>
      </c>
      <c r="G1788" s="34"/>
      <c r="H1788" s="36"/>
      <c r="I1788" s="37"/>
      <c r="J1788" s="36"/>
      <c r="K1788" s="34"/>
      <c r="L1788" s="34"/>
      <c r="M1788" s="39" t="s">
        <v>20</v>
      </c>
      <c r="N1788" s="40">
        <v>1960</v>
      </c>
      <c r="O1788" s="80"/>
      <c r="P1788" s="42" t="s">
        <v>486</v>
      </c>
    </row>
    <row r="1789" spans="1:16" s="23" customFormat="1" ht="12.95" customHeight="1" x14ac:dyDescent="0.2">
      <c r="A1789" s="31" t="s">
        <v>20</v>
      </c>
      <c r="B1789" s="32"/>
      <c r="C1789" s="78" t="s">
        <v>2414</v>
      </c>
      <c r="D1789" s="78" t="s">
        <v>2415</v>
      </c>
      <c r="E1789" s="79">
        <v>22</v>
      </c>
      <c r="F1789" s="79" t="s">
        <v>48</v>
      </c>
      <c r="G1789" s="34"/>
      <c r="H1789" s="36"/>
      <c r="I1789" s="37"/>
      <c r="J1789" s="36"/>
      <c r="K1789" s="34"/>
      <c r="L1789" s="34"/>
      <c r="M1789" s="39" t="s">
        <v>20</v>
      </c>
      <c r="N1789" s="40">
        <v>1961</v>
      </c>
      <c r="O1789" s="80">
        <v>32216</v>
      </c>
      <c r="P1789" s="42" t="s">
        <v>486</v>
      </c>
    </row>
    <row r="1790" spans="1:16" s="23" customFormat="1" ht="12.95" customHeight="1" x14ac:dyDescent="0.2">
      <c r="A1790" s="31" t="s">
        <v>20</v>
      </c>
      <c r="B1790" s="32"/>
      <c r="C1790" s="78" t="s">
        <v>2416</v>
      </c>
      <c r="D1790" s="78" t="s">
        <v>1981</v>
      </c>
      <c r="E1790" s="79">
        <v>15</v>
      </c>
      <c r="F1790" s="79" t="s">
        <v>28</v>
      </c>
      <c r="G1790" s="34"/>
      <c r="H1790" s="36"/>
      <c r="I1790" s="37"/>
      <c r="J1790" s="36"/>
      <c r="K1790" s="34"/>
      <c r="L1790" s="34"/>
      <c r="M1790" s="39" t="s">
        <v>20</v>
      </c>
      <c r="N1790" s="40">
        <v>1962</v>
      </c>
      <c r="O1790" s="80">
        <v>32218</v>
      </c>
      <c r="P1790" s="42" t="s">
        <v>486</v>
      </c>
    </row>
    <row r="1791" spans="1:16" s="23" customFormat="1" ht="12.95" customHeight="1" x14ac:dyDescent="0.2">
      <c r="A1791" s="31" t="s">
        <v>20</v>
      </c>
      <c r="B1791" s="32"/>
      <c r="C1791" s="78" t="s">
        <v>2417</v>
      </c>
      <c r="D1791" s="78" t="s">
        <v>2418</v>
      </c>
      <c r="E1791" s="79">
        <v>8</v>
      </c>
      <c r="F1791" s="79" t="s">
        <v>36</v>
      </c>
      <c r="G1791" s="34"/>
      <c r="H1791" s="36"/>
      <c r="I1791" s="37"/>
      <c r="J1791" s="36"/>
      <c r="K1791" s="34"/>
      <c r="L1791" s="34"/>
      <c r="M1791" s="39" t="s">
        <v>20</v>
      </c>
      <c r="N1791" s="40">
        <v>1963</v>
      </c>
      <c r="O1791" s="80">
        <v>32233</v>
      </c>
      <c r="P1791" s="42" t="s">
        <v>486</v>
      </c>
    </row>
    <row r="1792" spans="1:16" s="23" customFormat="1" ht="12.95" customHeight="1" x14ac:dyDescent="0.2">
      <c r="A1792" s="31" t="s">
        <v>20</v>
      </c>
      <c r="B1792" s="32"/>
      <c r="C1792" s="78" t="s">
        <v>519</v>
      </c>
      <c r="D1792" s="78" t="s">
        <v>2419</v>
      </c>
      <c r="E1792" s="79">
        <v>10</v>
      </c>
      <c r="F1792" s="79" t="s">
        <v>23</v>
      </c>
      <c r="G1792" s="34"/>
      <c r="H1792" s="36"/>
      <c r="I1792" s="37"/>
      <c r="J1792" s="36"/>
      <c r="K1792" s="34"/>
      <c r="L1792" s="34"/>
      <c r="M1792" s="39" t="s">
        <v>20</v>
      </c>
      <c r="N1792" s="40">
        <v>1964</v>
      </c>
      <c r="O1792" s="80">
        <v>32233</v>
      </c>
      <c r="P1792" s="42" t="s">
        <v>486</v>
      </c>
    </row>
    <row r="1793" spans="1:16" s="23" customFormat="1" ht="12.95" customHeight="1" x14ac:dyDescent="0.2">
      <c r="A1793" s="31" t="s">
        <v>20</v>
      </c>
      <c r="B1793" s="32"/>
      <c r="C1793" s="78" t="s">
        <v>2420</v>
      </c>
      <c r="D1793" s="78" t="s">
        <v>2421</v>
      </c>
      <c r="E1793" s="79">
        <v>22</v>
      </c>
      <c r="F1793" s="79" t="s">
        <v>48</v>
      </c>
      <c r="G1793" s="34"/>
      <c r="H1793" s="36"/>
      <c r="I1793" s="37"/>
      <c r="J1793" s="36"/>
      <c r="K1793" s="34"/>
      <c r="L1793" s="34"/>
      <c r="M1793" s="39" t="s">
        <v>20</v>
      </c>
      <c r="N1793" s="40">
        <v>1965</v>
      </c>
      <c r="O1793" s="80">
        <v>32227</v>
      </c>
      <c r="P1793" s="42" t="s">
        <v>486</v>
      </c>
    </row>
    <row r="1794" spans="1:16" s="23" customFormat="1" ht="12.95" customHeight="1" x14ac:dyDescent="0.2">
      <c r="A1794" s="31" t="s">
        <v>20</v>
      </c>
      <c r="B1794" s="32"/>
      <c r="C1794" s="78" t="s">
        <v>1637</v>
      </c>
      <c r="D1794" s="78" t="s">
        <v>2422</v>
      </c>
      <c r="E1794" s="79">
        <v>21</v>
      </c>
      <c r="F1794" s="79" t="s">
        <v>48</v>
      </c>
      <c r="G1794" s="34" t="s">
        <v>334</v>
      </c>
      <c r="H1794" s="36"/>
      <c r="I1794" s="37"/>
      <c r="J1794" s="36"/>
      <c r="K1794" s="34"/>
      <c r="L1794" s="34"/>
      <c r="M1794" s="39" t="s">
        <v>20</v>
      </c>
      <c r="N1794" s="40">
        <v>1966</v>
      </c>
      <c r="O1794" s="80">
        <v>32233</v>
      </c>
      <c r="P1794" s="42" t="s">
        <v>486</v>
      </c>
    </row>
    <row r="1795" spans="1:16" s="23" customFormat="1" ht="12.95" customHeight="1" x14ac:dyDescent="0.2">
      <c r="A1795" s="31" t="s">
        <v>20</v>
      </c>
      <c r="B1795" s="32"/>
      <c r="C1795" s="78" t="s">
        <v>2423</v>
      </c>
      <c r="D1795" s="78" t="s">
        <v>2424</v>
      </c>
      <c r="E1795" s="79">
        <v>20</v>
      </c>
      <c r="F1795" s="79" t="s">
        <v>48</v>
      </c>
      <c r="G1795" s="34"/>
      <c r="H1795" s="36"/>
      <c r="I1795" s="37"/>
      <c r="J1795" s="36"/>
      <c r="K1795" s="34"/>
      <c r="L1795" s="34"/>
      <c r="M1795" s="39" t="s">
        <v>20</v>
      </c>
      <c r="N1795" s="40">
        <v>1968</v>
      </c>
      <c r="O1795" s="80">
        <v>32251</v>
      </c>
      <c r="P1795" s="42" t="s">
        <v>486</v>
      </c>
    </row>
    <row r="1796" spans="1:16" s="23" customFormat="1" ht="12.95" customHeight="1" x14ac:dyDescent="0.2">
      <c r="A1796" s="31" t="s">
        <v>20</v>
      </c>
      <c r="B1796" s="32"/>
      <c r="C1796" s="78" t="s">
        <v>2425</v>
      </c>
      <c r="D1796" s="78" t="s">
        <v>2426</v>
      </c>
      <c r="E1796" s="79">
        <v>4</v>
      </c>
      <c r="F1796" s="79" t="s">
        <v>45</v>
      </c>
      <c r="G1796" s="34"/>
      <c r="H1796" s="36"/>
      <c r="I1796" s="37"/>
      <c r="J1796" s="36"/>
      <c r="K1796" s="34"/>
      <c r="L1796" s="34"/>
      <c r="M1796" s="39" t="s">
        <v>20</v>
      </c>
      <c r="N1796" s="40">
        <v>1969</v>
      </c>
      <c r="O1796" s="80">
        <v>32251</v>
      </c>
      <c r="P1796" s="42" t="s">
        <v>486</v>
      </c>
    </row>
    <row r="1797" spans="1:16" s="23" customFormat="1" ht="12.95" customHeight="1" x14ac:dyDescent="0.2">
      <c r="A1797" s="31" t="s">
        <v>20</v>
      </c>
      <c r="B1797" s="32"/>
      <c r="C1797" s="78" t="s">
        <v>1941</v>
      </c>
      <c r="D1797" s="78" t="s">
        <v>2427</v>
      </c>
      <c r="E1797" s="79">
        <v>7</v>
      </c>
      <c r="F1797" s="79" t="s">
        <v>23</v>
      </c>
      <c r="G1797" s="34"/>
      <c r="H1797" s="36"/>
      <c r="I1797" s="37"/>
      <c r="J1797" s="36"/>
      <c r="K1797" s="34"/>
      <c r="L1797" s="34"/>
      <c r="M1797" s="39" t="s">
        <v>20</v>
      </c>
      <c r="N1797" s="40">
        <v>1970</v>
      </c>
      <c r="O1797" s="80">
        <v>32234</v>
      </c>
      <c r="P1797" s="42" t="s">
        <v>486</v>
      </c>
    </row>
    <row r="1798" spans="1:16" s="23" customFormat="1" ht="12.95" customHeight="1" x14ac:dyDescent="0.2">
      <c r="A1798" s="31" t="s">
        <v>20</v>
      </c>
      <c r="B1798" s="32"/>
      <c r="C1798" s="78" t="s">
        <v>2428</v>
      </c>
      <c r="D1798" s="78" t="s">
        <v>2429</v>
      </c>
      <c r="E1798" s="79">
        <v>11</v>
      </c>
      <c r="F1798" s="79" t="s">
        <v>45</v>
      </c>
      <c r="G1798" s="34"/>
      <c r="H1798" s="36"/>
      <c r="I1798" s="37"/>
      <c r="J1798" s="36"/>
      <c r="K1798" s="34"/>
      <c r="L1798" s="34"/>
      <c r="M1798" s="39" t="s">
        <v>20</v>
      </c>
      <c r="N1798" s="40">
        <v>1971</v>
      </c>
      <c r="O1798" s="80">
        <v>32233</v>
      </c>
      <c r="P1798" s="42" t="s">
        <v>486</v>
      </c>
    </row>
    <row r="1799" spans="1:16" s="23" customFormat="1" ht="12.95" customHeight="1" x14ac:dyDescent="0.2">
      <c r="A1799" s="31" t="s">
        <v>20</v>
      </c>
      <c r="B1799" s="32"/>
      <c r="C1799" s="78" t="s">
        <v>557</v>
      </c>
      <c r="D1799" s="78" t="s">
        <v>2430</v>
      </c>
      <c r="E1799" s="79">
        <v>15</v>
      </c>
      <c r="F1799" s="79" t="s">
        <v>28</v>
      </c>
      <c r="G1799" s="34"/>
      <c r="H1799" s="36"/>
      <c r="I1799" s="37"/>
      <c r="J1799" s="36"/>
      <c r="K1799" s="34"/>
      <c r="L1799" s="34"/>
      <c r="M1799" s="39" t="s">
        <v>20</v>
      </c>
      <c r="N1799" s="40">
        <v>1972</v>
      </c>
      <c r="O1799" s="80">
        <v>32248</v>
      </c>
      <c r="P1799" s="42" t="s">
        <v>486</v>
      </c>
    </row>
    <row r="1800" spans="1:16" s="23" customFormat="1" ht="12.95" customHeight="1" x14ac:dyDescent="0.2">
      <c r="A1800" s="31" t="s">
        <v>20</v>
      </c>
      <c r="B1800" s="32"/>
      <c r="C1800" s="78" t="s">
        <v>2431</v>
      </c>
      <c r="D1800" s="78" t="s">
        <v>2432</v>
      </c>
      <c r="E1800" s="79">
        <v>5</v>
      </c>
      <c r="F1800" s="79" t="s">
        <v>45</v>
      </c>
      <c r="G1800" s="34"/>
      <c r="H1800" s="36"/>
      <c r="I1800" s="37"/>
      <c r="J1800" s="36"/>
      <c r="K1800" s="34"/>
      <c r="L1800" s="34"/>
      <c r="M1800" s="39" t="s">
        <v>20</v>
      </c>
      <c r="N1800" s="40">
        <v>1973</v>
      </c>
      <c r="O1800" s="80">
        <v>32248</v>
      </c>
      <c r="P1800" s="42" t="s">
        <v>486</v>
      </c>
    </row>
    <row r="1801" spans="1:16" s="23" customFormat="1" ht="12.95" customHeight="1" x14ac:dyDescent="0.2">
      <c r="A1801" s="31" t="s">
        <v>20</v>
      </c>
      <c r="B1801" s="32"/>
      <c r="C1801" s="78" t="s">
        <v>2433</v>
      </c>
      <c r="D1801" s="78" t="s">
        <v>2434</v>
      </c>
      <c r="E1801" s="79">
        <v>20</v>
      </c>
      <c r="F1801" s="79" t="s">
        <v>48</v>
      </c>
      <c r="G1801" s="34"/>
      <c r="H1801" s="36"/>
      <c r="I1801" s="37"/>
      <c r="J1801" s="36"/>
      <c r="K1801" s="34"/>
      <c r="L1801" s="34"/>
      <c r="M1801" s="39" t="s">
        <v>20</v>
      </c>
      <c r="N1801" s="40">
        <v>1974</v>
      </c>
      <c r="O1801" s="80">
        <v>32252</v>
      </c>
      <c r="P1801" s="42" t="s">
        <v>486</v>
      </c>
    </row>
    <row r="1802" spans="1:16" s="23" customFormat="1" ht="12.95" customHeight="1" x14ac:dyDescent="0.2">
      <c r="A1802" s="31" t="s">
        <v>20</v>
      </c>
      <c r="B1802" s="32"/>
      <c r="C1802" s="78" t="s">
        <v>2435</v>
      </c>
      <c r="D1802" s="78" t="s">
        <v>2436</v>
      </c>
      <c r="E1802" s="79">
        <v>1</v>
      </c>
      <c r="F1802" s="79" t="s">
        <v>45</v>
      </c>
      <c r="G1802" s="34"/>
      <c r="H1802" s="36"/>
      <c r="I1802" s="37"/>
      <c r="J1802" s="36"/>
      <c r="K1802" s="34"/>
      <c r="L1802" s="34"/>
      <c r="M1802" s="39" t="s">
        <v>20</v>
      </c>
      <c r="N1802" s="40">
        <v>1975</v>
      </c>
      <c r="O1802" s="80">
        <v>32251</v>
      </c>
      <c r="P1802" s="42" t="s">
        <v>486</v>
      </c>
    </row>
    <row r="1803" spans="1:16" s="23" customFormat="1" ht="12.95" customHeight="1" x14ac:dyDescent="0.2">
      <c r="A1803" s="31" t="s">
        <v>20</v>
      </c>
      <c r="B1803" s="32"/>
      <c r="C1803" s="78" t="s">
        <v>2437</v>
      </c>
      <c r="D1803" s="78" t="s">
        <v>2438</v>
      </c>
      <c r="E1803" s="79">
        <v>13</v>
      </c>
      <c r="F1803" s="79" t="s">
        <v>28</v>
      </c>
      <c r="G1803" s="34"/>
      <c r="H1803" s="36"/>
      <c r="I1803" s="37"/>
      <c r="J1803" s="36"/>
      <c r="K1803" s="34"/>
      <c r="L1803" s="34"/>
      <c r="M1803" s="39" t="s">
        <v>20</v>
      </c>
      <c r="N1803" s="40">
        <v>1976</v>
      </c>
      <c r="O1803" s="80">
        <v>32253</v>
      </c>
      <c r="P1803" s="42" t="s">
        <v>486</v>
      </c>
    </row>
    <row r="1804" spans="1:16" s="23" customFormat="1" ht="12.95" customHeight="1" x14ac:dyDescent="0.2">
      <c r="A1804" s="31" t="s">
        <v>20</v>
      </c>
      <c r="B1804" s="32"/>
      <c r="C1804" s="78" t="s">
        <v>2299</v>
      </c>
      <c r="D1804" s="78" t="s">
        <v>2439</v>
      </c>
      <c r="E1804" s="79">
        <v>20</v>
      </c>
      <c r="F1804" s="79" t="s">
        <v>48</v>
      </c>
      <c r="G1804" s="34"/>
      <c r="H1804" s="36"/>
      <c r="I1804" s="37"/>
      <c r="J1804" s="36"/>
      <c r="K1804" s="34"/>
      <c r="L1804" s="34"/>
      <c r="M1804" s="39" t="s">
        <v>20</v>
      </c>
      <c r="N1804" s="40">
        <v>1977</v>
      </c>
      <c r="O1804" s="80">
        <v>32253</v>
      </c>
      <c r="P1804" s="42" t="s">
        <v>486</v>
      </c>
    </row>
    <row r="1805" spans="1:16" s="23" customFormat="1" ht="12.95" customHeight="1" x14ac:dyDescent="0.2">
      <c r="A1805" s="31" t="s">
        <v>20</v>
      </c>
      <c r="B1805" s="32">
        <v>5264</v>
      </c>
      <c r="C1805" s="78" t="s">
        <v>1871</v>
      </c>
      <c r="D1805" s="78" t="s">
        <v>2440</v>
      </c>
      <c r="E1805" s="79">
        <v>21</v>
      </c>
      <c r="F1805" s="79" t="s">
        <v>48</v>
      </c>
      <c r="G1805" s="34"/>
      <c r="H1805" s="36"/>
      <c r="I1805" s="37"/>
      <c r="J1805" s="36"/>
      <c r="K1805" s="34"/>
      <c r="L1805" s="34"/>
      <c r="M1805" s="39" t="s">
        <v>20</v>
      </c>
      <c r="N1805" s="40">
        <v>1978</v>
      </c>
      <c r="O1805" s="80">
        <v>32252</v>
      </c>
      <c r="P1805" s="42" t="s">
        <v>486</v>
      </c>
    </row>
    <row r="1806" spans="1:16" s="23" customFormat="1" ht="12.95" customHeight="1" x14ac:dyDescent="0.2">
      <c r="A1806" s="31" t="s">
        <v>20</v>
      </c>
      <c r="B1806" s="32"/>
      <c r="C1806" s="78" t="s">
        <v>866</v>
      </c>
      <c r="D1806" s="78" t="s">
        <v>2441</v>
      </c>
      <c r="E1806" s="79">
        <v>13</v>
      </c>
      <c r="F1806" s="79" t="s">
        <v>28</v>
      </c>
      <c r="G1806" s="34"/>
      <c r="H1806" s="36"/>
      <c r="I1806" s="37"/>
      <c r="J1806" s="36"/>
      <c r="K1806" s="34"/>
      <c r="L1806" s="34"/>
      <c r="M1806" s="39" t="s">
        <v>20</v>
      </c>
      <c r="N1806" s="40">
        <v>1985</v>
      </c>
      <c r="O1806" s="80">
        <v>32260</v>
      </c>
      <c r="P1806" s="42" t="s">
        <v>486</v>
      </c>
    </row>
    <row r="1807" spans="1:16" s="23" customFormat="1" ht="12.95" customHeight="1" x14ac:dyDescent="0.2">
      <c r="A1807" s="31" t="s">
        <v>20</v>
      </c>
      <c r="B1807" s="32"/>
      <c r="C1807" s="78" t="s">
        <v>2442</v>
      </c>
      <c r="D1807" s="78" t="s">
        <v>2443</v>
      </c>
      <c r="E1807" s="79">
        <v>11</v>
      </c>
      <c r="F1807" s="79" t="s">
        <v>45</v>
      </c>
      <c r="G1807" s="34"/>
      <c r="H1807" s="36"/>
      <c r="I1807" s="37"/>
      <c r="J1807" s="36"/>
      <c r="K1807" s="34"/>
      <c r="L1807" s="34"/>
      <c r="M1807" s="39" t="s">
        <v>20</v>
      </c>
      <c r="N1807" s="40">
        <v>1986</v>
      </c>
      <c r="O1807" s="80">
        <v>32262</v>
      </c>
      <c r="P1807" s="42" t="s">
        <v>486</v>
      </c>
    </row>
    <row r="1808" spans="1:16" s="23" customFormat="1" ht="12.95" customHeight="1" x14ac:dyDescent="0.2">
      <c r="A1808" s="31" t="s">
        <v>20</v>
      </c>
      <c r="B1808" s="32"/>
      <c r="C1808" s="78" t="s">
        <v>2444</v>
      </c>
      <c r="D1808" s="78" t="s">
        <v>2445</v>
      </c>
      <c r="E1808" s="79">
        <v>20</v>
      </c>
      <c r="F1808" s="79" t="s">
        <v>48</v>
      </c>
      <c r="G1808" s="34" t="s">
        <v>334</v>
      </c>
      <c r="H1808" s="36"/>
      <c r="I1808" s="37"/>
      <c r="J1808" s="36"/>
      <c r="K1808" s="34"/>
      <c r="L1808" s="34"/>
      <c r="M1808" s="39" t="s">
        <v>20</v>
      </c>
      <c r="N1808" s="40">
        <v>1987</v>
      </c>
      <c r="O1808" s="80">
        <v>32276</v>
      </c>
      <c r="P1808" s="42" t="s">
        <v>486</v>
      </c>
    </row>
    <row r="1809" spans="1:16" s="23" customFormat="1" ht="12.95" customHeight="1" x14ac:dyDescent="0.2">
      <c r="A1809" s="31" t="s">
        <v>20</v>
      </c>
      <c r="B1809" s="32"/>
      <c r="C1809" s="78" t="s">
        <v>2446</v>
      </c>
      <c r="D1809" s="78" t="s">
        <v>1727</v>
      </c>
      <c r="E1809" s="79">
        <v>15</v>
      </c>
      <c r="F1809" s="79" t="s">
        <v>28</v>
      </c>
      <c r="G1809" s="34"/>
      <c r="H1809" s="36"/>
      <c r="I1809" s="37"/>
      <c r="J1809" s="36"/>
      <c r="K1809" s="34"/>
      <c r="L1809" s="34"/>
      <c r="M1809" s="39" t="s">
        <v>20</v>
      </c>
      <c r="N1809" s="40">
        <v>1989</v>
      </c>
      <c r="O1809" s="80">
        <v>32276</v>
      </c>
      <c r="P1809" s="42" t="s">
        <v>486</v>
      </c>
    </row>
    <row r="1810" spans="1:16" s="23" customFormat="1" ht="12.95" customHeight="1" x14ac:dyDescent="0.2">
      <c r="A1810" s="31" t="s">
        <v>20</v>
      </c>
      <c r="B1810" s="32"/>
      <c r="C1810" s="78" t="s">
        <v>2447</v>
      </c>
      <c r="D1810" s="78" t="s">
        <v>2448</v>
      </c>
      <c r="E1810" s="79">
        <v>1</v>
      </c>
      <c r="F1810" s="79" t="s">
        <v>45</v>
      </c>
      <c r="G1810" s="34"/>
      <c r="H1810" s="36"/>
      <c r="I1810" s="37"/>
      <c r="J1810" s="36"/>
      <c r="K1810" s="34"/>
      <c r="L1810" s="34"/>
      <c r="M1810" s="39" t="s">
        <v>20</v>
      </c>
      <c r="N1810" s="40">
        <v>1990</v>
      </c>
      <c r="O1810" s="80">
        <v>32276</v>
      </c>
      <c r="P1810" s="42" t="s">
        <v>486</v>
      </c>
    </row>
    <row r="1811" spans="1:16" s="23" customFormat="1" ht="12.95" customHeight="1" x14ac:dyDescent="0.2">
      <c r="A1811" s="31" t="s">
        <v>20</v>
      </c>
      <c r="B1811" s="32"/>
      <c r="C1811" s="78" t="s">
        <v>2449</v>
      </c>
      <c r="D1811" s="78" t="s">
        <v>2448</v>
      </c>
      <c r="E1811" s="79">
        <v>10</v>
      </c>
      <c r="F1811" s="79" t="s">
        <v>23</v>
      </c>
      <c r="G1811" s="34"/>
      <c r="H1811" s="36"/>
      <c r="I1811" s="37"/>
      <c r="J1811" s="36"/>
      <c r="K1811" s="34"/>
      <c r="L1811" s="34"/>
      <c r="M1811" s="39" t="s">
        <v>20</v>
      </c>
      <c r="N1811" s="40">
        <v>1991</v>
      </c>
      <c r="O1811" s="80">
        <v>32276</v>
      </c>
      <c r="P1811" s="42" t="s">
        <v>486</v>
      </c>
    </row>
    <row r="1812" spans="1:16" s="23" customFormat="1" ht="12.95" customHeight="1" x14ac:dyDescent="0.2">
      <c r="A1812" s="31" t="s">
        <v>20</v>
      </c>
      <c r="B1812" s="32"/>
      <c r="C1812" s="78" t="s">
        <v>2450</v>
      </c>
      <c r="D1812" s="78" t="s">
        <v>2451</v>
      </c>
      <c r="E1812" s="79">
        <v>11</v>
      </c>
      <c r="F1812" s="79" t="s">
        <v>45</v>
      </c>
      <c r="G1812" s="34"/>
      <c r="H1812" s="36"/>
      <c r="I1812" s="37"/>
      <c r="J1812" s="36"/>
      <c r="K1812" s="34"/>
      <c r="L1812" s="34"/>
      <c r="M1812" s="39" t="s">
        <v>20</v>
      </c>
      <c r="N1812" s="40">
        <v>1992</v>
      </c>
      <c r="O1812" s="80">
        <v>32276</v>
      </c>
      <c r="P1812" s="42" t="s">
        <v>486</v>
      </c>
    </row>
    <row r="1813" spans="1:16" s="23" customFormat="1" ht="12.95" customHeight="1" x14ac:dyDescent="0.2">
      <c r="A1813" s="31" t="s">
        <v>20</v>
      </c>
      <c r="B1813" s="32"/>
      <c r="C1813" s="78" t="s">
        <v>2450</v>
      </c>
      <c r="D1813" s="78" t="s">
        <v>2452</v>
      </c>
      <c r="E1813" s="79">
        <v>5</v>
      </c>
      <c r="F1813" s="79" t="s">
        <v>45</v>
      </c>
      <c r="G1813" s="34"/>
      <c r="H1813" s="36"/>
      <c r="I1813" s="37"/>
      <c r="J1813" s="36"/>
      <c r="K1813" s="34"/>
      <c r="L1813" s="34"/>
      <c r="M1813" s="39" t="s">
        <v>20</v>
      </c>
      <c r="N1813" s="40">
        <v>1993</v>
      </c>
      <c r="O1813" s="80">
        <v>32276</v>
      </c>
      <c r="P1813" s="42" t="s">
        <v>486</v>
      </c>
    </row>
    <row r="1814" spans="1:16" s="23" customFormat="1" ht="12.95" customHeight="1" x14ac:dyDescent="0.2">
      <c r="A1814" s="31" t="s">
        <v>20</v>
      </c>
      <c r="B1814" s="32"/>
      <c r="C1814" s="78" t="s">
        <v>2453</v>
      </c>
      <c r="D1814" s="78" t="s">
        <v>1707</v>
      </c>
      <c r="E1814" s="79">
        <v>5</v>
      </c>
      <c r="F1814" s="79" t="s">
        <v>45</v>
      </c>
      <c r="G1814" s="34"/>
      <c r="H1814" s="36"/>
      <c r="I1814" s="37"/>
      <c r="J1814" s="36"/>
      <c r="K1814" s="34"/>
      <c r="L1814" s="34"/>
      <c r="M1814" s="39" t="s">
        <v>20</v>
      </c>
      <c r="N1814" s="40">
        <v>1994</v>
      </c>
      <c r="O1814" s="80">
        <v>32276</v>
      </c>
      <c r="P1814" s="42" t="s">
        <v>486</v>
      </c>
    </row>
    <row r="1815" spans="1:16" s="23" customFormat="1" ht="12.95" customHeight="1" x14ac:dyDescent="0.2">
      <c r="A1815" s="31" t="s">
        <v>20</v>
      </c>
      <c r="B1815" s="32"/>
      <c r="C1815" s="78" t="s">
        <v>2454</v>
      </c>
      <c r="D1815" s="78" t="s">
        <v>2455</v>
      </c>
      <c r="E1815" s="79">
        <v>6</v>
      </c>
      <c r="F1815" s="79" t="s">
        <v>23</v>
      </c>
      <c r="G1815" s="34"/>
      <c r="H1815" s="36"/>
      <c r="I1815" s="37"/>
      <c r="J1815" s="36"/>
      <c r="K1815" s="34"/>
      <c r="L1815" s="34"/>
      <c r="M1815" s="39" t="s">
        <v>20</v>
      </c>
      <c r="N1815" s="40">
        <v>1995</v>
      </c>
      <c r="O1815" s="80">
        <v>32276</v>
      </c>
      <c r="P1815" s="42" t="s">
        <v>486</v>
      </c>
    </row>
    <row r="1816" spans="1:16" s="23" customFormat="1" ht="12.95" customHeight="1" x14ac:dyDescent="0.2">
      <c r="A1816" s="31" t="s">
        <v>20</v>
      </c>
      <c r="B1816" s="32"/>
      <c r="C1816" s="78" t="s">
        <v>2456</v>
      </c>
      <c r="D1816" s="78" t="s">
        <v>2457</v>
      </c>
      <c r="E1816" s="79"/>
      <c r="F1816" s="79"/>
      <c r="G1816" s="34"/>
      <c r="H1816" s="36"/>
      <c r="I1816" s="37"/>
      <c r="J1816" s="36"/>
      <c r="K1816" s="34"/>
      <c r="L1816" s="34"/>
      <c r="M1816" s="39" t="s">
        <v>20</v>
      </c>
      <c r="N1816" s="40">
        <v>1997</v>
      </c>
      <c r="O1816" s="80">
        <v>32276</v>
      </c>
      <c r="P1816" s="42" t="s">
        <v>486</v>
      </c>
    </row>
    <row r="1817" spans="1:16" s="23" customFormat="1" ht="12.95" customHeight="1" x14ac:dyDescent="0.2">
      <c r="A1817" s="31" t="s">
        <v>20</v>
      </c>
      <c r="B1817" s="32"/>
      <c r="C1817" s="78" t="s">
        <v>2192</v>
      </c>
      <c r="D1817" s="78" t="s">
        <v>2458</v>
      </c>
      <c r="E1817" s="79">
        <v>15</v>
      </c>
      <c r="F1817" s="79" t="s">
        <v>28</v>
      </c>
      <c r="G1817" s="34"/>
      <c r="H1817" s="36"/>
      <c r="I1817" s="37"/>
      <c r="J1817" s="36"/>
      <c r="K1817" s="34"/>
      <c r="L1817" s="34"/>
      <c r="M1817" s="39" t="s">
        <v>20</v>
      </c>
      <c r="N1817" s="40">
        <v>1998</v>
      </c>
      <c r="O1817" s="80">
        <v>32280</v>
      </c>
      <c r="P1817" s="42" t="s">
        <v>486</v>
      </c>
    </row>
    <row r="1818" spans="1:16" s="23" customFormat="1" ht="12.95" customHeight="1" x14ac:dyDescent="0.2">
      <c r="A1818" s="31" t="s">
        <v>20</v>
      </c>
      <c r="B1818" s="32"/>
      <c r="C1818" s="78" t="s">
        <v>2459</v>
      </c>
      <c r="D1818" s="78" t="s">
        <v>2460</v>
      </c>
      <c r="E1818" s="79"/>
      <c r="F1818" s="79"/>
      <c r="G1818" s="34"/>
      <c r="H1818" s="36"/>
      <c r="I1818" s="37"/>
      <c r="J1818" s="36"/>
      <c r="K1818" s="34"/>
      <c r="L1818" s="34"/>
      <c r="M1818" s="39" t="s">
        <v>20</v>
      </c>
      <c r="N1818" s="40">
        <v>2015</v>
      </c>
      <c r="O1818" s="80">
        <v>32300</v>
      </c>
      <c r="P1818" s="42" t="s">
        <v>486</v>
      </c>
    </row>
    <row r="1819" spans="1:16" s="23" customFormat="1" ht="12.95" customHeight="1" x14ac:dyDescent="0.2">
      <c r="A1819" s="31" t="s">
        <v>20</v>
      </c>
      <c r="B1819" s="32"/>
      <c r="C1819" s="78" t="s">
        <v>2461</v>
      </c>
      <c r="D1819" s="78" t="s">
        <v>2462</v>
      </c>
      <c r="E1819" s="79"/>
      <c r="F1819" s="79"/>
      <c r="G1819" s="34"/>
      <c r="H1819" s="36"/>
      <c r="I1819" s="37"/>
      <c r="J1819" s="36"/>
      <c r="K1819" s="34"/>
      <c r="L1819" s="34"/>
      <c r="M1819" s="39" t="s">
        <v>20</v>
      </c>
      <c r="N1819" s="40">
        <v>2021</v>
      </c>
      <c r="O1819" s="80">
        <v>32297</v>
      </c>
      <c r="P1819" s="42"/>
    </row>
    <row r="1820" spans="1:16" s="23" customFormat="1" ht="12.95" customHeight="1" x14ac:dyDescent="0.2">
      <c r="A1820" s="31" t="s">
        <v>20</v>
      </c>
      <c r="B1820" s="32"/>
      <c r="C1820" s="78" t="s">
        <v>1655</v>
      </c>
      <c r="D1820" s="78" t="s">
        <v>2463</v>
      </c>
      <c r="E1820" s="79"/>
      <c r="F1820" s="79"/>
      <c r="G1820" s="34"/>
      <c r="H1820" s="36"/>
      <c r="I1820" s="37"/>
      <c r="J1820" s="36"/>
      <c r="K1820" s="34"/>
      <c r="L1820" s="34"/>
      <c r="M1820" s="39" t="s">
        <v>20</v>
      </c>
      <c r="N1820" s="40">
        <v>2032</v>
      </c>
      <c r="O1820" s="80">
        <v>32311</v>
      </c>
      <c r="P1820" s="42"/>
    </row>
    <row r="1821" spans="1:16" s="23" customFormat="1" ht="12.95" customHeight="1" x14ac:dyDescent="0.2">
      <c r="A1821" s="31" t="s">
        <v>20</v>
      </c>
      <c r="B1821" s="32"/>
      <c r="C1821" s="78" t="s">
        <v>293</v>
      </c>
      <c r="D1821" s="78" t="s">
        <v>2464</v>
      </c>
      <c r="E1821" s="35">
        <v>6</v>
      </c>
      <c r="F1821" s="35" t="s">
        <v>23</v>
      </c>
      <c r="G1821" s="34" t="s">
        <v>334</v>
      </c>
      <c r="H1821" s="36"/>
      <c r="I1821" s="37"/>
      <c r="J1821" s="36"/>
      <c r="K1821" s="34"/>
      <c r="L1821" s="34"/>
      <c r="M1821" s="39" t="s">
        <v>20</v>
      </c>
      <c r="N1821" s="40">
        <v>2036</v>
      </c>
      <c r="O1821" s="81">
        <v>1988</v>
      </c>
      <c r="P1821" s="42" t="s">
        <v>486</v>
      </c>
    </row>
    <row r="1822" spans="1:16" s="23" customFormat="1" ht="12.95" customHeight="1" x14ac:dyDescent="0.2">
      <c r="A1822" s="31" t="s">
        <v>20</v>
      </c>
      <c r="B1822" s="32">
        <v>5289</v>
      </c>
      <c r="C1822" s="78" t="s">
        <v>2465</v>
      </c>
      <c r="D1822" s="78" t="s">
        <v>1921</v>
      </c>
      <c r="E1822" s="79">
        <v>8</v>
      </c>
      <c r="F1822" s="79" t="s">
        <v>36</v>
      </c>
      <c r="G1822" s="34"/>
      <c r="H1822" s="36"/>
      <c r="I1822" s="37"/>
      <c r="J1822" s="36">
        <v>32100</v>
      </c>
      <c r="K1822" s="34" t="s">
        <v>2466</v>
      </c>
      <c r="L1822" s="34" t="s">
        <v>2466</v>
      </c>
      <c r="M1822" s="39" t="s">
        <v>20</v>
      </c>
      <c r="N1822" s="40">
        <v>2034</v>
      </c>
      <c r="O1822" s="80">
        <v>32308</v>
      </c>
      <c r="P1822" s="42" t="s">
        <v>486</v>
      </c>
    </row>
    <row r="1823" spans="1:16" s="23" customFormat="1" ht="12.95" customHeight="1" x14ac:dyDescent="0.2">
      <c r="A1823" s="31" t="s">
        <v>20</v>
      </c>
      <c r="B1823" s="32"/>
      <c r="C1823" s="78" t="s">
        <v>2467</v>
      </c>
      <c r="D1823" s="31" t="s">
        <v>2468</v>
      </c>
      <c r="E1823" s="34">
        <v>10</v>
      </c>
      <c r="F1823" s="34" t="s">
        <v>23</v>
      </c>
      <c r="G1823" s="34"/>
      <c r="H1823" s="36"/>
      <c r="I1823" s="37">
        <f>IF(AND(H1823&gt;1/1/75, J1823&gt;0),"n/a",H1823+365)</f>
        <v>365</v>
      </c>
      <c r="J1823" s="36"/>
      <c r="K1823" s="34"/>
      <c r="L1823" s="34"/>
      <c r="M1823" s="39" t="s">
        <v>20</v>
      </c>
      <c r="N1823" s="71">
        <v>2041</v>
      </c>
      <c r="O1823" s="36">
        <v>32311</v>
      </c>
      <c r="P1823" s="42"/>
    </row>
    <row r="1824" spans="1:16" s="23" customFormat="1" ht="12.95" customHeight="1" x14ac:dyDescent="0.2">
      <c r="A1824" s="31" t="s">
        <v>20</v>
      </c>
      <c r="B1824" s="32"/>
      <c r="C1824" s="78" t="s">
        <v>2469</v>
      </c>
      <c r="D1824" s="31" t="s">
        <v>2470</v>
      </c>
      <c r="E1824" s="34"/>
      <c r="F1824" s="34"/>
      <c r="G1824" s="34"/>
      <c r="H1824" s="36"/>
      <c r="I1824" s="37"/>
      <c r="J1824" s="36"/>
      <c r="K1824" s="34"/>
      <c r="L1824" s="34"/>
      <c r="M1824" s="39" t="s">
        <v>20</v>
      </c>
      <c r="N1824" s="71">
        <v>2055</v>
      </c>
      <c r="O1824" s="36">
        <v>32321</v>
      </c>
      <c r="P1824" s="42"/>
    </row>
    <row r="1825" spans="1:16" s="23" customFormat="1" ht="12.95" customHeight="1" x14ac:dyDescent="0.2">
      <c r="A1825" s="31" t="s">
        <v>20</v>
      </c>
      <c r="B1825" s="32"/>
      <c r="C1825" s="78" t="s">
        <v>2471</v>
      </c>
      <c r="D1825" s="31" t="s">
        <v>2472</v>
      </c>
      <c r="E1825" s="34">
        <v>8</v>
      </c>
      <c r="F1825" s="34"/>
      <c r="G1825" s="34"/>
      <c r="H1825" s="36"/>
      <c r="I1825" s="37"/>
      <c r="J1825" s="36"/>
      <c r="K1825" s="34"/>
      <c r="L1825" s="34"/>
      <c r="M1825" s="39" t="s">
        <v>20</v>
      </c>
      <c r="N1825" s="71">
        <v>2058</v>
      </c>
      <c r="O1825" s="36">
        <v>32321</v>
      </c>
      <c r="P1825" s="42"/>
    </row>
    <row r="1826" spans="1:16" s="23" customFormat="1" ht="12.95" customHeight="1" x14ac:dyDescent="0.2">
      <c r="A1826" s="31" t="s">
        <v>20</v>
      </c>
      <c r="B1826" s="32"/>
      <c r="C1826" s="78" t="s">
        <v>2473</v>
      </c>
      <c r="D1826" s="31" t="s">
        <v>2474</v>
      </c>
      <c r="E1826" s="34">
        <v>15</v>
      </c>
      <c r="F1826" s="34" t="s">
        <v>28</v>
      </c>
      <c r="G1826" s="34" t="s">
        <v>334</v>
      </c>
      <c r="H1826" s="36"/>
      <c r="I1826" s="37"/>
      <c r="J1826" s="36"/>
      <c r="K1826" s="34"/>
      <c r="L1826" s="34"/>
      <c r="M1826" s="39" t="s">
        <v>20</v>
      </c>
      <c r="N1826" s="71">
        <v>2080</v>
      </c>
      <c r="O1826" s="36">
        <v>32324</v>
      </c>
      <c r="P1826" s="42" t="s">
        <v>486</v>
      </c>
    </row>
    <row r="1827" spans="1:16" s="23" customFormat="1" ht="12.95" customHeight="1" x14ac:dyDescent="0.2">
      <c r="A1827" s="31" t="s">
        <v>20</v>
      </c>
      <c r="B1827" s="32">
        <v>5332</v>
      </c>
      <c r="C1827" s="78" t="s">
        <v>2475</v>
      </c>
      <c r="D1827" s="31" t="s">
        <v>2476</v>
      </c>
      <c r="E1827" s="34"/>
      <c r="F1827" s="34"/>
      <c r="G1827" s="34"/>
      <c r="H1827" s="36"/>
      <c r="I1827" s="37"/>
      <c r="J1827" s="36"/>
      <c r="K1827" s="34"/>
      <c r="L1827" s="34"/>
      <c r="M1827" s="39" t="s">
        <v>20</v>
      </c>
      <c r="N1827" s="71">
        <v>2081</v>
      </c>
      <c r="O1827" s="36">
        <v>32324</v>
      </c>
      <c r="P1827" s="42"/>
    </row>
    <row r="1828" spans="1:16" s="23" customFormat="1" ht="12.95" customHeight="1" x14ac:dyDescent="0.2">
      <c r="A1828" s="31" t="s">
        <v>20</v>
      </c>
      <c r="B1828" s="32"/>
      <c r="C1828" s="78" t="s">
        <v>2477</v>
      </c>
      <c r="D1828" s="31" t="s">
        <v>2472</v>
      </c>
      <c r="E1828" s="34">
        <v>8</v>
      </c>
      <c r="F1828" s="34"/>
      <c r="G1828" s="34"/>
      <c r="H1828" s="36"/>
      <c r="I1828" s="37"/>
      <c r="J1828" s="36"/>
      <c r="K1828" s="34"/>
      <c r="L1828" s="34"/>
      <c r="M1828" s="39" t="s">
        <v>20</v>
      </c>
      <c r="N1828" s="71">
        <v>2090</v>
      </c>
      <c r="O1828" s="36">
        <v>32324</v>
      </c>
      <c r="P1828" s="42"/>
    </row>
    <row r="1829" spans="1:16" s="23" customFormat="1" ht="12.95" customHeight="1" x14ac:dyDescent="0.2">
      <c r="A1829" s="31" t="s">
        <v>20</v>
      </c>
      <c r="B1829" s="32"/>
      <c r="C1829" s="78" t="s">
        <v>2478</v>
      </c>
      <c r="D1829" s="31" t="s">
        <v>2479</v>
      </c>
      <c r="E1829" s="34">
        <v>8</v>
      </c>
      <c r="F1829" s="34"/>
      <c r="G1829" s="34"/>
      <c r="H1829" s="36"/>
      <c r="I1829" s="37"/>
      <c r="J1829" s="36"/>
      <c r="K1829" s="34"/>
      <c r="L1829" s="34"/>
      <c r="M1829" s="39" t="s">
        <v>20</v>
      </c>
      <c r="N1829" s="71">
        <v>2091</v>
      </c>
      <c r="O1829" s="36">
        <v>32324</v>
      </c>
      <c r="P1829" s="42"/>
    </row>
    <row r="1830" spans="1:16" s="23" customFormat="1" ht="12.95" customHeight="1" x14ac:dyDescent="0.2">
      <c r="A1830" s="31" t="s">
        <v>20</v>
      </c>
      <c r="B1830" s="32"/>
      <c r="C1830" s="78" t="s">
        <v>2480</v>
      </c>
      <c r="D1830" s="31" t="s">
        <v>2481</v>
      </c>
      <c r="E1830" s="34"/>
      <c r="F1830" s="34"/>
      <c r="G1830" s="34"/>
      <c r="H1830" s="36"/>
      <c r="I1830" s="37"/>
      <c r="J1830" s="36"/>
      <c r="K1830" s="34"/>
      <c r="L1830" s="34"/>
      <c r="M1830" s="39" t="s">
        <v>20</v>
      </c>
      <c r="N1830" s="71">
        <v>3002</v>
      </c>
      <c r="O1830" s="36">
        <v>32324</v>
      </c>
      <c r="P1830" s="42"/>
    </row>
    <row r="1831" spans="1:16" s="23" customFormat="1" ht="12.95" customHeight="1" x14ac:dyDescent="0.2">
      <c r="A1831" s="31" t="s">
        <v>20</v>
      </c>
      <c r="B1831" s="32"/>
      <c r="C1831" s="78" t="s">
        <v>2482</v>
      </c>
      <c r="D1831" s="31" t="s">
        <v>2049</v>
      </c>
      <c r="E1831" s="34">
        <v>8</v>
      </c>
      <c r="F1831" s="34"/>
      <c r="G1831" s="34"/>
      <c r="H1831" s="36"/>
      <c r="I1831" s="37"/>
      <c r="J1831" s="36"/>
      <c r="K1831" s="34"/>
      <c r="L1831" s="34"/>
      <c r="M1831" s="39" t="s">
        <v>20</v>
      </c>
      <c r="N1831" s="71">
        <v>3003</v>
      </c>
      <c r="O1831" s="36">
        <v>32322</v>
      </c>
      <c r="P1831" s="42"/>
    </row>
    <row r="1832" spans="1:16" s="23" customFormat="1" ht="12.95" customHeight="1" x14ac:dyDescent="0.2">
      <c r="A1832" s="31" t="s">
        <v>20</v>
      </c>
      <c r="B1832" s="32"/>
      <c r="C1832" s="78" t="s">
        <v>2483</v>
      </c>
      <c r="D1832" s="31" t="s">
        <v>2484</v>
      </c>
      <c r="E1832" s="34"/>
      <c r="F1832" s="34"/>
      <c r="G1832" s="34"/>
      <c r="H1832" s="36"/>
      <c r="I1832" s="37"/>
      <c r="J1832" s="36"/>
      <c r="K1832" s="34"/>
      <c r="L1832" s="34"/>
      <c r="M1832" s="39" t="s">
        <v>20</v>
      </c>
      <c r="N1832" s="71">
        <v>3004</v>
      </c>
      <c r="O1832" s="36">
        <v>32324</v>
      </c>
      <c r="P1832" s="42"/>
    </row>
    <row r="1833" spans="1:16" s="23" customFormat="1" ht="12.95" customHeight="1" x14ac:dyDescent="0.2">
      <c r="A1833" s="31" t="s">
        <v>20</v>
      </c>
      <c r="B1833" s="32"/>
      <c r="C1833" s="78" t="s">
        <v>41</v>
      </c>
      <c r="D1833" s="31" t="s">
        <v>2049</v>
      </c>
      <c r="E1833" s="34">
        <v>15</v>
      </c>
      <c r="F1833" s="34"/>
      <c r="G1833" s="34"/>
      <c r="H1833" s="36"/>
      <c r="I1833" s="37"/>
      <c r="J1833" s="36"/>
      <c r="K1833" s="34"/>
      <c r="L1833" s="34"/>
      <c r="M1833" s="39" t="s">
        <v>20</v>
      </c>
      <c r="N1833" s="71">
        <v>3005</v>
      </c>
      <c r="O1833" s="36">
        <v>32366</v>
      </c>
      <c r="P1833" s="42"/>
    </row>
    <row r="1834" spans="1:16" s="23" customFormat="1" ht="12.95" customHeight="1" x14ac:dyDescent="0.2">
      <c r="A1834" s="31" t="s">
        <v>20</v>
      </c>
      <c r="B1834" s="32"/>
      <c r="C1834" s="78" t="s">
        <v>1967</v>
      </c>
      <c r="D1834" s="31" t="s">
        <v>2485</v>
      </c>
      <c r="E1834" s="34">
        <v>20</v>
      </c>
      <c r="F1834" s="34" t="s">
        <v>48</v>
      </c>
      <c r="G1834" s="34"/>
      <c r="H1834" s="36"/>
      <c r="I1834" s="37"/>
      <c r="J1834" s="36"/>
      <c r="K1834" s="34"/>
      <c r="L1834" s="34"/>
      <c r="M1834" s="39" t="s">
        <v>20</v>
      </c>
      <c r="N1834" s="71">
        <v>3006</v>
      </c>
      <c r="O1834" s="36">
        <v>32392</v>
      </c>
      <c r="P1834" s="42"/>
    </row>
    <row r="1835" spans="1:16" s="23" customFormat="1" ht="12.95" customHeight="1" x14ac:dyDescent="0.2">
      <c r="A1835" s="31" t="s">
        <v>20</v>
      </c>
      <c r="B1835" s="32"/>
      <c r="C1835" s="78" t="s">
        <v>420</v>
      </c>
      <c r="D1835" s="31" t="s">
        <v>2486</v>
      </c>
      <c r="E1835" s="34">
        <v>8</v>
      </c>
      <c r="F1835" s="34"/>
      <c r="G1835" s="34"/>
      <c r="H1835" s="36"/>
      <c r="I1835" s="37"/>
      <c r="J1835" s="36"/>
      <c r="K1835" s="34"/>
      <c r="L1835" s="34"/>
      <c r="M1835" s="39" t="s">
        <v>20</v>
      </c>
      <c r="N1835" s="71">
        <v>3007</v>
      </c>
      <c r="O1835" s="36">
        <v>32413</v>
      </c>
      <c r="P1835" s="42"/>
    </row>
    <row r="1836" spans="1:16" s="23" customFormat="1" ht="12.95" customHeight="1" x14ac:dyDescent="0.2">
      <c r="A1836" s="31" t="s">
        <v>20</v>
      </c>
      <c r="B1836" s="32"/>
      <c r="C1836" s="78" t="s">
        <v>2442</v>
      </c>
      <c r="D1836" s="31" t="s">
        <v>2487</v>
      </c>
      <c r="E1836" s="34"/>
      <c r="F1836" s="34"/>
      <c r="G1836" s="34"/>
      <c r="H1836" s="36"/>
      <c r="I1836" s="37"/>
      <c r="J1836" s="36"/>
      <c r="K1836" s="34"/>
      <c r="L1836" s="34"/>
      <c r="M1836" s="39" t="s">
        <v>20</v>
      </c>
      <c r="N1836" s="71">
        <v>3008</v>
      </c>
      <c r="O1836" s="36">
        <v>32430</v>
      </c>
      <c r="P1836" s="42"/>
    </row>
    <row r="1837" spans="1:16" s="23" customFormat="1" ht="12.95" customHeight="1" x14ac:dyDescent="0.2">
      <c r="A1837" s="31" t="s">
        <v>20</v>
      </c>
      <c r="B1837" s="32"/>
      <c r="C1837" s="33" t="s">
        <v>531</v>
      </c>
      <c r="D1837" s="33" t="s">
        <v>2488</v>
      </c>
      <c r="E1837" s="35">
        <v>2</v>
      </c>
      <c r="F1837" s="35" t="s">
        <v>45</v>
      </c>
      <c r="G1837" s="34"/>
      <c r="H1837" s="36"/>
      <c r="I1837" s="37">
        <f>IF(AND(H1837&gt;1/1/75, J1837&gt;0),"n/a",H1837+365)</f>
        <v>365</v>
      </c>
      <c r="J1837" s="36"/>
      <c r="K1837" s="34"/>
      <c r="L1837" s="34"/>
      <c r="M1837" s="39" t="s">
        <v>20</v>
      </c>
      <c r="N1837" s="40">
        <v>3012</v>
      </c>
      <c r="O1837" s="41" t="s">
        <v>25</v>
      </c>
      <c r="P1837" s="42"/>
    </row>
    <row r="1838" spans="1:16" s="23" customFormat="1" ht="12.95" customHeight="1" x14ac:dyDescent="0.2">
      <c r="A1838" s="31" t="s">
        <v>20</v>
      </c>
      <c r="B1838" s="32"/>
      <c r="C1838" s="33" t="s">
        <v>1935</v>
      </c>
      <c r="D1838" s="33" t="s">
        <v>2489</v>
      </c>
      <c r="E1838" s="35">
        <v>5</v>
      </c>
      <c r="F1838" s="35" t="s">
        <v>45</v>
      </c>
      <c r="G1838" s="34" t="s">
        <v>78</v>
      </c>
      <c r="H1838" s="36"/>
      <c r="I1838" s="37"/>
      <c r="J1838" s="36"/>
      <c r="K1838" s="34"/>
      <c r="L1838" s="34"/>
      <c r="M1838" s="39" t="s">
        <v>20</v>
      </c>
      <c r="N1838" s="40">
        <v>3013</v>
      </c>
      <c r="O1838" s="41">
        <v>32482</v>
      </c>
      <c r="P1838" s="42" t="s">
        <v>486</v>
      </c>
    </row>
    <row r="1839" spans="1:16" s="23" customFormat="1" ht="12.95" customHeight="1" x14ac:dyDescent="0.2">
      <c r="A1839" s="31" t="s">
        <v>20</v>
      </c>
      <c r="B1839" s="32"/>
      <c r="C1839" s="33" t="s">
        <v>308</v>
      </c>
      <c r="D1839" s="33" t="s">
        <v>2490</v>
      </c>
      <c r="E1839" s="35">
        <v>5</v>
      </c>
      <c r="F1839" s="35" t="s">
        <v>2491</v>
      </c>
      <c r="G1839" s="34" t="s">
        <v>334</v>
      </c>
      <c r="H1839" s="36"/>
      <c r="I1839" s="37"/>
      <c r="J1839" s="36"/>
      <c r="K1839" s="34"/>
      <c r="L1839" s="34"/>
      <c r="M1839" s="39" t="s">
        <v>20</v>
      </c>
      <c r="N1839" s="40">
        <v>3025</v>
      </c>
      <c r="O1839" s="41">
        <v>32765</v>
      </c>
      <c r="P1839" s="42" t="s">
        <v>486</v>
      </c>
    </row>
    <row r="1840" spans="1:16" s="23" customFormat="1" ht="12.95" customHeight="1" x14ac:dyDescent="0.2">
      <c r="A1840" s="31" t="s">
        <v>20</v>
      </c>
      <c r="B1840" s="32"/>
      <c r="C1840" s="33" t="s">
        <v>2492</v>
      </c>
      <c r="D1840" s="33" t="s">
        <v>2493</v>
      </c>
      <c r="E1840" s="35">
        <v>14</v>
      </c>
      <c r="F1840" s="35" t="s">
        <v>2494</v>
      </c>
      <c r="G1840" s="34"/>
      <c r="H1840" s="36"/>
      <c r="I1840" s="37"/>
      <c r="J1840" s="36"/>
      <c r="K1840" s="34"/>
      <c r="L1840" s="34"/>
      <c r="M1840" s="39" t="s">
        <v>20</v>
      </c>
      <c r="N1840" s="40">
        <v>3038</v>
      </c>
      <c r="O1840" s="41">
        <v>33074</v>
      </c>
      <c r="P1840" s="42" t="s">
        <v>486</v>
      </c>
    </row>
    <row r="1841" spans="1:16" s="23" customFormat="1" ht="12.95" customHeight="1" x14ac:dyDescent="0.2">
      <c r="A1841" s="31" t="s">
        <v>20</v>
      </c>
      <c r="B1841" s="32"/>
      <c r="C1841" s="33" t="s">
        <v>462</v>
      </c>
      <c r="D1841" s="33" t="s">
        <v>2495</v>
      </c>
      <c r="E1841" s="35">
        <v>16</v>
      </c>
      <c r="F1841" s="35" t="s">
        <v>2496</v>
      </c>
      <c r="G1841" s="34" t="s">
        <v>24</v>
      </c>
      <c r="H1841" s="36"/>
      <c r="I1841" s="37"/>
      <c r="J1841" s="36"/>
      <c r="K1841" s="34"/>
      <c r="L1841" s="34"/>
      <c r="M1841" s="39" t="s">
        <v>20</v>
      </c>
      <c r="N1841" s="40">
        <v>3040</v>
      </c>
      <c r="O1841" s="41">
        <v>33102</v>
      </c>
      <c r="P1841" s="42" t="s">
        <v>486</v>
      </c>
    </row>
    <row r="1842" spans="1:16" s="23" customFormat="1" ht="12.95" customHeight="1" x14ac:dyDescent="0.2">
      <c r="A1842" s="31" t="s">
        <v>20</v>
      </c>
      <c r="B1842" s="82"/>
      <c r="C1842" s="83" t="s">
        <v>2497</v>
      </c>
      <c r="D1842" s="83" t="s">
        <v>2498</v>
      </c>
      <c r="E1842" s="85">
        <v>8</v>
      </c>
      <c r="F1842" s="85" t="s">
        <v>2499</v>
      </c>
      <c r="G1842" s="84" t="s">
        <v>73</v>
      </c>
      <c r="H1842" s="86"/>
      <c r="I1842" s="87"/>
      <c r="J1842" s="86"/>
      <c r="K1842" s="84"/>
      <c r="L1842" s="84"/>
      <c r="M1842" s="88" t="s">
        <v>20</v>
      </c>
      <c r="N1842" s="89">
        <v>3041</v>
      </c>
      <c r="O1842" s="90">
        <v>33102</v>
      </c>
      <c r="P1842" s="91" t="s">
        <v>486</v>
      </c>
    </row>
    <row r="1843" spans="1:16" s="93" customFormat="1" x14ac:dyDescent="0.2">
      <c r="A1843" s="92" t="s">
        <v>20</v>
      </c>
      <c r="C1843" s="93" t="s">
        <v>2500</v>
      </c>
      <c r="D1843" s="93" t="s">
        <v>2501</v>
      </c>
      <c r="E1843" s="94">
        <v>15</v>
      </c>
      <c r="F1843" s="94" t="s">
        <v>2494</v>
      </c>
      <c r="G1843" s="94"/>
      <c r="M1843" s="95" t="s">
        <v>20</v>
      </c>
      <c r="N1843" s="96">
        <v>3042</v>
      </c>
      <c r="O1843" s="97">
        <v>33109</v>
      </c>
      <c r="P1843" s="93" t="s">
        <v>486</v>
      </c>
    </row>
    <row r="1844" spans="1:16" s="103" customFormat="1" x14ac:dyDescent="0.2">
      <c r="A1844" s="92" t="s">
        <v>20</v>
      </c>
      <c r="B1844" s="98"/>
      <c r="C1844" s="98" t="s">
        <v>2284</v>
      </c>
      <c r="D1844" s="98" t="s">
        <v>2502</v>
      </c>
      <c r="E1844" s="99">
        <v>8</v>
      </c>
      <c r="F1844" s="99" t="s">
        <v>2499</v>
      </c>
      <c r="G1844" s="99" t="s">
        <v>29</v>
      </c>
      <c r="H1844" s="98"/>
      <c r="I1844" s="98"/>
      <c r="J1844" s="98"/>
      <c r="K1844" s="98"/>
      <c r="L1844" s="98"/>
      <c r="M1844" s="100" t="s">
        <v>20</v>
      </c>
      <c r="N1844" s="101">
        <v>3043</v>
      </c>
      <c r="O1844" s="102">
        <v>33133</v>
      </c>
      <c r="P1844" s="98" t="s">
        <v>486</v>
      </c>
    </row>
    <row r="1845" spans="1:16" s="103" customFormat="1" x14ac:dyDescent="0.2">
      <c r="A1845" s="92" t="s">
        <v>20</v>
      </c>
      <c r="B1845" s="98"/>
      <c r="C1845" s="98" t="s">
        <v>606</v>
      </c>
      <c r="D1845" s="98" t="s">
        <v>2503</v>
      </c>
      <c r="E1845" s="99">
        <v>21</v>
      </c>
      <c r="F1845" s="99" t="s">
        <v>2504</v>
      </c>
      <c r="G1845" s="99" t="s">
        <v>334</v>
      </c>
      <c r="H1845" s="98"/>
      <c r="I1845" s="98"/>
      <c r="J1845" s="98"/>
      <c r="K1845" s="98"/>
      <c r="L1845" s="98"/>
      <c r="M1845" s="100" t="s">
        <v>20</v>
      </c>
      <c r="N1845" s="101">
        <v>3044</v>
      </c>
      <c r="O1845" s="102">
        <v>33135</v>
      </c>
      <c r="P1845" s="98" t="s">
        <v>486</v>
      </c>
    </row>
    <row r="1846" spans="1:16" s="103" customFormat="1" x14ac:dyDescent="0.2">
      <c r="A1846" s="92" t="s">
        <v>20</v>
      </c>
      <c r="B1846" s="98"/>
      <c r="C1846" s="98" t="s">
        <v>2505</v>
      </c>
      <c r="D1846" s="98" t="s">
        <v>2506</v>
      </c>
      <c r="E1846" s="99">
        <v>15</v>
      </c>
      <c r="F1846" s="99" t="s">
        <v>2494</v>
      </c>
      <c r="G1846" s="99" t="s">
        <v>73</v>
      </c>
      <c r="H1846" s="98"/>
      <c r="I1846" s="98"/>
      <c r="J1846" s="98"/>
      <c r="K1846" s="98"/>
      <c r="L1846" s="98"/>
      <c r="M1846" s="100" t="s">
        <v>20</v>
      </c>
      <c r="N1846" s="101">
        <v>3045</v>
      </c>
      <c r="O1846" s="102">
        <v>33144</v>
      </c>
      <c r="P1846" s="98" t="s">
        <v>486</v>
      </c>
    </row>
    <row r="1847" spans="1:16" s="103" customFormat="1" x14ac:dyDescent="0.2">
      <c r="A1847" s="92" t="s">
        <v>20</v>
      </c>
      <c r="B1847" s="98"/>
      <c r="C1847" s="98" t="s">
        <v>2507</v>
      </c>
      <c r="D1847" s="98" t="s">
        <v>2508</v>
      </c>
      <c r="E1847" s="99">
        <v>15</v>
      </c>
      <c r="F1847" s="99" t="s">
        <v>2494</v>
      </c>
      <c r="G1847" s="99" t="s">
        <v>73</v>
      </c>
      <c r="H1847" s="98"/>
      <c r="I1847" s="98"/>
      <c r="J1847" s="98"/>
      <c r="K1847" s="98"/>
      <c r="L1847" s="98"/>
      <c r="M1847" s="100" t="s">
        <v>20</v>
      </c>
      <c r="N1847" s="101">
        <v>3046</v>
      </c>
      <c r="O1847" s="102">
        <v>33144</v>
      </c>
      <c r="P1847" s="98" t="s">
        <v>486</v>
      </c>
    </row>
    <row r="1848" spans="1:16" s="103" customFormat="1" x14ac:dyDescent="0.2">
      <c r="A1848" s="92" t="s">
        <v>20</v>
      </c>
      <c r="B1848" s="98"/>
      <c r="C1848" s="98" t="s">
        <v>2509</v>
      </c>
      <c r="D1848" s="98" t="s">
        <v>2510</v>
      </c>
      <c r="E1848" s="99">
        <v>21</v>
      </c>
      <c r="F1848" s="99" t="s">
        <v>2504</v>
      </c>
      <c r="G1848" s="99" t="s">
        <v>29</v>
      </c>
      <c r="H1848" s="98"/>
      <c r="I1848" s="98"/>
      <c r="J1848" s="98"/>
      <c r="K1848" s="98"/>
      <c r="L1848" s="98"/>
      <c r="M1848" s="100" t="s">
        <v>20</v>
      </c>
      <c r="N1848" s="101">
        <v>3047</v>
      </c>
      <c r="O1848" s="102">
        <v>33210</v>
      </c>
      <c r="P1848" s="98" t="s">
        <v>486</v>
      </c>
    </row>
    <row r="1849" spans="1:16" s="23" customFormat="1" ht="12.95" customHeight="1" x14ac:dyDescent="0.2">
      <c r="A1849" s="31" t="s">
        <v>20</v>
      </c>
      <c r="B1849" s="104"/>
      <c r="C1849" s="105" t="s">
        <v>2511</v>
      </c>
      <c r="D1849" s="105" t="s">
        <v>2512</v>
      </c>
      <c r="E1849" s="107">
        <v>6</v>
      </c>
      <c r="F1849" s="107" t="s">
        <v>23</v>
      </c>
      <c r="G1849" s="106"/>
      <c r="H1849" s="108"/>
      <c r="I1849" s="109">
        <f>IF(AND(H1849&gt;1/1/75, J1849&gt;0),"n/a",H1849+365)</f>
        <v>365</v>
      </c>
      <c r="J1849" s="108"/>
      <c r="K1849" s="106"/>
      <c r="L1849" s="106"/>
      <c r="M1849" s="110" t="s">
        <v>20</v>
      </c>
      <c r="N1849" s="111">
        <v>3048</v>
      </c>
      <c r="O1849" s="112">
        <v>33269</v>
      </c>
      <c r="P1849" s="113"/>
    </row>
    <row r="1850" spans="1:16" s="23" customFormat="1" ht="12.95" customHeight="1" x14ac:dyDescent="0.2">
      <c r="A1850" s="31" t="s">
        <v>20</v>
      </c>
      <c r="B1850" s="104"/>
      <c r="C1850" s="105" t="s">
        <v>2417</v>
      </c>
      <c r="D1850" s="105" t="s">
        <v>2513</v>
      </c>
      <c r="E1850" s="107">
        <v>8</v>
      </c>
      <c r="F1850" s="107" t="s">
        <v>2499</v>
      </c>
      <c r="G1850" s="106" t="s">
        <v>29</v>
      </c>
      <c r="H1850" s="108"/>
      <c r="I1850" s="109"/>
      <c r="J1850" s="108"/>
      <c r="K1850" s="106"/>
      <c r="L1850" s="106"/>
      <c r="M1850" s="110" t="s">
        <v>20</v>
      </c>
      <c r="N1850" s="111">
        <v>3053</v>
      </c>
      <c r="O1850" s="112"/>
      <c r="P1850" s="113"/>
    </row>
    <row r="1851" spans="1:16" s="23" customFormat="1" ht="12.95" customHeight="1" x14ac:dyDescent="0.2">
      <c r="A1851" s="31" t="s">
        <v>20</v>
      </c>
      <c r="B1851" s="32">
        <v>5374</v>
      </c>
      <c r="C1851" s="78" t="s">
        <v>2444</v>
      </c>
      <c r="D1851" s="78" t="s">
        <v>2514</v>
      </c>
      <c r="E1851" s="79">
        <v>20</v>
      </c>
      <c r="F1851" s="79" t="s">
        <v>48</v>
      </c>
      <c r="G1851" s="34"/>
      <c r="H1851" s="36"/>
      <c r="I1851" s="37"/>
      <c r="J1851" s="36"/>
      <c r="K1851" s="34"/>
      <c r="L1851" s="34"/>
      <c r="M1851" s="39" t="s">
        <v>20</v>
      </c>
      <c r="N1851" s="40">
        <v>3057</v>
      </c>
      <c r="O1851" s="80">
        <v>33478</v>
      </c>
      <c r="P1851" s="42"/>
    </row>
    <row r="1852" spans="1:16" s="23" customFormat="1" ht="12.95" customHeight="1" x14ac:dyDescent="0.2">
      <c r="A1852" s="31" t="s">
        <v>20</v>
      </c>
      <c r="B1852" s="32"/>
      <c r="C1852" s="33" t="s">
        <v>160</v>
      </c>
      <c r="D1852" s="33" t="s">
        <v>2515</v>
      </c>
      <c r="E1852" s="35">
        <v>2</v>
      </c>
      <c r="F1852" s="35" t="s">
        <v>45</v>
      </c>
      <c r="G1852" s="34"/>
      <c r="H1852" s="36"/>
      <c r="I1852" s="37">
        <f>IF(AND(H1852&gt;1/1/75, J1852&gt;0),"n/a",H1852+365)</f>
        <v>365</v>
      </c>
      <c r="J1852" s="36"/>
      <c r="K1852" s="34"/>
      <c r="L1852" s="34"/>
      <c r="M1852" s="39" t="s">
        <v>20</v>
      </c>
      <c r="N1852" s="40">
        <v>3063</v>
      </c>
      <c r="O1852" s="41">
        <v>33625</v>
      </c>
      <c r="P1852" s="42"/>
    </row>
    <row r="1853" spans="1:16" s="23" customFormat="1" ht="12.95" customHeight="1" x14ac:dyDescent="0.2">
      <c r="A1853" s="31" t="s">
        <v>20</v>
      </c>
      <c r="B1853" s="32">
        <v>5392</v>
      </c>
      <c r="C1853" s="33" t="s">
        <v>2399</v>
      </c>
      <c r="D1853" s="33" t="s">
        <v>2516</v>
      </c>
      <c r="E1853" s="35">
        <v>15</v>
      </c>
      <c r="F1853" s="35" t="s">
        <v>28</v>
      </c>
      <c r="G1853" s="34"/>
      <c r="H1853" s="36"/>
      <c r="I1853" s="37"/>
      <c r="J1853" s="36"/>
      <c r="K1853" s="34"/>
      <c r="L1853" s="34"/>
      <c r="M1853" s="39" t="s">
        <v>20</v>
      </c>
      <c r="N1853" s="40" t="s">
        <v>1870</v>
      </c>
      <c r="O1853" s="41">
        <v>33717</v>
      </c>
      <c r="P1853" s="42"/>
    </row>
    <row r="1854" spans="1:16" s="23" customFormat="1" ht="12.95" customHeight="1" x14ac:dyDescent="0.2">
      <c r="A1854" s="31" t="s">
        <v>20</v>
      </c>
      <c r="B1854" s="32"/>
      <c r="C1854" s="105" t="s">
        <v>2511</v>
      </c>
      <c r="D1854" s="33" t="s">
        <v>2517</v>
      </c>
      <c r="E1854" s="35">
        <v>6</v>
      </c>
      <c r="F1854" s="35" t="s">
        <v>23</v>
      </c>
      <c r="G1854" s="34"/>
      <c r="H1854" s="36"/>
      <c r="I1854" s="37"/>
      <c r="J1854" s="36"/>
      <c r="K1854" s="34"/>
      <c r="L1854" s="34"/>
      <c r="M1854" s="39" t="s">
        <v>20</v>
      </c>
      <c r="N1854" s="40">
        <v>3065</v>
      </c>
      <c r="O1854" s="41"/>
      <c r="P1854" s="42"/>
    </row>
    <row r="1855" spans="1:16" s="23" customFormat="1" ht="12.95" customHeight="1" x14ac:dyDescent="0.2">
      <c r="A1855" s="31" t="s">
        <v>20</v>
      </c>
      <c r="B1855" s="32"/>
      <c r="C1855" s="33" t="s">
        <v>1249</v>
      </c>
      <c r="D1855" s="33" t="s">
        <v>2518</v>
      </c>
      <c r="E1855" s="35">
        <v>20</v>
      </c>
      <c r="F1855" s="35" t="s">
        <v>48</v>
      </c>
      <c r="G1855" s="34"/>
      <c r="H1855" s="36"/>
      <c r="I1855" s="37">
        <f>IF(AND(H1855&gt;1/1/75, J1855&gt;0),"n/a",H1855+365)</f>
        <v>365</v>
      </c>
      <c r="J1855" s="36"/>
      <c r="K1855" s="34"/>
      <c r="L1855" s="34"/>
      <c r="M1855" s="39" t="s">
        <v>20</v>
      </c>
      <c r="N1855" s="40">
        <v>3069</v>
      </c>
      <c r="O1855" s="41" t="s">
        <v>25</v>
      </c>
      <c r="P1855" s="42"/>
    </row>
    <row r="1856" spans="1:16" s="23" customFormat="1" ht="12.95" customHeight="1" x14ac:dyDescent="0.2">
      <c r="A1856" s="31" t="s">
        <v>20</v>
      </c>
      <c r="B1856" s="32"/>
      <c r="C1856" s="33" t="s">
        <v>743</v>
      </c>
      <c r="D1856" s="33" t="s">
        <v>2519</v>
      </c>
      <c r="E1856" s="35">
        <v>9</v>
      </c>
      <c r="F1856" s="35" t="s">
        <v>23</v>
      </c>
      <c r="G1856" s="34"/>
      <c r="H1856" s="36"/>
      <c r="I1856" s="37">
        <f>IF(AND(H1856&gt;1/1/75, J1856&gt;0),"n/a",H1856+365)</f>
        <v>365</v>
      </c>
      <c r="J1856" s="36"/>
      <c r="K1856" s="34"/>
      <c r="L1856" s="34"/>
      <c r="M1856" s="39" t="s">
        <v>20</v>
      </c>
      <c r="N1856" s="40">
        <v>3070</v>
      </c>
      <c r="O1856" s="41">
        <v>33864</v>
      </c>
      <c r="P1856" s="42"/>
    </row>
    <row r="1857" spans="1:16" s="23" customFormat="1" ht="12.95" customHeight="1" x14ac:dyDescent="0.2">
      <c r="A1857" s="31" t="s">
        <v>20</v>
      </c>
      <c r="B1857" s="32"/>
      <c r="C1857" s="33" t="s">
        <v>2520</v>
      </c>
      <c r="D1857" s="33" t="s">
        <v>2521</v>
      </c>
      <c r="E1857" s="35">
        <v>10</v>
      </c>
      <c r="F1857" s="35" t="s">
        <v>23</v>
      </c>
      <c r="G1857" s="34"/>
      <c r="H1857" s="36"/>
      <c r="I1857" s="37">
        <f>IF(AND(H1857&gt;1/1/75, J1857&gt;0),"n/a",H1857+365)</f>
        <v>365</v>
      </c>
      <c r="J1857" s="36"/>
      <c r="K1857" s="34"/>
      <c r="L1857" s="34"/>
      <c r="M1857" s="39" t="s">
        <v>20</v>
      </c>
      <c r="N1857" s="40">
        <v>3071</v>
      </c>
      <c r="O1857" s="41">
        <v>33864</v>
      </c>
      <c r="P1857" s="42"/>
    </row>
    <row r="1858" spans="1:16" s="23" customFormat="1" ht="12.95" customHeight="1" x14ac:dyDescent="0.2">
      <c r="A1858" s="31" t="s">
        <v>20</v>
      </c>
      <c r="B1858" s="32"/>
      <c r="C1858" s="33" t="s">
        <v>2522</v>
      </c>
      <c r="D1858" s="33" t="s">
        <v>2523</v>
      </c>
      <c r="E1858" s="35">
        <v>8</v>
      </c>
      <c r="F1858" s="35" t="s">
        <v>36</v>
      </c>
      <c r="G1858" s="34"/>
      <c r="H1858" s="36"/>
      <c r="I1858" s="37">
        <f>IF(AND(H1858&gt;1/1/75, J1858&gt;0),"n/a",H1858+365)</f>
        <v>365</v>
      </c>
      <c r="J1858" s="36"/>
      <c r="K1858" s="34"/>
      <c r="L1858" s="34"/>
      <c r="M1858" s="39" t="s">
        <v>20</v>
      </c>
      <c r="N1858" s="40">
        <v>3076</v>
      </c>
      <c r="O1858" s="41">
        <v>33900</v>
      </c>
      <c r="P1858" s="42"/>
    </row>
    <row r="1859" spans="1:16" s="23" customFormat="1" ht="12.95" customHeight="1" x14ac:dyDescent="0.2">
      <c r="A1859" s="31" t="s">
        <v>20</v>
      </c>
      <c r="B1859" s="32"/>
      <c r="C1859" s="33" t="s">
        <v>255</v>
      </c>
      <c r="D1859" s="33" t="s">
        <v>2524</v>
      </c>
      <c r="E1859" s="35">
        <v>3</v>
      </c>
      <c r="F1859" s="35" t="s">
        <v>2525</v>
      </c>
      <c r="G1859" s="34"/>
      <c r="H1859" s="36"/>
      <c r="I1859" s="37"/>
      <c r="J1859" s="36"/>
      <c r="K1859" s="34"/>
      <c r="L1859" s="34"/>
      <c r="M1859" s="39" t="s">
        <v>20</v>
      </c>
      <c r="N1859" s="40">
        <v>3078</v>
      </c>
      <c r="O1859" s="41">
        <v>33921</v>
      </c>
      <c r="P1859" s="42" t="s">
        <v>486</v>
      </c>
    </row>
    <row r="1860" spans="1:16" s="23" customFormat="1" ht="12.95" customHeight="1" x14ac:dyDescent="0.2">
      <c r="A1860" s="31" t="s">
        <v>20</v>
      </c>
      <c r="B1860" s="32"/>
      <c r="C1860" s="33" t="s">
        <v>500</v>
      </c>
      <c r="D1860" s="33" t="s">
        <v>2526</v>
      </c>
      <c r="E1860" s="35">
        <v>7</v>
      </c>
      <c r="F1860" s="35" t="s">
        <v>23</v>
      </c>
      <c r="G1860" s="34"/>
      <c r="H1860" s="36"/>
      <c r="I1860" s="37">
        <f t="shared" ref="I1860:I1872" si="35">IF(AND(H1860&gt;1/1/75, J1860&gt;0),"n/a",H1860+365)</f>
        <v>365</v>
      </c>
      <c r="J1860" s="36"/>
      <c r="K1860" s="34"/>
      <c r="L1860" s="34"/>
      <c r="M1860" s="39" t="s">
        <v>20</v>
      </c>
      <c r="N1860" s="40">
        <v>3079</v>
      </c>
      <c r="O1860" s="41">
        <v>33931</v>
      </c>
      <c r="P1860" s="42" t="s">
        <v>486</v>
      </c>
    </row>
    <row r="1861" spans="1:16" s="23" customFormat="1" ht="12.95" customHeight="1" x14ac:dyDescent="0.2">
      <c r="A1861" s="31" t="s">
        <v>20</v>
      </c>
      <c r="B1861" s="32"/>
      <c r="C1861" s="33" t="s">
        <v>41</v>
      </c>
      <c r="D1861" s="33" t="s">
        <v>2527</v>
      </c>
      <c r="E1861" s="35">
        <v>15</v>
      </c>
      <c r="F1861" s="35" t="s">
        <v>28</v>
      </c>
      <c r="G1861" s="34"/>
      <c r="H1861" s="36"/>
      <c r="I1861" s="37">
        <f t="shared" si="35"/>
        <v>365</v>
      </c>
      <c r="J1861" s="36"/>
      <c r="K1861" s="34"/>
      <c r="L1861" s="34"/>
      <c r="M1861" s="39" t="s">
        <v>20</v>
      </c>
      <c r="N1861" s="40">
        <v>3080</v>
      </c>
      <c r="O1861" s="41">
        <v>33941</v>
      </c>
      <c r="P1861" s="42"/>
    </row>
    <row r="1862" spans="1:16" s="23" customFormat="1" ht="12.95" customHeight="1" x14ac:dyDescent="0.2">
      <c r="A1862" s="31" t="s">
        <v>20</v>
      </c>
      <c r="B1862" s="32"/>
      <c r="C1862" s="33" t="s">
        <v>2528</v>
      </c>
      <c r="D1862" s="33" t="s">
        <v>2529</v>
      </c>
      <c r="E1862" s="35">
        <v>7</v>
      </c>
      <c r="F1862" s="35" t="s">
        <v>23</v>
      </c>
      <c r="G1862" s="34"/>
      <c r="H1862" s="36"/>
      <c r="I1862" s="37">
        <f t="shared" si="35"/>
        <v>365</v>
      </c>
      <c r="J1862" s="36"/>
      <c r="K1862" s="34"/>
      <c r="L1862" s="34"/>
      <c r="M1862" s="39" t="s">
        <v>20</v>
      </c>
      <c r="N1862" s="40">
        <v>3084</v>
      </c>
      <c r="O1862" s="41">
        <v>33975</v>
      </c>
      <c r="P1862" s="42"/>
    </row>
    <row r="1863" spans="1:16" s="23" customFormat="1" ht="12.95" customHeight="1" x14ac:dyDescent="0.2">
      <c r="A1863" s="31" t="s">
        <v>20</v>
      </c>
      <c r="B1863" s="32"/>
      <c r="C1863" s="33" t="s">
        <v>2530</v>
      </c>
      <c r="D1863" s="33" t="s">
        <v>2531</v>
      </c>
      <c r="E1863" s="35">
        <v>15</v>
      </c>
      <c r="F1863" s="35" t="s">
        <v>28</v>
      </c>
      <c r="G1863" s="34"/>
      <c r="H1863" s="36"/>
      <c r="I1863" s="37">
        <f t="shared" si="35"/>
        <v>365</v>
      </c>
      <c r="J1863" s="36"/>
      <c r="K1863" s="34"/>
      <c r="L1863" s="34"/>
      <c r="M1863" s="39" t="s">
        <v>20</v>
      </c>
      <c r="N1863" s="40">
        <v>3087</v>
      </c>
      <c r="O1863" s="41">
        <v>33994</v>
      </c>
      <c r="P1863" s="42"/>
    </row>
    <row r="1864" spans="1:16" s="23" customFormat="1" ht="12.95" customHeight="1" x14ac:dyDescent="0.2">
      <c r="A1864" s="31" t="s">
        <v>20</v>
      </c>
      <c r="B1864" s="32">
        <v>5418</v>
      </c>
      <c r="C1864" s="33" t="s">
        <v>2141</v>
      </c>
      <c r="D1864" s="33" t="s">
        <v>2532</v>
      </c>
      <c r="E1864" s="35">
        <v>15</v>
      </c>
      <c r="F1864" s="35" t="s">
        <v>28</v>
      </c>
      <c r="G1864" s="34" t="s">
        <v>24</v>
      </c>
      <c r="H1864" s="36">
        <v>33730</v>
      </c>
      <c r="I1864" s="37" t="str">
        <f t="shared" si="35"/>
        <v>n/a</v>
      </c>
      <c r="J1864" s="36">
        <v>37030</v>
      </c>
      <c r="K1864" s="34" t="s">
        <v>2067</v>
      </c>
      <c r="L1864" s="34" t="s">
        <v>2067</v>
      </c>
      <c r="M1864" s="39" t="s">
        <v>20</v>
      </c>
      <c r="N1864" s="40">
        <v>3068</v>
      </c>
      <c r="O1864" s="41">
        <v>33836</v>
      </c>
      <c r="P1864" s="42"/>
    </row>
    <row r="1865" spans="1:16" s="23" customFormat="1" ht="12.95" customHeight="1" x14ac:dyDescent="0.2">
      <c r="A1865" s="31" t="s">
        <v>20</v>
      </c>
      <c r="B1865" s="32">
        <v>5423</v>
      </c>
      <c r="C1865" s="31" t="s">
        <v>2535</v>
      </c>
      <c r="D1865" s="31" t="s">
        <v>2536</v>
      </c>
      <c r="E1865" s="34">
        <v>15</v>
      </c>
      <c r="F1865" s="34" t="s">
        <v>2494</v>
      </c>
      <c r="G1865" s="34"/>
      <c r="H1865" s="36">
        <v>33750</v>
      </c>
      <c r="I1865" s="37" t="str">
        <f t="shared" si="35"/>
        <v>n/a</v>
      </c>
      <c r="J1865" s="36">
        <v>33743</v>
      </c>
      <c r="K1865" s="34" t="s">
        <v>2067</v>
      </c>
      <c r="L1865" s="34" t="s">
        <v>1862</v>
      </c>
      <c r="M1865" s="39" t="s">
        <v>20</v>
      </c>
      <c r="N1865" s="114">
        <v>3090</v>
      </c>
      <c r="O1865" s="36">
        <v>34022</v>
      </c>
      <c r="P1865" s="42" t="s">
        <v>2537</v>
      </c>
    </row>
    <row r="1866" spans="1:16" s="23" customFormat="1" ht="12.95" customHeight="1" x14ac:dyDescent="0.2">
      <c r="A1866" s="31" t="s">
        <v>20</v>
      </c>
      <c r="B1866" s="32">
        <v>5425</v>
      </c>
      <c r="C1866" s="33" t="s">
        <v>2538</v>
      </c>
      <c r="D1866" s="33" t="s">
        <v>2539</v>
      </c>
      <c r="E1866" s="35">
        <v>15</v>
      </c>
      <c r="F1866" s="35" t="s">
        <v>28</v>
      </c>
      <c r="G1866" s="34" t="s">
        <v>29</v>
      </c>
      <c r="H1866" s="36">
        <v>33725</v>
      </c>
      <c r="I1866" s="37" t="str">
        <f t="shared" si="35"/>
        <v>n/a</v>
      </c>
      <c r="J1866" s="36">
        <v>33746</v>
      </c>
      <c r="K1866" s="34"/>
      <c r="L1866" s="34"/>
      <c r="M1866" s="39" t="s">
        <v>20</v>
      </c>
      <c r="N1866" s="40">
        <v>3085</v>
      </c>
      <c r="O1866" s="41">
        <v>33975</v>
      </c>
      <c r="P1866" s="42" t="s">
        <v>2540</v>
      </c>
    </row>
    <row r="1867" spans="1:16" s="23" customFormat="1" ht="12.95" customHeight="1" x14ac:dyDescent="0.2">
      <c r="A1867" s="31" t="s">
        <v>20</v>
      </c>
      <c r="B1867" s="32">
        <v>5434</v>
      </c>
      <c r="C1867" s="33" t="s">
        <v>1034</v>
      </c>
      <c r="D1867" s="33" t="s">
        <v>2541</v>
      </c>
      <c r="E1867" s="35">
        <v>15</v>
      </c>
      <c r="F1867" s="35" t="s">
        <v>28</v>
      </c>
      <c r="G1867" s="34" t="s">
        <v>334</v>
      </c>
      <c r="H1867" s="36">
        <v>33786</v>
      </c>
      <c r="I1867" s="37" t="str">
        <f t="shared" si="35"/>
        <v>n/a</v>
      </c>
      <c r="J1867" s="36">
        <v>37106</v>
      </c>
      <c r="K1867" s="34" t="s">
        <v>2067</v>
      </c>
      <c r="L1867" s="34"/>
      <c r="M1867" s="39" t="s">
        <v>20</v>
      </c>
      <c r="N1867" s="40">
        <v>3117</v>
      </c>
      <c r="O1867" s="41">
        <v>34163</v>
      </c>
      <c r="P1867" s="42"/>
    </row>
    <row r="1868" spans="1:16" s="23" customFormat="1" ht="12.95" customHeight="1" x14ac:dyDescent="0.2">
      <c r="A1868" s="31" t="s">
        <v>20</v>
      </c>
      <c r="B1868" s="32">
        <v>5437</v>
      </c>
      <c r="C1868" s="31" t="s">
        <v>348</v>
      </c>
      <c r="D1868" s="31" t="s">
        <v>2536</v>
      </c>
      <c r="E1868" s="34">
        <v>15</v>
      </c>
      <c r="F1868" s="34" t="s">
        <v>2494</v>
      </c>
      <c r="G1868" s="34"/>
      <c r="H1868" s="36">
        <v>33787</v>
      </c>
      <c r="I1868" s="37" t="str">
        <f t="shared" si="35"/>
        <v>n/a</v>
      </c>
      <c r="J1868" s="36">
        <v>33819</v>
      </c>
      <c r="K1868" s="34" t="s">
        <v>2067</v>
      </c>
      <c r="L1868" s="34" t="s">
        <v>2067</v>
      </c>
      <c r="M1868" s="39" t="s">
        <v>20</v>
      </c>
      <c r="N1868" s="114">
        <v>3088</v>
      </c>
      <c r="O1868" s="36">
        <v>33994</v>
      </c>
      <c r="P1868" s="42" t="s">
        <v>2542</v>
      </c>
    </row>
    <row r="1869" spans="1:16" s="23" customFormat="1" ht="12.95" customHeight="1" x14ac:dyDescent="0.2">
      <c r="A1869" s="31" t="s">
        <v>20</v>
      </c>
      <c r="B1869" s="32">
        <v>5461</v>
      </c>
      <c r="C1869" s="31" t="s">
        <v>557</v>
      </c>
      <c r="D1869" s="31" t="s">
        <v>2543</v>
      </c>
      <c r="E1869" s="34">
        <v>15</v>
      </c>
      <c r="F1869" s="34" t="s">
        <v>28</v>
      </c>
      <c r="G1869" s="34" t="s">
        <v>78</v>
      </c>
      <c r="H1869" s="36">
        <v>33850</v>
      </c>
      <c r="I1869" s="37" t="str">
        <f t="shared" si="35"/>
        <v>n/a</v>
      </c>
      <c r="J1869" s="36">
        <v>33878</v>
      </c>
      <c r="K1869" s="34"/>
      <c r="L1869" s="34"/>
      <c r="M1869" s="39" t="s">
        <v>20</v>
      </c>
      <c r="N1869" s="71">
        <v>3095</v>
      </c>
      <c r="O1869" s="36">
        <v>34036</v>
      </c>
      <c r="P1869" s="42"/>
    </row>
    <row r="1870" spans="1:16" s="23" customFormat="1" ht="12.95" customHeight="1" x14ac:dyDescent="0.2">
      <c r="A1870" s="31" t="s">
        <v>20</v>
      </c>
      <c r="B1870" s="32">
        <v>5462</v>
      </c>
      <c r="C1870" s="31" t="s">
        <v>557</v>
      </c>
      <c r="D1870" s="31" t="s">
        <v>2544</v>
      </c>
      <c r="E1870" s="34">
        <v>15</v>
      </c>
      <c r="F1870" s="34" t="s">
        <v>28</v>
      </c>
      <c r="G1870" s="34" t="s">
        <v>78</v>
      </c>
      <c r="H1870" s="36">
        <v>34215</v>
      </c>
      <c r="I1870" s="37">
        <f t="shared" si="35"/>
        <v>34580</v>
      </c>
      <c r="J1870" s="36"/>
      <c r="K1870" s="34" t="s">
        <v>2067</v>
      </c>
      <c r="L1870" s="34" t="s">
        <v>2067</v>
      </c>
      <c r="M1870" s="39" t="s">
        <v>20</v>
      </c>
      <c r="N1870" s="71">
        <v>3094</v>
      </c>
      <c r="O1870" s="36">
        <v>34036</v>
      </c>
      <c r="P1870" s="42"/>
    </row>
    <row r="1871" spans="1:16" s="23" customFormat="1" ht="12.95" customHeight="1" x14ac:dyDescent="0.2">
      <c r="A1871" s="31" t="s">
        <v>20</v>
      </c>
      <c r="B1871" s="32">
        <v>5463</v>
      </c>
      <c r="C1871" s="31" t="s">
        <v>2545</v>
      </c>
      <c r="D1871" s="31" t="s">
        <v>2546</v>
      </c>
      <c r="E1871" s="34">
        <v>19</v>
      </c>
      <c r="F1871" s="34" t="s">
        <v>28</v>
      </c>
      <c r="G1871" s="34" t="s">
        <v>78</v>
      </c>
      <c r="H1871" s="36"/>
      <c r="I1871" s="37">
        <f t="shared" si="35"/>
        <v>365</v>
      </c>
      <c r="J1871" s="36">
        <v>33878</v>
      </c>
      <c r="K1871" s="34" t="s">
        <v>2067</v>
      </c>
      <c r="L1871" s="34"/>
      <c r="M1871" s="39" t="s">
        <v>20</v>
      </c>
      <c r="N1871" s="71">
        <v>3091</v>
      </c>
      <c r="O1871" s="36"/>
      <c r="P1871" s="42"/>
    </row>
    <row r="1872" spans="1:16" s="23" customFormat="1" ht="12.95" customHeight="1" x14ac:dyDescent="0.2">
      <c r="A1872" s="31" t="s">
        <v>20</v>
      </c>
      <c r="B1872" s="32">
        <v>5470</v>
      </c>
      <c r="C1872" s="33" t="s">
        <v>1246</v>
      </c>
      <c r="D1872" s="33" t="s">
        <v>2547</v>
      </c>
      <c r="E1872" s="35">
        <v>5</v>
      </c>
      <c r="F1872" s="35" t="s">
        <v>45</v>
      </c>
      <c r="G1872" s="34" t="s">
        <v>334</v>
      </c>
      <c r="H1872" s="36">
        <v>33891</v>
      </c>
      <c r="I1872" s="37" t="str">
        <f t="shared" si="35"/>
        <v>n/a</v>
      </c>
      <c r="J1872" s="36">
        <v>33900</v>
      </c>
      <c r="K1872" s="34"/>
      <c r="L1872" s="34"/>
      <c r="M1872" s="39" t="s">
        <v>20</v>
      </c>
      <c r="N1872" s="40">
        <v>3086</v>
      </c>
      <c r="O1872" s="41">
        <v>33975</v>
      </c>
      <c r="P1872" s="42" t="s">
        <v>2548</v>
      </c>
    </row>
    <row r="1873" spans="1:16" s="23" customFormat="1" ht="12.95" customHeight="1" x14ac:dyDescent="0.2">
      <c r="A1873" s="31" t="s">
        <v>20</v>
      </c>
      <c r="B1873" s="32">
        <v>5471</v>
      </c>
      <c r="C1873" s="33" t="s">
        <v>2549</v>
      </c>
      <c r="D1873" s="33" t="s">
        <v>2550</v>
      </c>
      <c r="E1873" s="35"/>
      <c r="F1873" s="35"/>
      <c r="G1873" s="34"/>
      <c r="H1873" s="36"/>
      <c r="I1873" s="37"/>
      <c r="J1873" s="36"/>
      <c r="K1873" s="34"/>
      <c r="L1873" s="34"/>
      <c r="M1873" s="39" t="s">
        <v>20</v>
      </c>
      <c r="N1873" s="40"/>
      <c r="O1873" s="41"/>
      <c r="P1873" s="42"/>
    </row>
    <row r="1874" spans="1:16" s="23" customFormat="1" ht="12.95" customHeight="1" x14ac:dyDescent="0.2">
      <c r="A1874" s="31" t="s">
        <v>20</v>
      </c>
      <c r="B1874" s="32">
        <v>5473</v>
      </c>
      <c r="C1874" s="33" t="s">
        <v>691</v>
      </c>
      <c r="D1874" s="33" t="s">
        <v>2551</v>
      </c>
      <c r="E1874" s="35">
        <v>15</v>
      </c>
      <c r="F1874" s="35" t="s">
        <v>28</v>
      </c>
      <c r="G1874" s="34" t="s">
        <v>78</v>
      </c>
      <c r="H1874" s="36">
        <v>33905</v>
      </c>
      <c r="I1874" s="37" t="str">
        <f>IF(AND(H1874&gt;1/1/75, J1874&gt;0),"n/a",H1874+365)</f>
        <v>n/a</v>
      </c>
      <c r="J1874" s="36">
        <v>33910</v>
      </c>
      <c r="K1874" s="34" t="s">
        <v>2067</v>
      </c>
      <c r="L1874" s="34" t="s">
        <v>2067</v>
      </c>
      <c r="M1874" s="39" t="s">
        <v>20</v>
      </c>
      <c r="N1874" s="40">
        <v>3100</v>
      </c>
      <c r="O1874" s="41">
        <v>34045</v>
      </c>
      <c r="P1874" s="42"/>
    </row>
    <row r="1875" spans="1:16" s="23" customFormat="1" ht="12.95" customHeight="1" x14ac:dyDescent="0.2">
      <c r="A1875" s="31" t="s">
        <v>20</v>
      </c>
      <c r="B1875" s="32">
        <v>5477</v>
      </c>
      <c r="C1875" s="33" t="s">
        <v>2552</v>
      </c>
      <c r="D1875" s="33" t="s">
        <v>2553</v>
      </c>
      <c r="E1875" s="35"/>
      <c r="F1875" s="35"/>
      <c r="G1875" s="34"/>
      <c r="H1875" s="36"/>
      <c r="I1875" s="37"/>
      <c r="J1875" s="36"/>
      <c r="K1875" s="34"/>
      <c r="L1875" s="34"/>
      <c r="M1875" s="39" t="s">
        <v>20</v>
      </c>
      <c r="N1875" s="40"/>
      <c r="O1875" s="41"/>
      <c r="P1875" s="42"/>
    </row>
    <row r="1876" spans="1:16" s="23" customFormat="1" ht="12.95" customHeight="1" x14ac:dyDescent="0.2">
      <c r="A1876" s="31" t="s">
        <v>20</v>
      </c>
      <c r="B1876" s="32">
        <v>5408</v>
      </c>
      <c r="C1876" s="33" t="s">
        <v>2554</v>
      </c>
      <c r="D1876" s="33" t="s">
        <v>2555</v>
      </c>
      <c r="E1876" s="35">
        <v>12</v>
      </c>
      <c r="F1876" s="35" t="s">
        <v>45</v>
      </c>
      <c r="G1876" s="34"/>
      <c r="H1876" s="36"/>
      <c r="I1876" s="37">
        <f t="shared" ref="I1876:I1939" si="36">IF(AND(H1876&gt;1/1/75, J1876&gt;0),"n/a",H1876+365)</f>
        <v>365</v>
      </c>
      <c r="J1876" s="36"/>
      <c r="K1876" s="34"/>
      <c r="L1876" s="34"/>
      <c r="M1876" s="39" t="s">
        <v>20</v>
      </c>
      <c r="N1876" s="40">
        <v>3101</v>
      </c>
      <c r="O1876" s="41">
        <v>34095</v>
      </c>
      <c r="P1876" s="42"/>
    </row>
    <row r="1877" spans="1:16" s="23" customFormat="1" ht="12.95" customHeight="1" x14ac:dyDescent="0.2">
      <c r="A1877" s="31" t="s">
        <v>20</v>
      </c>
      <c r="B1877" s="32"/>
      <c r="C1877" s="33" t="s">
        <v>2442</v>
      </c>
      <c r="D1877" s="33" t="s">
        <v>2556</v>
      </c>
      <c r="E1877" s="35">
        <v>11</v>
      </c>
      <c r="F1877" s="35" t="s">
        <v>45</v>
      </c>
      <c r="G1877" s="34"/>
      <c r="H1877" s="36"/>
      <c r="I1877" s="37">
        <f t="shared" si="36"/>
        <v>365</v>
      </c>
      <c r="J1877" s="36"/>
      <c r="K1877" s="34"/>
      <c r="L1877" s="34"/>
      <c r="M1877" s="39" t="s">
        <v>20</v>
      </c>
      <c r="N1877" s="40">
        <v>3102</v>
      </c>
      <c r="O1877" s="41">
        <v>34102</v>
      </c>
      <c r="P1877" s="42"/>
    </row>
    <row r="1878" spans="1:16" s="23" customFormat="1" ht="12.95" customHeight="1" x14ac:dyDescent="0.2">
      <c r="A1878" s="31" t="s">
        <v>20</v>
      </c>
      <c r="B1878" s="32">
        <v>5492</v>
      </c>
      <c r="C1878" s="33" t="s">
        <v>2557</v>
      </c>
      <c r="D1878" s="33" t="s">
        <v>2558</v>
      </c>
      <c r="E1878" s="35">
        <v>6</v>
      </c>
      <c r="F1878" s="35" t="s">
        <v>23</v>
      </c>
      <c r="G1878" s="34"/>
      <c r="H1878" s="36"/>
      <c r="I1878" s="37">
        <f t="shared" si="36"/>
        <v>365</v>
      </c>
      <c r="J1878" s="36"/>
      <c r="K1878" s="34"/>
      <c r="L1878" s="34"/>
      <c r="M1878" s="39" t="s">
        <v>20</v>
      </c>
      <c r="N1878" s="40">
        <v>3103</v>
      </c>
      <c r="O1878" s="41">
        <v>34102</v>
      </c>
      <c r="P1878" s="42"/>
    </row>
    <row r="1879" spans="1:16" s="23" customFormat="1" ht="12.95" customHeight="1" x14ac:dyDescent="0.2">
      <c r="A1879" s="31" t="s">
        <v>20</v>
      </c>
      <c r="B1879" s="32">
        <v>5406</v>
      </c>
      <c r="C1879" s="33" t="s">
        <v>821</v>
      </c>
      <c r="D1879" s="33" t="s">
        <v>2559</v>
      </c>
      <c r="E1879" s="35">
        <v>20</v>
      </c>
      <c r="F1879" s="35" t="s">
        <v>48</v>
      </c>
      <c r="G1879" s="34"/>
      <c r="H1879" s="36"/>
      <c r="I1879" s="37">
        <f t="shared" si="36"/>
        <v>365</v>
      </c>
      <c r="J1879" s="36"/>
      <c r="K1879" s="34"/>
      <c r="L1879" s="34"/>
      <c r="M1879" s="39" t="s">
        <v>20</v>
      </c>
      <c r="N1879" s="40">
        <v>3104</v>
      </c>
      <c r="O1879" s="41">
        <v>34117</v>
      </c>
      <c r="P1879" s="42"/>
    </row>
    <row r="1880" spans="1:16" s="23" customFormat="1" ht="12.95" customHeight="1" x14ac:dyDescent="0.2">
      <c r="A1880" s="31" t="s">
        <v>20</v>
      </c>
      <c r="B1880" s="32"/>
      <c r="C1880" s="33" t="s">
        <v>914</v>
      </c>
      <c r="D1880" s="33" t="s">
        <v>2560</v>
      </c>
      <c r="E1880" s="35">
        <v>12</v>
      </c>
      <c r="F1880" s="35" t="s">
        <v>45</v>
      </c>
      <c r="G1880" s="34"/>
      <c r="H1880" s="36"/>
      <c r="I1880" s="37">
        <f t="shared" si="36"/>
        <v>365</v>
      </c>
      <c r="J1880" s="36"/>
      <c r="K1880" s="34"/>
      <c r="L1880" s="34"/>
      <c r="M1880" s="39" t="s">
        <v>20</v>
      </c>
      <c r="N1880" s="40">
        <v>3105</v>
      </c>
      <c r="O1880" s="41">
        <v>34117</v>
      </c>
      <c r="P1880" s="42"/>
    </row>
    <row r="1881" spans="1:16" s="23" customFormat="1" ht="12.95" customHeight="1" x14ac:dyDescent="0.2">
      <c r="A1881" s="31" t="s">
        <v>20</v>
      </c>
      <c r="B1881" s="32"/>
      <c r="C1881" s="33" t="s">
        <v>1034</v>
      </c>
      <c r="D1881" s="33" t="s">
        <v>2561</v>
      </c>
      <c r="E1881" s="35">
        <v>15</v>
      </c>
      <c r="F1881" s="35" t="s">
        <v>28</v>
      </c>
      <c r="G1881" s="34"/>
      <c r="H1881" s="36"/>
      <c r="I1881" s="37">
        <f t="shared" si="36"/>
        <v>365</v>
      </c>
      <c r="J1881" s="36"/>
      <c r="K1881" s="34"/>
      <c r="L1881" s="34"/>
      <c r="M1881" s="39" t="s">
        <v>20</v>
      </c>
      <c r="N1881" s="40">
        <v>3106</v>
      </c>
      <c r="O1881" s="41">
        <v>34117</v>
      </c>
      <c r="P1881" s="42"/>
    </row>
    <row r="1882" spans="1:16" s="23" customFormat="1" ht="12.95" customHeight="1" x14ac:dyDescent="0.2">
      <c r="A1882" s="31" t="s">
        <v>20</v>
      </c>
      <c r="B1882" s="32">
        <v>5486</v>
      </c>
      <c r="C1882" s="31" t="s">
        <v>2562</v>
      </c>
      <c r="D1882" s="31" t="s">
        <v>2563</v>
      </c>
      <c r="E1882" s="34">
        <v>8</v>
      </c>
      <c r="F1882" s="34" t="s">
        <v>36</v>
      </c>
      <c r="G1882" s="34"/>
      <c r="H1882" s="36"/>
      <c r="I1882" s="37">
        <f t="shared" si="36"/>
        <v>365</v>
      </c>
      <c r="J1882" s="36"/>
      <c r="K1882" s="34"/>
      <c r="L1882" s="34"/>
      <c r="M1882" s="39" t="s">
        <v>20</v>
      </c>
      <c r="N1882" s="71">
        <v>3136</v>
      </c>
      <c r="O1882" s="36">
        <v>34291</v>
      </c>
      <c r="P1882" s="42" t="s">
        <v>2564</v>
      </c>
    </row>
    <row r="1883" spans="1:16" s="23" customFormat="1" ht="12.95" customHeight="1" x14ac:dyDescent="0.2">
      <c r="A1883" s="31" t="s">
        <v>20</v>
      </c>
      <c r="B1883" s="32"/>
      <c r="C1883" s="33" t="s">
        <v>1034</v>
      </c>
      <c r="D1883" s="33" t="s">
        <v>2565</v>
      </c>
      <c r="E1883" s="35">
        <v>15</v>
      </c>
      <c r="F1883" s="35" t="s">
        <v>28</v>
      </c>
      <c r="G1883" s="34"/>
      <c r="H1883" s="36"/>
      <c r="I1883" s="37">
        <f t="shared" si="36"/>
        <v>365</v>
      </c>
      <c r="J1883" s="36"/>
      <c r="K1883" s="34"/>
      <c r="L1883" s="34"/>
      <c r="M1883" s="39" t="s">
        <v>20</v>
      </c>
      <c r="N1883" s="40">
        <v>3107</v>
      </c>
      <c r="O1883" s="41">
        <v>34117</v>
      </c>
      <c r="P1883" s="42"/>
    </row>
    <row r="1884" spans="1:16" s="23" customFormat="1" ht="12.95" customHeight="1" x14ac:dyDescent="0.2">
      <c r="A1884" s="31" t="s">
        <v>20</v>
      </c>
      <c r="B1884" s="32"/>
      <c r="C1884" s="33" t="s">
        <v>1034</v>
      </c>
      <c r="D1884" s="33" t="s">
        <v>2566</v>
      </c>
      <c r="E1884" s="35">
        <v>15</v>
      </c>
      <c r="F1884" s="35" t="s">
        <v>28</v>
      </c>
      <c r="G1884" s="34"/>
      <c r="H1884" s="36"/>
      <c r="I1884" s="37">
        <f t="shared" si="36"/>
        <v>365</v>
      </c>
      <c r="J1884" s="36"/>
      <c r="K1884" s="34"/>
      <c r="L1884" s="34"/>
      <c r="M1884" s="39" t="s">
        <v>20</v>
      </c>
      <c r="N1884" s="40">
        <v>3109</v>
      </c>
      <c r="O1884" s="41">
        <v>34117</v>
      </c>
      <c r="P1884" s="42"/>
    </row>
    <row r="1885" spans="1:16" s="23" customFormat="1" ht="12.95" customHeight="1" x14ac:dyDescent="0.2">
      <c r="A1885" s="31" t="s">
        <v>20</v>
      </c>
      <c r="B1885" s="32">
        <v>5452</v>
      </c>
      <c r="C1885" s="33" t="s">
        <v>2567</v>
      </c>
      <c r="D1885" s="49" t="s">
        <v>2568</v>
      </c>
      <c r="E1885" s="35">
        <v>10</v>
      </c>
      <c r="F1885" s="35" t="s">
        <v>23</v>
      </c>
      <c r="G1885" s="34"/>
      <c r="H1885" s="47"/>
      <c r="I1885" s="66">
        <f t="shared" si="36"/>
        <v>365</v>
      </c>
      <c r="J1885" s="67"/>
      <c r="K1885" s="34"/>
      <c r="L1885" s="24"/>
      <c r="M1885" s="68" t="s">
        <v>20</v>
      </c>
      <c r="N1885" s="51">
        <v>3111</v>
      </c>
      <c r="O1885" s="41">
        <v>34117</v>
      </c>
      <c r="P1885" s="42"/>
    </row>
    <row r="1886" spans="1:16" s="23" customFormat="1" ht="12.95" customHeight="1" x14ac:dyDescent="0.2">
      <c r="A1886" s="31" t="s">
        <v>20</v>
      </c>
      <c r="B1886" s="32">
        <v>5472</v>
      </c>
      <c r="C1886" s="33" t="s">
        <v>2569</v>
      </c>
      <c r="D1886" s="33" t="s">
        <v>2570</v>
      </c>
      <c r="E1886" s="35">
        <v>20</v>
      </c>
      <c r="F1886" s="35" t="s">
        <v>48</v>
      </c>
      <c r="G1886" s="34"/>
      <c r="H1886" s="36"/>
      <c r="I1886" s="37">
        <f t="shared" si="36"/>
        <v>365</v>
      </c>
      <c r="J1886" s="36"/>
      <c r="K1886" s="34"/>
      <c r="L1886" s="34"/>
      <c r="M1886" s="39" t="s">
        <v>20</v>
      </c>
      <c r="N1886" s="40">
        <v>3112</v>
      </c>
      <c r="O1886" s="41">
        <v>33994</v>
      </c>
      <c r="P1886" s="42"/>
    </row>
    <row r="1887" spans="1:16" s="23" customFormat="1" ht="12.95" customHeight="1" x14ac:dyDescent="0.2">
      <c r="A1887" s="31" t="s">
        <v>20</v>
      </c>
      <c r="B1887" s="32"/>
      <c r="C1887" s="33" t="s">
        <v>2571</v>
      </c>
      <c r="D1887" s="33" t="s">
        <v>2572</v>
      </c>
      <c r="E1887" s="35">
        <v>8</v>
      </c>
      <c r="F1887" s="35" t="s">
        <v>36</v>
      </c>
      <c r="G1887" s="34"/>
      <c r="H1887" s="36"/>
      <c r="I1887" s="37">
        <f t="shared" si="36"/>
        <v>365</v>
      </c>
      <c r="J1887" s="36"/>
      <c r="K1887" s="34"/>
      <c r="L1887" s="34"/>
      <c r="M1887" s="39" t="s">
        <v>20</v>
      </c>
      <c r="N1887" s="40">
        <v>3113</v>
      </c>
      <c r="O1887" s="41">
        <v>34136</v>
      </c>
      <c r="P1887" s="42"/>
    </row>
    <row r="1888" spans="1:16" s="23" customFormat="1" ht="12.95" customHeight="1" x14ac:dyDescent="0.2">
      <c r="A1888" s="31" t="s">
        <v>20</v>
      </c>
      <c r="B1888" s="32">
        <v>5427</v>
      </c>
      <c r="C1888" s="33" t="s">
        <v>2573</v>
      </c>
      <c r="D1888" s="33" t="s">
        <v>2574</v>
      </c>
      <c r="E1888" s="35">
        <v>20</v>
      </c>
      <c r="F1888" s="35" t="s">
        <v>48</v>
      </c>
      <c r="G1888" s="34"/>
      <c r="H1888" s="36"/>
      <c r="I1888" s="37">
        <f t="shared" si="36"/>
        <v>365</v>
      </c>
      <c r="J1888" s="36"/>
      <c r="K1888" s="34"/>
      <c r="L1888" s="34"/>
      <c r="M1888" s="39" t="s">
        <v>20</v>
      </c>
      <c r="N1888" s="40">
        <v>3114</v>
      </c>
      <c r="O1888" s="41">
        <v>34145</v>
      </c>
      <c r="P1888" s="42"/>
    </row>
    <row r="1889" spans="1:16" s="23" customFormat="1" ht="12.95" customHeight="1" x14ac:dyDescent="0.2">
      <c r="A1889" s="31" t="s">
        <v>20</v>
      </c>
      <c r="B1889" s="32"/>
      <c r="C1889" s="33" t="s">
        <v>2575</v>
      </c>
      <c r="D1889" s="33" t="s">
        <v>2576</v>
      </c>
      <c r="E1889" s="35">
        <v>8</v>
      </c>
      <c r="F1889" s="35" t="s">
        <v>36</v>
      </c>
      <c r="G1889" s="34"/>
      <c r="H1889" s="36"/>
      <c r="I1889" s="37">
        <f t="shared" si="36"/>
        <v>365</v>
      </c>
      <c r="J1889" s="36"/>
      <c r="K1889" s="34"/>
      <c r="L1889" s="34"/>
      <c r="M1889" s="39" t="s">
        <v>20</v>
      </c>
      <c r="N1889" s="40">
        <v>3116</v>
      </c>
      <c r="O1889" s="41">
        <v>34158</v>
      </c>
      <c r="P1889" s="42"/>
    </row>
    <row r="1890" spans="1:16" s="23" customFormat="1" ht="12.95" customHeight="1" x14ac:dyDescent="0.2">
      <c r="A1890" s="31" t="s">
        <v>20</v>
      </c>
      <c r="B1890" s="32">
        <v>5495</v>
      </c>
      <c r="C1890" s="33" t="s">
        <v>2577</v>
      </c>
      <c r="D1890" s="33" t="s">
        <v>2578</v>
      </c>
      <c r="E1890" s="35">
        <v>10</v>
      </c>
      <c r="F1890" s="35" t="s">
        <v>23</v>
      </c>
      <c r="G1890" s="34" t="s">
        <v>334</v>
      </c>
      <c r="H1890" s="36">
        <v>33966</v>
      </c>
      <c r="I1890" s="37" t="str">
        <f t="shared" si="36"/>
        <v>n/a</v>
      </c>
      <c r="J1890" s="36">
        <v>33998</v>
      </c>
      <c r="K1890" s="34" t="s">
        <v>2067</v>
      </c>
      <c r="L1890" s="34" t="s">
        <v>2067</v>
      </c>
      <c r="M1890" s="39" t="s">
        <v>20</v>
      </c>
      <c r="N1890" s="40">
        <v>3119</v>
      </c>
      <c r="O1890" s="52">
        <v>34171</v>
      </c>
      <c r="P1890" s="42"/>
    </row>
    <row r="1891" spans="1:16" s="23" customFormat="1" ht="12.95" customHeight="1" x14ac:dyDescent="0.2">
      <c r="A1891" s="31" t="s">
        <v>20</v>
      </c>
      <c r="B1891" s="32">
        <v>5499</v>
      </c>
      <c r="C1891" s="33" t="s">
        <v>2417</v>
      </c>
      <c r="D1891" s="33" t="s">
        <v>2579</v>
      </c>
      <c r="E1891" s="35">
        <v>8</v>
      </c>
      <c r="F1891" s="35" t="s">
        <v>36</v>
      </c>
      <c r="G1891" s="34" t="s">
        <v>334</v>
      </c>
      <c r="H1891" s="36">
        <v>33998</v>
      </c>
      <c r="I1891" s="37" t="str">
        <f t="shared" si="36"/>
        <v>n/a</v>
      </c>
      <c r="J1891" s="36">
        <v>33998</v>
      </c>
      <c r="K1891" s="34"/>
      <c r="L1891" s="34"/>
      <c r="M1891" s="39" t="s">
        <v>20</v>
      </c>
      <c r="N1891" s="40">
        <v>3118</v>
      </c>
      <c r="O1891" s="41">
        <v>34163</v>
      </c>
      <c r="P1891" s="42"/>
    </row>
    <row r="1892" spans="1:16" s="23" customFormat="1" ht="12.95" customHeight="1" x14ac:dyDescent="0.2">
      <c r="A1892" s="31" t="s">
        <v>20</v>
      </c>
      <c r="B1892" s="32">
        <v>5507</v>
      </c>
      <c r="C1892" s="33" t="s">
        <v>2580</v>
      </c>
      <c r="D1892" s="33" t="s">
        <v>2581</v>
      </c>
      <c r="E1892" s="35">
        <v>11</v>
      </c>
      <c r="F1892" s="35" t="s">
        <v>45</v>
      </c>
      <c r="G1892" s="34" t="s">
        <v>73</v>
      </c>
      <c r="H1892" s="36">
        <v>33994</v>
      </c>
      <c r="I1892" s="37" t="str">
        <f t="shared" si="36"/>
        <v>n/a</v>
      </c>
      <c r="J1892" s="36">
        <v>34005</v>
      </c>
      <c r="K1892" s="34" t="s">
        <v>2067</v>
      </c>
      <c r="L1892" s="34"/>
      <c r="M1892" s="39" t="s">
        <v>20</v>
      </c>
      <c r="N1892" s="40">
        <v>3115</v>
      </c>
      <c r="O1892" s="41">
        <v>34156</v>
      </c>
      <c r="P1892" s="42"/>
    </row>
    <row r="1893" spans="1:16" s="23" customFormat="1" ht="12.95" customHeight="1" x14ac:dyDescent="0.2">
      <c r="A1893" s="31" t="s">
        <v>20</v>
      </c>
      <c r="B1893" s="32"/>
      <c r="C1893" s="33" t="s">
        <v>2582</v>
      </c>
      <c r="D1893" s="33" t="s">
        <v>2583</v>
      </c>
      <c r="E1893" s="35">
        <v>8</v>
      </c>
      <c r="F1893" s="35" t="s">
        <v>36</v>
      </c>
      <c r="G1893" s="34"/>
      <c r="H1893" s="36"/>
      <c r="I1893" s="37">
        <f t="shared" si="36"/>
        <v>365</v>
      </c>
      <c r="J1893" s="36"/>
      <c r="K1893" s="34"/>
      <c r="L1893" s="34"/>
      <c r="M1893" s="39" t="s">
        <v>20</v>
      </c>
      <c r="N1893" s="40">
        <v>3120</v>
      </c>
      <c r="O1893" s="41">
        <v>34176</v>
      </c>
      <c r="P1893" s="42"/>
    </row>
    <row r="1894" spans="1:16" s="23" customFormat="1" ht="12.95" customHeight="1" x14ac:dyDescent="0.2">
      <c r="A1894" s="31" t="s">
        <v>20</v>
      </c>
      <c r="B1894" s="32"/>
      <c r="C1894" s="33" t="s">
        <v>255</v>
      </c>
      <c r="D1894" s="33" t="s">
        <v>2584</v>
      </c>
      <c r="E1894" s="35">
        <v>3</v>
      </c>
      <c r="F1894" s="35" t="s">
        <v>45</v>
      </c>
      <c r="G1894" s="34"/>
      <c r="H1894" s="36"/>
      <c r="I1894" s="37">
        <f t="shared" si="36"/>
        <v>365</v>
      </c>
      <c r="J1894" s="36"/>
      <c r="K1894" s="34"/>
      <c r="L1894" s="34"/>
      <c r="M1894" s="39" t="s">
        <v>20</v>
      </c>
      <c r="N1894" s="40">
        <v>3121</v>
      </c>
      <c r="O1894" s="41">
        <v>34197</v>
      </c>
      <c r="P1894" s="42"/>
    </row>
    <row r="1895" spans="1:16" s="23" customFormat="1" ht="12.95" customHeight="1" x14ac:dyDescent="0.2">
      <c r="A1895" s="31" t="s">
        <v>20</v>
      </c>
      <c r="B1895" s="32">
        <v>5552</v>
      </c>
      <c r="C1895" s="33" t="s">
        <v>539</v>
      </c>
      <c r="D1895" s="33" t="s">
        <v>2584</v>
      </c>
      <c r="E1895" s="35">
        <v>4</v>
      </c>
      <c r="F1895" s="35" t="s">
        <v>45</v>
      </c>
      <c r="G1895" s="34" t="s">
        <v>78</v>
      </c>
      <c r="H1895" s="36">
        <v>34003</v>
      </c>
      <c r="I1895" s="37" t="str">
        <f t="shared" si="36"/>
        <v>n/a</v>
      </c>
      <c r="J1895" s="36">
        <v>34059</v>
      </c>
      <c r="K1895" s="34" t="s">
        <v>2067</v>
      </c>
      <c r="L1895" s="34" t="s">
        <v>2067</v>
      </c>
      <c r="M1895" s="39" t="s">
        <v>20</v>
      </c>
      <c r="N1895" s="40">
        <v>3122</v>
      </c>
      <c r="O1895" s="41">
        <v>34197</v>
      </c>
      <c r="P1895" s="42"/>
    </row>
    <row r="1896" spans="1:16" s="23" customFormat="1" ht="12.95" customHeight="1" x14ac:dyDescent="0.2">
      <c r="A1896" s="31" t="s">
        <v>20</v>
      </c>
      <c r="B1896" s="32"/>
      <c r="C1896" s="33" t="s">
        <v>528</v>
      </c>
      <c r="D1896" s="33" t="s">
        <v>2585</v>
      </c>
      <c r="E1896" s="35">
        <v>3</v>
      </c>
      <c r="F1896" s="35" t="s">
        <v>45</v>
      </c>
      <c r="G1896" s="34"/>
      <c r="H1896" s="36"/>
      <c r="I1896" s="37">
        <f t="shared" si="36"/>
        <v>365</v>
      </c>
      <c r="J1896" s="36"/>
      <c r="K1896" s="34"/>
      <c r="L1896" s="34"/>
      <c r="M1896" s="39" t="s">
        <v>20</v>
      </c>
      <c r="N1896" s="40">
        <v>3123</v>
      </c>
      <c r="O1896" s="41">
        <v>34207</v>
      </c>
      <c r="P1896" s="42"/>
    </row>
    <row r="1897" spans="1:16" s="23" customFormat="1" ht="12.95" customHeight="1" x14ac:dyDescent="0.2">
      <c r="A1897" s="31" t="s">
        <v>20</v>
      </c>
      <c r="B1897" s="32"/>
      <c r="C1897" s="33" t="s">
        <v>81</v>
      </c>
      <c r="D1897" s="33" t="s">
        <v>2586</v>
      </c>
      <c r="E1897" s="35">
        <v>20</v>
      </c>
      <c r="F1897" s="35" t="s">
        <v>48</v>
      </c>
      <c r="G1897" s="34"/>
      <c r="H1897" s="36"/>
      <c r="I1897" s="37">
        <f t="shared" si="36"/>
        <v>365</v>
      </c>
      <c r="J1897" s="36"/>
      <c r="K1897" s="34"/>
      <c r="L1897" s="34"/>
      <c r="M1897" s="39" t="s">
        <v>20</v>
      </c>
      <c r="N1897" s="40">
        <v>3124</v>
      </c>
      <c r="O1897" s="41">
        <v>34208</v>
      </c>
      <c r="P1897" s="42"/>
    </row>
    <row r="1898" spans="1:16" s="23" customFormat="1" ht="12.95" customHeight="1" x14ac:dyDescent="0.2">
      <c r="A1898" s="31" t="s">
        <v>20</v>
      </c>
      <c r="B1898" s="32">
        <v>5559</v>
      </c>
      <c r="C1898" s="33" t="s">
        <v>293</v>
      </c>
      <c r="D1898" s="33" t="s">
        <v>2586</v>
      </c>
      <c r="E1898" s="35">
        <v>6</v>
      </c>
      <c r="F1898" s="35" t="s">
        <v>23</v>
      </c>
      <c r="G1898" s="34"/>
      <c r="H1898" s="36">
        <v>34030</v>
      </c>
      <c r="I1898" s="37" t="str">
        <f t="shared" si="36"/>
        <v>n/a</v>
      </c>
      <c r="J1898" s="36">
        <v>34059</v>
      </c>
      <c r="K1898" s="34" t="s">
        <v>2067</v>
      </c>
      <c r="L1898" s="34" t="s">
        <v>2067</v>
      </c>
      <c r="M1898" s="39" t="s">
        <v>20</v>
      </c>
      <c r="N1898" s="40">
        <v>3125</v>
      </c>
      <c r="O1898" s="41">
        <v>34235</v>
      </c>
      <c r="P1898" s="42"/>
    </row>
    <row r="1899" spans="1:16" s="23" customFormat="1" ht="12.95" customHeight="1" x14ac:dyDescent="0.2">
      <c r="A1899" s="31" t="s">
        <v>20</v>
      </c>
      <c r="B1899" s="32"/>
      <c r="C1899" s="33" t="s">
        <v>2587</v>
      </c>
      <c r="D1899" s="33" t="s">
        <v>2588</v>
      </c>
      <c r="E1899" s="35">
        <v>20</v>
      </c>
      <c r="F1899" s="35" t="s">
        <v>48</v>
      </c>
      <c r="G1899" s="34" t="s">
        <v>334</v>
      </c>
      <c r="H1899" s="36"/>
      <c r="I1899" s="37">
        <f t="shared" si="36"/>
        <v>365</v>
      </c>
      <c r="J1899" s="36"/>
      <c r="K1899" s="34"/>
      <c r="L1899" s="34"/>
      <c r="M1899" s="39" t="s">
        <v>20</v>
      </c>
      <c r="N1899" s="40">
        <v>3126</v>
      </c>
      <c r="O1899" s="41">
        <v>34274</v>
      </c>
      <c r="P1899" s="42"/>
    </row>
    <row r="1900" spans="1:16" s="23" customFormat="1" ht="12.95" customHeight="1" x14ac:dyDescent="0.2">
      <c r="A1900" s="31" t="s">
        <v>20</v>
      </c>
      <c r="B1900" s="32"/>
      <c r="C1900" s="33" t="s">
        <v>2589</v>
      </c>
      <c r="D1900" s="33" t="s">
        <v>1137</v>
      </c>
      <c r="E1900" s="35">
        <v>20</v>
      </c>
      <c r="F1900" s="35" t="s">
        <v>48</v>
      </c>
      <c r="G1900" s="34"/>
      <c r="H1900" s="36"/>
      <c r="I1900" s="37">
        <f t="shared" si="36"/>
        <v>365</v>
      </c>
      <c r="J1900" s="36"/>
      <c r="K1900" s="34"/>
      <c r="L1900" s="34"/>
      <c r="M1900" s="39" t="s">
        <v>20</v>
      </c>
      <c r="N1900" s="40">
        <v>3127</v>
      </c>
      <c r="O1900" s="41">
        <v>34256</v>
      </c>
      <c r="P1900" s="42"/>
    </row>
    <row r="1901" spans="1:16" s="23" customFormat="1" ht="12.95" customHeight="1" x14ac:dyDescent="0.2">
      <c r="A1901" s="31" t="s">
        <v>20</v>
      </c>
      <c r="B1901" s="32"/>
      <c r="C1901" s="33" t="s">
        <v>676</v>
      </c>
      <c r="D1901" s="33" t="s">
        <v>2590</v>
      </c>
      <c r="E1901" s="35">
        <v>5</v>
      </c>
      <c r="F1901" s="35" t="s">
        <v>45</v>
      </c>
      <c r="G1901" s="34"/>
      <c r="H1901" s="36"/>
      <c r="I1901" s="37">
        <f t="shared" si="36"/>
        <v>365</v>
      </c>
      <c r="J1901" s="36"/>
      <c r="K1901" s="34"/>
      <c r="L1901" s="34"/>
      <c r="M1901" s="39" t="s">
        <v>20</v>
      </c>
      <c r="N1901" s="40">
        <v>3128</v>
      </c>
      <c r="O1901" s="41">
        <v>34257</v>
      </c>
      <c r="P1901" s="42"/>
    </row>
    <row r="1902" spans="1:16" s="23" customFormat="1" ht="12.95" customHeight="1" x14ac:dyDescent="0.2">
      <c r="A1902" s="31" t="s">
        <v>20</v>
      </c>
      <c r="B1902" s="32">
        <v>5443</v>
      </c>
      <c r="C1902" s="33" t="s">
        <v>2591</v>
      </c>
      <c r="D1902" s="33" t="s">
        <v>2592</v>
      </c>
      <c r="E1902" s="35">
        <v>1</v>
      </c>
      <c r="F1902" s="35" t="s">
        <v>45</v>
      </c>
      <c r="G1902" s="34"/>
      <c r="H1902" s="36"/>
      <c r="I1902" s="37">
        <f t="shared" si="36"/>
        <v>365</v>
      </c>
      <c r="J1902" s="36"/>
      <c r="K1902" s="34"/>
      <c r="L1902" s="34"/>
      <c r="M1902" s="39" t="s">
        <v>20</v>
      </c>
      <c r="N1902" s="40">
        <v>3129</v>
      </c>
      <c r="O1902" s="41">
        <v>34260</v>
      </c>
      <c r="P1902" s="42"/>
    </row>
    <row r="1903" spans="1:16" s="23" customFormat="1" ht="12.95" customHeight="1" x14ac:dyDescent="0.2">
      <c r="A1903" s="31" t="s">
        <v>20</v>
      </c>
      <c r="B1903" s="32"/>
      <c r="C1903" s="33" t="s">
        <v>2557</v>
      </c>
      <c r="D1903" s="33" t="s">
        <v>2593</v>
      </c>
      <c r="E1903" s="35">
        <v>6</v>
      </c>
      <c r="F1903" s="35" t="s">
        <v>23</v>
      </c>
      <c r="G1903" s="34" t="s">
        <v>334</v>
      </c>
      <c r="H1903" s="36"/>
      <c r="I1903" s="37">
        <f t="shared" si="36"/>
        <v>365</v>
      </c>
      <c r="J1903" s="36"/>
      <c r="K1903" s="34"/>
      <c r="L1903" s="34"/>
      <c r="M1903" s="39" t="s">
        <v>20</v>
      </c>
      <c r="N1903" s="40">
        <v>3130</v>
      </c>
      <c r="O1903" s="41">
        <v>34260</v>
      </c>
      <c r="P1903" s="42" t="s">
        <v>2594</v>
      </c>
    </row>
    <row r="1904" spans="1:16" s="23" customFormat="1" ht="12.95" customHeight="1" x14ac:dyDescent="0.2">
      <c r="A1904" s="31" t="s">
        <v>20</v>
      </c>
      <c r="B1904" s="32"/>
      <c r="C1904" s="33" t="s">
        <v>2595</v>
      </c>
      <c r="D1904" s="33" t="s">
        <v>2596</v>
      </c>
      <c r="E1904" s="35">
        <v>20</v>
      </c>
      <c r="F1904" s="35" t="s">
        <v>48</v>
      </c>
      <c r="G1904" s="34"/>
      <c r="H1904" s="36"/>
      <c r="I1904" s="37">
        <f t="shared" si="36"/>
        <v>365</v>
      </c>
      <c r="J1904" s="36"/>
      <c r="K1904" s="34"/>
      <c r="L1904" s="34"/>
      <c r="M1904" s="39" t="s">
        <v>20</v>
      </c>
      <c r="N1904" s="40">
        <v>3131</v>
      </c>
      <c r="O1904" s="41">
        <v>34260</v>
      </c>
      <c r="P1904" s="42"/>
    </row>
    <row r="1905" spans="1:16" s="23" customFormat="1" ht="12.95" customHeight="1" x14ac:dyDescent="0.2">
      <c r="A1905" s="31" t="s">
        <v>20</v>
      </c>
      <c r="B1905" s="32">
        <v>5566</v>
      </c>
      <c r="C1905" s="31" t="s">
        <v>2597</v>
      </c>
      <c r="D1905" s="31" t="s">
        <v>2598</v>
      </c>
      <c r="E1905" s="34">
        <v>8</v>
      </c>
      <c r="F1905" s="34" t="s">
        <v>2499</v>
      </c>
      <c r="G1905" s="34" t="s">
        <v>2599</v>
      </c>
      <c r="H1905" s="36">
        <v>34054</v>
      </c>
      <c r="I1905" s="37" t="str">
        <f t="shared" si="36"/>
        <v>n/a</v>
      </c>
      <c r="J1905" s="36">
        <v>34089</v>
      </c>
      <c r="K1905" s="34" t="s">
        <v>2067</v>
      </c>
      <c r="L1905" s="34" t="s">
        <v>2067</v>
      </c>
      <c r="M1905" s="39" t="s">
        <v>20</v>
      </c>
      <c r="N1905" s="115">
        <v>3132</v>
      </c>
      <c r="O1905" s="36">
        <v>34274</v>
      </c>
      <c r="P1905" s="42" t="s">
        <v>2600</v>
      </c>
    </row>
    <row r="1906" spans="1:16" s="23" customFormat="1" ht="12.95" customHeight="1" x14ac:dyDescent="0.2">
      <c r="A1906" s="31" t="s">
        <v>20</v>
      </c>
      <c r="B1906" s="32"/>
      <c r="C1906" s="33" t="s">
        <v>2601</v>
      </c>
      <c r="D1906" s="33" t="s">
        <v>2602</v>
      </c>
      <c r="E1906" s="35">
        <v>9</v>
      </c>
      <c r="F1906" s="35" t="s">
        <v>23</v>
      </c>
      <c r="G1906" s="34"/>
      <c r="H1906" s="36"/>
      <c r="I1906" s="37">
        <f t="shared" si="36"/>
        <v>365</v>
      </c>
      <c r="J1906" s="36"/>
      <c r="K1906" s="34"/>
      <c r="L1906" s="34"/>
      <c r="M1906" s="39" t="s">
        <v>20</v>
      </c>
      <c r="N1906" s="40">
        <v>3132</v>
      </c>
      <c r="O1906" s="41">
        <v>34274</v>
      </c>
      <c r="P1906" s="42"/>
    </row>
    <row r="1907" spans="1:16" s="23" customFormat="1" ht="12.95" customHeight="1" x14ac:dyDescent="0.2">
      <c r="A1907" s="31" t="s">
        <v>20</v>
      </c>
      <c r="B1907" s="32"/>
      <c r="C1907" s="33" t="s">
        <v>2603</v>
      </c>
      <c r="D1907" s="33" t="s">
        <v>2604</v>
      </c>
      <c r="E1907" s="35">
        <v>9</v>
      </c>
      <c r="F1907" s="35" t="s">
        <v>23</v>
      </c>
      <c r="G1907" s="34"/>
      <c r="H1907" s="36"/>
      <c r="I1907" s="37">
        <f t="shared" si="36"/>
        <v>365</v>
      </c>
      <c r="J1907" s="36"/>
      <c r="K1907" s="34"/>
      <c r="L1907" s="34"/>
      <c r="M1907" s="39" t="s">
        <v>20</v>
      </c>
      <c r="N1907" s="40">
        <v>3133</v>
      </c>
      <c r="O1907" s="41">
        <v>34274</v>
      </c>
      <c r="P1907" s="42"/>
    </row>
    <row r="1908" spans="1:16" s="23" customFormat="1" ht="12.95" customHeight="1" x14ac:dyDescent="0.2">
      <c r="A1908" s="31" t="s">
        <v>20</v>
      </c>
      <c r="B1908" s="32"/>
      <c r="C1908" s="33" t="s">
        <v>462</v>
      </c>
      <c r="D1908" s="33" t="s">
        <v>2605</v>
      </c>
      <c r="E1908" s="35">
        <v>16</v>
      </c>
      <c r="F1908" s="35" t="s">
        <v>23</v>
      </c>
      <c r="G1908" s="34"/>
      <c r="H1908" s="36"/>
      <c r="I1908" s="37">
        <f t="shared" si="36"/>
        <v>365</v>
      </c>
      <c r="J1908" s="36"/>
      <c r="K1908" s="34"/>
      <c r="L1908" s="34"/>
      <c r="M1908" s="39" t="s">
        <v>20</v>
      </c>
      <c r="N1908" s="40">
        <v>3134</v>
      </c>
      <c r="O1908" s="41">
        <v>34257</v>
      </c>
      <c r="P1908" s="42"/>
    </row>
    <row r="1909" spans="1:16" s="23" customFormat="1" ht="12.95" customHeight="1" x14ac:dyDescent="0.2">
      <c r="A1909" s="31" t="s">
        <v>20</v>
      </c>
      <c r="B1909" s="32"/>
      <c r="C1909" s="33" t="s">
        <v>462</v>
      </c>
      <c r="D1909" s="33" t="s">
        <v>2606</v>
      </c>
      <c r="E1909" s="35">
        <v>16</v>
      </c>
      <c r="F1909" s="35" t="s">
        <v>23</v>
      </c>
      <c r="G1909" s="34"/>
      <c r="H1909" s="36"/>
      <c r="I1909" s="37">
        <f t="shared" si="36"/>
        <v>365</v>
      </c>
      <c r="J1909" s="36"/>
      <c r="K1909" s="34"/>
      <c r="L1909" s="34"/>
      <c r="M1909" s="39" t="s">
        <v>20</v>
      </c>
      <c r="N1909" s="40">
        <v>3135</v>
      </c>
      <c r="O1909" s="41">
        <v>34288</v>
      </c>
      <c r="P1909" s="42" t="s">
        <v>2607</v>
      </c>
    </row>
    <row r="1910" spans="1:16" s="23" customFormat="1" ht="12.95" customHeight="1" x14ac:dyDescent="0.2">
      <c r="A1910" s="31" t="s">
        <v>20</v>
      </c>
      <c r="B1910" s="32"/>
      <c r="C1910" s="33" t="s">
        <v>2608</v>
      </c>
      <c r="D1910" s="33" t="s">
        <v>2584</v>
      </c>
      <c r="E1910" s="35">
        <v>12</v>
      </c>
      <c r="F1910" s="35" t="s">
        <v>45</v>
      </c>
      <c r="G1910" s="34"/>
      <c r="H1910" s="36"/>
      <c r="I1910" s="37">
        <f t="shared" si="36"/>
        <v>365</v>
      </c>
      <c r="J1910" s="36"/>
      <c r="K1910" s="34"/>
      <c r="L1910" s="34"/>
      <c r="M1910" s="39" t="s">
        <v>20</v>
      </c>
      <c r="N1910" s="40">
        <v>3137</v>
      </c>
      <c r="O1910" s="41">
        <v>34304</v>
      </c>
      <c r="P1910" s="42"/>
    </row>
    <row r="1911" spans="1:16" s="23" customFormat="1" ht="12.95" customHeight="1" x14ac:dyDescent="0.2">
      <c r="A1911" s="31" t="s">
        <v>20</v>
      </c>
      <c r="B1911" s="32"/>
      <c r="C1911" s="33" t="s">
        <v>2417</v>
      </c>
      <c r="D1911" s="33" t="s">
        <v>2609</v>
      </c>
      <c r="E1911" s="35">
        <v>8</v>
      </c>
      <c r="F1911" s="35" t="s">
        <v>36</v>
      </c>
      <c r="G1911" s="34"/>
      <c r="H1911" s="36"/>
      <c r="I1911" s="37">
        <f t="shared" si="36"/>
        <v>365</v>
      </c>
      <c r="J1911" s="36"/>
      <c r="K1911" s="34"/>
      <c r="L1911" s="34"/>
      <c r="M1911" s="39" t="s">
        <v>20</v>
      </c>
      <c r="N1911" s="40">
        <v>3138</v>
      </c>
      <c r="O1911" s="41">
        <v>34304</v>
      </c>
      <c r="P1911" s="42"/>
    </row>
    <row r="1912" spans="1:16" s="23" customFormat="1" ht="12.95" customHeight="1" x14ac:dyDescent="0.2">
      <c r="A1912" s="31" t="s">
        <v>20</v>
      </c>
      <c r="B1912" s="32"/>
      <c r="C1912" s="33" t="s">
        <v>2610</v>
      </c>
      <c r="D1912" s="33" t="s">
        <v>2611</v>
      </c>
      <c r="E1912" s="35">
        <v>15</v>
      </c>
      <c r="F1912" s="35" t="s">
        <v>28</v>
      </c>
      <c r="G1912" s="34"/>
      <c r="H1912" s="36"/>
      <c r="I1912" s="37">
        <f t="shared" si="36"/>
        <v>365</v>
      </c>
      <c r="J1912" s="36"/>
      <c r="K1912" s="34"/>
      <c r="L1912" s="34"/>
      <c r="M1912" s="39" t="s">
        <v>20</v>
      </c>
      <c r="N1912" s="40">
        <v>3141</v>
      </c>
      <c r="O1912" s="41">
        <v>34311</v>
      </c>
      <c r="P1912" s="42"/>
    </row>
    <row r="1913" spans="1:16" s="23" customFormat="1" ht="12.95" customHeight="1" x14ac:dyDescent="0.2">
      <c r="A1913" s="31" t="s">
        <v>20</v>
      </c>
      <c r="B1913" s="32"/>
      <c r="C1913" s="33" t="s">
        <v>41</v>
      </c>
      <c r="D1913" s="33" t="s">
        <v>2612</v>
      </c>
      <c r="E1913" s="35">
        <v>15</v>
      </c>
      <c r="F1913" s="35" t="s">
        <v>28</v>
      </c>
      <c r="G1913" s="34"/>
      <c r="H1913" s="36"/>
      <c r="I1913" s="37">
        <f t="shared" si="36"/>
        <v>365</v>
      </c>
      <c r="J1913" s="36"/>
      <c r="K1913" s="34"/>
      <c r="L1913" s="34"/>
      <c r="M1913" s="39" t="s">
        <v>20</v>
      </c>
      <c r="N1913" s="40">
        <v>3142</v>
      </c>
      <c r="O1913" s="41">
        <v>34313</v>
      </c>
      <c r="P1913" s="42"/>
    </row>
    <row r="1914" spans="1:16" s="23" customFormat="1" ht="12.95" customHeight="1" x14ac:dyDescent="0.2">
      <c r="A1914" s="31" t="s">
        <v>20</v>
      </c>
      <c r="B1914" s="32"/>
      <c r="C1914" s="33" t="s">
        <v>2613</v>
      </c>
      <c r="D1914" s="33" t="s">
        <v>2614</v>
      </c>
      <c r="E1914" s="35">
        <v>13</v>
      </c>
      <c r="F1914" s="35" t="s">
        <v>28</v>
      </c>
      <c r="G1914" s="34"/>
      <c r="H1914" s="36"/>
      <c r="I1914" s="37">
        <f t="shared" si="36"/>
        <v>365</v>
      </c>
      <c r="J1914" s="36"/>
      <c r="K1914" s="34"/>
      <c r="L1914" s="34"/>
      <c r="M1914" s="39" t="s">
        <v>20</v>
      </c>
      <c r="N1914" s="40">
        <v>3143</v>
      </c>
      <c r="O1914" s="41">
        <v>34313</v>
      </c>
      <c r="P1914" s="42"/>
    </row>
    <row r="1915" spans="1:16" s="23" customFormat="1" ht="12.95" customHeight="1" x14ac:dyDescent="0.2">
      <c r="A1915" s="31" t="s">
        <v>20</v>
      </c>
      <c r="B1915" s="32"/>
      <c r="C1915" s="33" t="s">
        <v>2613</v>
      </c>
      <c r="D1915" s="33" t="s">
        <v>2615</v>
      </c>
      <c r="E1915" s="35">
        <v>13</v>
      </c>
      <c r="F1915" s="35" t="s">
        <v>28</v>
      </c>
      <c r="G1915" s="34"/>
      <c r="H1915" s="36"/>
      <c r="I1915" s="37">
        <f t="shared" si="36"/>
        <v>365</v>
      </c>
      <c r="J1915" s="36"/>
      <c r="K1915" s="34"/>
      <c r="L1915" s="34"/>
      <c r="M1915" s="39" t="s">
        <v>20</v>
      </c>
      <c r="N1915" s="40">
        <v>3144</v>
      </c>
      <c r="O1915" s="41">
        <v>34340</v>
      </c>
      <c r="P1915" s="42"/>
    </row>
    <row r="1916" spans="1:16" s="23" customFormat="1" ht="12.95" customHeight="1" x14ac:dyDescent="0.2">
      <c r="A1916" s="31" t="s">
        <v>20</v>
      </c>
      <c r="B1916" s="32"/>
      <c r="C1916" s="33" t="s">
        <v>782</v>
      </c>
      <c r="D1916" s="33" t="s">
        <v>2616</v>
      </c>
      <c r="E1916" s="35">
        <v>1</v>
      </c>
      <c r="F1916" s="35" t="s">
        <v>45</v>
      </c>
      <c r="G1916" s="34"/>
      <c r="H1916" s="36"/>
      <c r="I1916" s="37">
        <f t="shared" si="36"/>
        <v>365</v>
      </c>
      <c r="J1916" s="36"/>
      <c r="K1916" s="34"/>
      <c r="L1916" s="34"/>
      <c r="M1916" s="39" t="s">
        <v>20</v>
      </c>
      <c r="N1916" s="40">
        <v>3145</v>
      </c>
      <c r="O1916" s="41">
        <v>34344</v>
      </c>
      <c r="P1916" s="42"/>
    </row>
    <row r="1917" spans="1:16" s="23" customFormat="1" ht="12.95" customHeight="1" x14ac:dyDescent="0.2">
      <c r="A1917" s="31" t="s">
        <v>20</v>
      </c>
      <c r="B1917" s="32"/>
      <c r="C1917" s="33" t="s">
        <v>1246</v>
      </c>
      <c r="D1917" s="33" t="s">
        <v>2584</v>
      </c>
      <c r="E1917" s="35">
        <v>5</v>
      </c>
      <c r="F1917" s="35" t="s">
        <v>45</v>
      </c>
      <c r="G1917" s="34"/>
      <c r="H1917" s="36"/>
      <c r="I1917" s="37">
        <f t="shared" si="36"/>
        <v>365</v>
      </c>
      <c r="J1917" s="36"/>
      <c r="K1917" s="34"/>
      <c r="L1917" s="34"/>
      <c r="M1917" s="39" t="s">
        <v>20</v>
      </c>
      <c r="N1917" s="40">
        <v>3146</v>
      </c>
      <c r="O1917" s="41">
        <v>34346</v>
      </c>
      <c r="P1917" s="42"/>
    </row>
    <row r="1918" spans="1:16" s="23" customFormat="1" ht="12.95" customHeight="1" x14ac:dyDescent="0.2">
      <c r="A1918" s="31" t="s">
        <v>20</v>
      </c>
      <c r="B1918" s="32"/>
      <c r="C1918" s="33" t="s">
        <v>1246</v>
      </c>
      <c r="D1918" s="33" t="s">
        <v>2617</v>
      </c>
      <c r="E1918" s="35">
        <v>5</v>
      </c>
      <c r="F1918" s="35" t="s">
        <v>45</v>
      </c>
      <c r="G1918" s="34"/>
      <c r="H1918" s="36"/>
      <c r="I1918" s="37">
        <f t="shared" si="36"/>
        <v>365</v>
      </c>
      <c r="J1918" s="36"/>
      <c r="K1918" s="34"/>
      <c r="L1918" s="34"/>
      <c r="M1918" s="39" t="s">
        <v>20</v>
      </c>
      <c r="N1918" s="40">
        <v>3147</v>
      </c>
      <c r="O1918" s="41">
        <v>34346</v>
      </c>
      <c r="P1918" s="42"/>
    </row>
    <row r="1919" spans="1:16" s="23" customFormat="1" ht="12.95" customHeight="1" x14ac:dyDescent="0.2">
      <c r="A1919" s="31" t="s">
        <v>20</v>
      </c>
      <c r="B1919" s="32"/>
      <c r="C1919" s="33" t="s">
        <v>2618</v>
      </c>
      <c r="D1919" s="33" t="s">
        <v>2619</v>
      </c>
      <c r="E1919" s="35">
        <v>10</v>
      </c>
      <c r="F1919" s="35" t="s">
        <v>23</v>
      </c>
      <c r="G1919" s="34"/>
      <c r="H1919" s="36"/>
      <c r="I1919" s="37">
        <f t="shared" si="36"/>
        <v>365</v>
      </c>
      <c r="J1919" s="36"/>
      <c r="K1919" s="34"/>
      <c r="L1919" s="34"/>
      <c r="M1919" s="39" t="s">
        <v>20</v>
      </c>
      <c r="N1919" s="40">
        <v>3148</v>
      </c>
      <c r="O1919" s="41">
        <v>34346</v>
      </c>
      <c r="P1919" s="42"/>
    </row>
    <row r="1920" spans="1:16" s="23" customFormat="1" ht="12.95" customHeight="1" x14ac:dyDescent="0.2">
      <c r="A1920" s="31" t="s">
        <v>20</v>
      </c>
      <c r="B1920" s="32"/>
      <c r="C1920" s="33" t="s">
        <v>2620</v>
      </c>
      <c r="D1920" s="33" t="s">
        <v>2621</v>
      </c>
      <c r="E1920" s="35">
        <v>10</v>
      </c>
      <c r="F1920" s="35" t="s">
        <v>23</v>
      </c>
      <c r="G1920" s="34"/>
      <c r="H1920" s="36"/>
      <c r="I1920" s="37">
        <f t="shared" si="36"/>
        <v>365</v>
      </c>
      <c r="J1920" s="36"/>
      <c r="K1920" s="34"/>
      <c r="L1920" s="34"/>
      <c r="M1920" s="39" t="s">
        <v>20</v>
      </c>
      <c r="N1920" s="40">
        <v>3149</v>
      </c>
      <c r="O1920" s="41">
        <v>34366</v>
      </c>
      <c r="P1920" s="42"/>
    </row>
    <row r="1921" spans="1:16" s="23" customFormat="1" ht="12.95" customHeight="1" x14ac:dyDescent="0.2">
      <c r="A1921" s="31" t="s">
        <v>20</v>
      </c>
      <c r="B1921" s="32"/>
      <c r="C1921" s="33" t="s">
        <v>2622</v>
      </c>
      <c r="D1921" s="33" t="s">
        <v>2623</v>
      </c>
      <c r="E1921" s="35">
        <v>10</v>
      </c>
      <c r="F1921" s="35" t="s">
        <v>23</v>
      </c>
      <c r="G1921" s="34"/>
      <c r="H1921" s="36"/>
      <c r="I1921" s="37">
        <f t="shared" si="36"/>
        <v>365</v>
      </c>
      <c r="J1921" s="36"/>
      <c r="K1921" s="34"/>
      <c r="L1921" s="34"/>
      <c r="M1921" s="39" t="s">
        <v>20</v>
      </c>
      <c r="N1921" s="40">
        <v>3150</v>
      </c>
      <c r="O1921" s="41">
        <v>34383</v>
      </c>
      <c r="P1921" s="42"/>
    </row>
    <row r="1922" spans="1:16" s="23" customFormat="1" ht="12.95" customHeight="1" x14ac:dyDescent="0.2">
      <c r="A1922" s="31" t="s">
        <v>20</v>
      </c>
      <c r="B1922" s="32"/>
      <c r="C1922" s="33" t="s">
        <v>2624</v>
      </c>
      <c r="D1922" s="33" t="s">
        <v>2625</v>
      </c>
      <c r="E1922" s="35">
        <v>21</v>
      </c>
      <c r="F1922" s="35" t="s">
        <v>48</v>
      </c>
      <c r="G1922" s="34" t="s">
        <v>334</v>
      </c>
      <c r="H1922" s="36"/>
      <c r="I1922" s="37">
        <f t="shared" si="36"/>
        <v>365</v>
      </c>
      <c r="J1922" s="36"/>
      <c r="K1922" s="34"/>
      <c r="L1922" s="34"/>
      <c r="M1922" s="39" t="s">
        <v>20</v>
      </c>
      <c r="N1922" s="40">
        <v>3151</v>
      </c>
      <c r="O1922" s="41">
        <v>34390</v>
      </c>
      <c r="P1922" s="42"/>
    </row>
    <row r="1923" spans="1:16" s="23" customFormat="1" ht="12.95" customHeight="1" x14ac:dyDescent="0.2">
      <c r="A1923" s="31" t="s">
        <v>20</v>
      </c>
      <c r="B1923" s="32"/>
      <c r="C1923" s="33" t="s">
        <v>606</v>
      </c>
      <c r="D1923" s="33" t="s">
        <v>2626</v>
      </c>
      <c r="E1923" s="35">
        <v>21</v>
      </c>
      <c r="F1923" s="35" t="s">
        <v>48</v>
      </c>
      <c r="G1923" s="34"/>
      <c r="H1923" s="36"/>
      <c r="I1923" s="37">
        <f t="shared" si="36"/>
        <v>365</v>
      </c>
      <c r="J1923" s="36"/>
      <c r="K1923" s="34"/>
      <c r="L1923" s="34"/>
      <c r="M1923" s="39" t="s">
        <v>20</v>
      </c>
      <c r="N1923" s="40">
        <v>3152</v>
      </c>
      <c r="O1923" s="41">
        <v>34390</v>
      </c>
      <c r="P1923" s="42"/>
    </row>
    <row r="1924" spans="1:16" s="23" customFormat="1" ht="12.95" customHeight="1" x14ac:dyDescent="0.2">
      <c r="A1924" s="31" t="s">
        <v>20</v>
      </c>
      <c r="B1924" s="32"/>
      <c r="C1924" s="33" t="s">
        <v>742</v>
      </c>
      <c r="D1924" s="33" t="s">
        <v>2584</v>
      </c>
      <c r="E1924" s="35">
        <v>8</v>
      </c>
      <c r="F1924" s="35" t="s">
        <v>36</v>
      </c>
      <c r="G1924" s="34"/>
      <c r="H1924" s="36"/>
      <c r="I1924" s="37">
        <f t="shared" si="36"/>
        <v>365</v>
      </c>
      <c r="J1924" s="36"/>
      <c r="K1924" s="34"/>
      <c r="L1924" s="34"/>
      <c r="M1924" s="39" t="s">
        <v>20</v>
      </c>
      <c r="N1924" s="40">
        <v>3153</v>
      </c>
      <c r="O1924" s="41">
        <v>34390</v>
      </c>
      <c r="P1924" s="42"/>
    </row>
    <row r="1925" spans="1:16" s="23" customFormat="1" ht="12.95" customHeight="1" x14ac:dyDescent="0.2">
      <c r="A1925" s="31" t="s">
        <v>20</v>
      </c>
      <c r="B1925" s="32"/>
      <c r="C1925" s="33" t="s">
        <v>2117</v>
      </c>
      <c r="D1925" s="33" t="s">
        <v>2627</v>
      </c>
      <c r="E1925" s="35">
        <v>2</v>
      </c>
      <c r="F1925" s="35" t="s">
        <v>45</v>
      </c>
      <c r="G1925" s="34"/>
      <c r="H1925" s="36"/>
      <c r="I1925" s="37">
        <f t="shared" si="36"/>
        <v>365</v>
      </c>
      <c r="J1925" s="36"/>
      <c r="K1925" s="34"/>
      <c r="L1925" s="34"/>
      <c r="M1925" s="39" t="s">
        <v>20</v>
      </c>
      <c r="N1925" s="40">
        <v>3154</v>
      </c>
      <c r="O1925" s="41">
        <v>34390</v>
      </c>
      <c r="P1925" s="42"/>
    </row>
    <row r="1926" spans="1:16" s="23" customFormat="1" ht="12.95" customHeight="1" x14ac:dyDescent="0.2">
      <c r="A1926" s="31" t="s">
        <v>20</v>
      </c>
      <c r="B1926" s="32"/>
      <c r="C1926" s="33" t="s">
        <v>2628</v>
      </c>
      <c r="D1926" s="33" t="s">
        <v>2629</v>
      </c>
      <c r="E1926" s="35">
        <v>15</v>
      </c>
      <c r="F1926" s="35" t="s">
        <v>28</v>
      </c>
      <c r="G1926" s="34"/>
      <c r="H1926" s="36"/>
      <c r="I1926" s="37">
        <f t="shared" si="36"/>
        <v>365</v>
      </c>
      <c r="J1926" s="36"/>
      <c r="K1926" s="34"/>
      <c r="L1926" s="34"/>
      <c r="M1926" s="39" t="s">
        <v>20</v>
      </c>
      <c r="N1926" s="40">
        <v>3155</v>
      </c>
      <c r="O1926" s="41">
        <v>34402</v>
      </c>
      <c r="P1926" s="42"/>
    </row>
    <row r="1927" spans="1:16" s="23" customFormat="1" ht="12.95" customHeight="1" x14ac:dyDescent="0.2">
      <c r="A1927" s="31" t="s">
        <v>20</v>
      </c>
      <c r="B1927" s="32"/>
      <c r="C1927" s="33" t="s">
        <v>2630</v>
      </c>
      <c r="D1927" s="33" t="s">
        <v>2631</v>
      </c>
      <c r="E1927" s="35">
        <v>18</v>
      </c>
      <c r="F1927" s="35" t="s">
        <v>48</v>
      </c>
      <c r="G1927" s="34"/>
      <c r="H1927" s="36"/>
      <c r="I1927" s="37">
        <f t="shared" si="36"/>
        <v>365</v>
      </c>
      <c r="J1927" s="36"/>
      <c r="K1927" s="34"/>
      <c r="L1927" s="34"/>
      <c r="M1927" s="39" t="s">
        <v>20</v>
      </c>
      <c r="N1927" s="40">
        <v>3156</v>
      </c>
      <c r="O1927" s="41">
        <v>34410</v>
      </c>
      <c r="P1927" s="42"/>
    </row>
    <row r="1928" spans="1:16" s="23" customFormat="1" ht="12.95" customHeight="1" x14ac:dyDescent="0.2">
      <c r="A1928" s="31" t="s">
        <v>20</v>
      </c>
      <c r="B1928" s="32"/>
      <c r="C1928" s="33" t="s">
        <v>177</v>
      </c>
      <c r="D1928" s="33" t="s">
        <v>2632</v>
      </c>
      <c r="E1928" s="35">
        <v>14</v>
      </c>
      <c r="F1928" s="35" t="s">
        <v>28</v>
      </c>
      <c r="G1928" s="34"/>
      <c r="H1928" s="36"/>
      <c r="I1928" s="37">
        <f t="shared" si="36"/>
        <v>365</v>
      </c>
      <c r="J1928" s="36"/>
      <c r="K1928" s="34"/>
      <c r="L1928" s="34"/>
      <c r="M1928" s="39" t="s">
        <v>20</v>
      </c>
      <c r="N1928" s="40">
        <v>3157</v>
      </c>
      <c r="O1928" s="41">
        <v>34410</v>
      </c>
      <c r="P1928" s="42"/>
    </row>
    <row r="1929" spans="1:16" s="23" customFormat="1" ht="12.95" customHeight="1" x14ac:dyDescent="0.2">
      <c r="A1929" s="31" t="s">
        <v>20</v>
      </c>
      <c r="B1929" s="32"/>
      <c r="C1929" s="33" t="s">
        <v>2633</v>
      </c>
      <c r="D1929" s="33" t="s">
        <v>2634</v>
      </c>
      <c r="E1929" s="35">
        <v>8</v>
      </c>
      <c r="F1929" s="35" t="s">
        <v>36</v>
      </c>
      <c r="G1929" s="34"/>
      <c r="H1929" s="36"/>
      <c r="I1929" s="37">
        <f t="shared" si="36"/>
        <v>365</v>
      </c>
      <c r="J1929" s="36"/>
      <c r="K1929" s="34"/>
      <c r="L1929" s="34"/>
      <c r="M1929" s="39" t="s">
        <v>20</v>
      </c>
      <c r="N1929" s="40">
        <v>3158</v>
      </c>
      <c r="O1929" s="41">
        <v>34416</v>
      </c>
      <c r="P1929" s="42"/>
    </row>
    <row r="1930" spans="1:16" s="23" customFormat="1" ht="12.95" customHeight="1" x14ac:dyDescent="0.2">
      <c r="A1930" s="31" t="s">
        <v>20</v>
      </c>
      <c r="B1930" s="32"/>
      <c r="C1930" s="33" t="s">
        <v>1246</v>
      </c>
      <c r="D1930" s="33" t="s">
        <v>2635</v>
      </c>
      <c r="E1930" s="35">
        <v>5</v>
      </c>
      <c r="F1930" s="35" t="s">
        <v>45</v>
      </c>
      <c r="G1930" s="34"/>
      <c r="H1930" s="36"/>
      <c r="I1930" s="37">
        <f t="shared" si="36"/>
        <v>365</v>
      </c>
      <c r="J1930" s="36"/>
      <c r="K1930" s="34"/>
      <c r="L1930" s="34"/>
      <c r="M1930" s="39" t="s">
        <v>20</v>
      </c>
      <c r="N1930" s="40">
        <v>3159</v>
      </c>
      <c r="O1930" s="41">
        <v>34421</v>
      </c>
      <c r="P1930" s="42"/>
    </row>
    <row r="1931" spans="1:16" s="23" customFormat="1" ht="12.95" customHeight="1" x14ac:dyDescent="0.2">
      <c r="A1931" s="31" t="s">
        <v>20</v>
      </c>
      <c r="B1931" s="32"/>
      <c r="C1931" s="33" t="s">
        <v>526</v>
      </c>
      <c r="D1931" s="33" t="s">
        <v>2636</v>
      </c>
      <c r="E1931" s="35">
        <v>8</v>
      </c>
      <c r="F1931" s="35" t="s">
        <v>36</v>
      </c>
      <c r="G1931" s="34" t="s">
        <v>334</v>
      </c>
      <c r="H1931" s="36"/>
      <c r="I1931" s="37">
        <f t="shared" si="36"/>
        <v>365</v>
      </c>
      <c r="J1931" s="36"/>
      <c r="K1931" s="34"/>
      <c r="L1931" s="34"/>
      <c r="M1931" s="39" t="s">
        <v>20</v>
      </c>
      <c r="N1931" s="40">
        <v>3160</v>
      </c>
      <c r="O1931" s="41">
        <v>34425</v>
      </c>
      <c r="P1931" s="42"/>
    </row>
    <row r="1932" spans="1:16" s="23" customFormat="1" ht="12.95" customHeight="1" x14ac:dyDescent="0.2">
      <c r="A1932" s="31" t="s">
        <v>20</v>
      </c>
      <c r="B1932" s="32"/>
      <c r="C1932" s="33" t="s">
        <v>528</v>
      </c>
      <c r="D1932" s="33" t="s">
        <v>2637</v>
      </c>
      <c r="E1932" s="35">
        <v>3</v>
      </c>
      <c r="F1932" s="35" t="s">
        <v>45</v>
      </c>
      <c r="G1932" s="34"/>
      <c r="H1932" s="36"/>
      <c r="I1932" s="37">
        <f t="shared" si="36"/>
        <v>365</v>
      </c>
      <c r="J1932" s="36"/>
      <c r="K1932" s="34"/>
      <c r="L1932" s="34"/>
      <c r="M1932" s="39" t="s">
        <v>20</v>
      </c>
      <c r="N1932" s="40">
        <v>3161</v>
      </c>
      <c r="O1932" s="41">
        <v>34442</v>
      </c>
      <c r="P1932" s="42"/>
    </row>
    <row r="1933" spans="1:16" s="23" customFormat="1" ht="12.95" customHeight="1" x14ac:dyDescent="0.2">
      <c r="A1933" s="31" t="s">
        <v>20</v>
      </c>
      <c r="B1933" s="32"/>
      <c r="C1933" s="33" t="s">
        <v>2141</v>
      </c>
      <c r="D1933" s="33" t="s">
        <v>2638</v>
      </c>
      <c r="E1933" s="35">
        <v>15</v>
      </c>
      <c r="F1933" s="35" t="s">
        <v>28</v>
      </c>
      <c r="G1933" s="34"/>
      <c r="H1933" s="36"/>
      <c r="I1933" s="37">
        <f t="shared" si="36"/>
        <v>365</v>
      </c>
      <c r="J1933" s="36"/>
      <c r="K1933" s="34"/>
      <c r="L1933" s="34"/>
      <c r="M1933" s="39" t="s">
        <v>20</v>
      </c>
      <c r="N1933" s="40">
        <v>3162</v>
      </c>
      <c r="O1933" s="41">
        <v>34442</v>
      </c>
      <c r="P1933" s="42"/>
    </row>
    <row r="1934" spans="1:16" s="23" customFormat="1" ht="12.95" customHeight="1" x14ac:dyDescent="0.2">
      <c r="A1934" s="31" t="s">
        <v>20</v>
      </c>
      <c r="B1934" s="32">
        <v>5842</v>
      </c>
      <c r="C1934" s="33" t="s">
        <v>1342</v>
      </c>
      <c r="D1934" s="33" t="s">
        <v>2639</v>
      </c>
      <c r="E1934" s="35">
        <v>19</v>
      </c>
      <c r="F1934" s="35" t="s">
        <v>28</v>
      </c>
      <c r="G1934" s="34"/>
      <c r="H1934" s="36"/>
      <c r="I1934" s="37">
        <f t="shared" si="36"/>
        <v>365</v>
      </c>
      <c r="J1934" s="36"/>
      <c r="K1934" s="34"/>
      <c r="L1934" s="34"/>
      <c r="M1934" s="39" t="s">
        <v>20</v>
      </c>
      <c r="N1934" s="40">
        <v>3163</v>
      </c>
      <c r="O1934" s="41">
        <v>34443</v>
      </c>
      <c r="P1934" s="42"/>
    </row>
    <row r="1935" spans="1:16" s="23" customFormat="1" ht="12.95" customHeight="1" x14ac:dyDescent="0.2">
      <c r="A1935" s="31" t="s">
        <v>20</v>
      </c>
      <c r="B1935" s="32"/>
      <c r="C1935" s="33" t="s">
        <v>2106</v>
      </c>
      <c r="D1935" s="33" t="s">
        <v>2640</v>
      </c>
      <c r="E1935" s="35">
        <v>20</v>
      </c>
      <c r="F1935" s="35" t="s">
        <v>48</v>
      </c>
      <c r="G1935" s="34"/>
      <c r="H1935" s="36"/>
      <c r="I1935" s="37">
        <f t="shared" si="36"/>
        <v>365</v>
      </c>
      <c r="J1935" s="36"/>
      <c r="K1935" s="34"/>
      <c r="L1935" s="34"/>
      <c r="M1935" s="39" t="s">
        <v>20</v>
      </c>
      <c r="N1935" s="40">
        <v>3164</v>
      </c>
      <c r="O1935" s="41">
        <v>34463</v>
      </c>
      <c r="P1935" s="42"/>
    </row>
    <row r="1936" spans="1:16" s="23" customFormat="1" ht="12.95" customHeight="1" x14ac:dyDescent="0.2">
      <c r="A1936" s="31" t="s">
        <v>20</v>
      </c>
      <c r="B1936" s="32"/>
      <c r="C1936" s="33" t="s">
        <v>2641</v>
      </c>
      <c r="D1936" s="33" t="s">
        <v>2596</v>
      </c>
      <c r="E1936" s="35">
        <v>18</v>
      </c>
      <c r="F1936" s="35" t="s">
        <v>48</v>
      </c>
      <c r="G1936" s="34"/>
      <c r="H1936" s="36"/>
      <c r="I1936" s="37">
        <f t="shared" si="36"/>
        <v>365</v>
      </c>
      <c r="J1936" s="36"/>
      <c r="K1936" s="34"/>
      <c r="L1936" s="34"/>
      <c r="M1936" s="39" t="s">
        <v>20</v>
      </c>
      <c r="N1936" s="40">
        <v>3165</v>
      </c>
      <c r="O1936" s="41">
        <v>34410</v>
      </c>
      <c r="P1936" s="42"/>
    </row>
    <row r="1937" spans="1:16" s="23" customFormat="1" ht="12.95" customHeight="1" x14ac:dyDescent="0.2">
      <c r="A1937" s="31" t="s">
        <v>20</v>
      </c>
      <c r="B1937" s="32"/>
      <c r="C1937" s="33" t="s">
        <v>1034</v>
      </c>
      <c r="D1937" s="33" t="s">
        <v>2642</v>
      </c>
      <c r="E1937" s="35">
        <v>15</v>
      </c>
      <c r="F1937" s="35" t="s">
        <v>28</v>
      </c>
      <c r="G1937" s="34"/>
      <c r="H1937" s="36"/>
      <c r="I1937" s="37">
        <f t="shared" si="36"/>
        <v>365</v>
      </c>
      <c r="J1937" s="36"/>
      <c r="K1937" s="34"/>
      <c r="L1937" s="34"/>
      <c r="M1937" s="39" t="s">
        <v>20</v>
      </c>
      <c r="N1937" s="40">
        <v>3165</v>
      </c>
      <c r="O1937" s="41">
        <v>34472</v>
      </c>
      <c r="P1937" s="42"/>
    </row>
    <row r="1938" spans="1:16" s="23" customFormat="1" ht="12.95" customHeight="1" x14ac:dyDescent="0.2">
      <c r="A1938" s="31" t="s">
        <v>20</v>
      </c>
      <c r="B1938" s="32"/>
      <c r="C1938" s="33" t="s">
        <v>2643</v>
      </c>
      <c r="D1938" s="33" t="s">
        <v>2644</v>
      </c>
      <c r="E1938" s="35">
        <v>21</v>
      </c>
      <c r="F1938" s="35" t="s">
        <v>48</v>
      </c>
      <c r="G1938" s="34"/>
      <c r="H1938" s="36"/>
      <c r="I1938" s="37">
        <f t="shared" si="36"/>
        <v>365</v>
      </c>
      <c r="J1938" s="36"/>
      <c r="K1938" s="34"/>
      <c r="L1938" s="34"/>
      <c r="M1938" s="39" t="s">
        <v>20</v>
      </c>
      <c r="N1938" s="40">
        <v>3166</v>
      </c>
      <c r="O1938" s="41">
        <v>34472</v>
      </c>
      <c r="P1938" s="42"/>
    </row>
    <row r="1939" spans="1:16" s="23" customFormat="1" ht="12.95" customHeight="1" x14ac:dyDescent="0.2">
      <c r="A1939" s="31" t="s">
        <v>20</v>
      </c>
      <c r="B1939" s="32"/>
      <c r="C1939" s="33" t="s">
        <v>1871</v>
      </c>
      <c r="D1939" s="33" t="s">
        <v>2645</v>
      </c>
      <c r="E1939" s="35">
        <v>21</v>
      </c>
      <c r="F1939" s="35" t="s">
        <v>48</v>
      </c>
      <c r="G1939" s="34"/>
      <c r="H1939" s="36"/>
      <c r="I1939" s="37">
        <f t="shared" si="36"/>
        <v>365</v>
      </c>
      <c r="J1939" s="36"/>
      <c r="K1939" s="34"/>
      <c r="L1939" s="34"/>
      <c r="M1939" s="39" t="s">
        <v>20</v>
      </c>
      <c r="N1939" s="40">
        <v>3167</v>
      </c>
      <c r="O1939" s="41">
        <v>34472</v>
      </c>
      <c r="P1939" s="42"/>
    </row>
    <row r="1940" spans="1:16" s="23" customFormat="1" ht="12.95" customHeight="1" x14ac:dyDescent="0.2">
      <c r="A1940" s="31" t="s">
        <v>20</v>
      </c>
      <c r="B1940" s="32"/>
      <c r="C1940" s="31" t="s">
        <v>2646</v>
      </c>
      <c r="D1940" s="31" t="s">
        <v>2647</v>
      </c>
      <c r="E1940" s="34">
        <v>18</v>
      </c>
      <c r="F1940" s="34" t="s">
        <v>2504</v>
      </c>
      <c r="G1940" s="34"/>
      <c r="H1940" s="36">
        <v>34700</v>
      </c>
      <c r="I1940" s="37">
        <f t="shared" ref="I1940:I1973" si="37">IF(AND(H1940&gt;1/1/75, J1940&gt;0),"n/a",H1940+365)</f>
        <v>35065</v>
      </c>
      <c r="J1940" s="36"/>
      <c r="K1940" s="34"/>
      <c r="L1940" s="34"/>
      <c r="M1940" s="39" t="s">
        <v>20</v>
      </c>
      <c r="N1940" s="115">
        <v>3168</v>
      </c>
      <c r="O1940" s="36">
        <v>34473</v>
      </c>
      <c r="P1940" s="42"/>
    </row>
    <row r="1941" spans="1:16" s="23" customFormat="1" ht="12.95" customHeight="1" x14ac:dyDescent="0.2">
      <c r="A1941" s="31" t="s">
        <v>20</v>
      </c>
      <c r="B1941" s="32"/>
      <c r="C1941" s="33" t="s">
        <v>46</v>
      </c>
      <c r="D1941" s="33" t="s">
        <v>2648</v>
      </c>
      <c r="E1941" s="35">
        <v>20</v>
      </c>
      <c r="F1941" s="35" t="s">
        <v>48</v>
      </c>
      <c r="G1941" s="34"/>
      <c r="H1941" s="36"/>
      <c r="I1941" s="37">
        <f t="shared" si="37"/>
        <v>365</v>
      </c>
      <c r="J1941" s="36"/>
      <c r="K1941" s="34"/>
      <c r="L1941" s="34"/>
      <c r="M1941" s="39" t="s">
        <v>20</v>
      </c>
      <c r="N1941" s="40">
        <v>3169</v>
      </c>
      <c r="O1941" s="41">
        <v>34487</v>
      </c>
      <c r="P1941" s="42"/>
    </row>
    <row r="1942" spans="1:16" s="23" customFormat="1" ht="12.95" customHeight="1" x14ac:dyDescent="0.2">
      <c r="A1942" s="31" t="s">
        <v>20</v>
      </c>
      <c r="B1942" s="32"/>
      <c r="C1942" s="33" t="s">
        <v>2649</v>
      </c>
      <c r="D1942" s="33" t="s">
        <v>2650</v>
      </c>
      <c r="E1942" s="35">
        <v>22</v>
      </c>
      <c r="F1942" s="35" t="s">
        <v>48</v>
      </c>
      <c r="G1942" s="34"/>
      <c r="H1942" s="36"/>
      <c r="I1942" s="37">
        <f t="shared" si="37"/>
        <v>365</v>
      </c>
      <c r="J1942" s="36"/>
      <c r="K1942" s="34"/>
      <c r="L1942" s="34"/>
      <c r="M1942" s="39" t="s">
        <v>20</v>
      </c>
      <c r="N1942" s="40">
        <v>3170</v>
      </c>
      <c r="O1942" s="41">
        <v>34487</v>
      </c>
      <c r="P1942" s="42"/>
    </row>
    <row r="1943" spans="1:16" s="23" customFormat="1" ht="12.95" customHeight="1" x14ac:dyDescent="0.2">
      <c r="A1943" s="31" t="s">
        <v>20</v>
      </c>
      <c r="B1943" s="32"/>
      <c r="C1943" s="33" t="s">
        <v>2608</v>
      </c>
      <c r="D1943" s="33" t="s">
        <v>2651</v>
      </c>
      <c r="E1943" s="35">
        <v>12</v>
      </c>
      <c r="F1943" s="35" t="s">
        <v>45</v>
      </c>
      <c r="G1943" s="34"/>
      <c r="H1943" s="36"/>
      <c r="I1943" s="37">
        <f t="shared" si="37"/>
        <v>365</v>
      </c>
      <c r="J1943" s="36"/>
      <c r="K1943" s="34"/>
      <c r="L1943" s="34"/>
      <c r="M1943" s="39" t="s">
        <v>20</v>
      </c>
      <c r="N1943" s="40">
        <v>3171</v>
      </c>
      <c r="O1943" s="41">
        <v>34487</v>
      </c>
      <c r="P1943" s="42"/>
    </row>
    <row r="1944" spans="1:16" s="23" customFormat="1" ht="12.95" customHeight="1" x14ac:dyDescent="0.2">
      <c r="A1944" s="31" t="s">
        <v>20</v>
      </c>
      <c r="B1944" s="32"/>
      <c r="C1944" s="33" t="s">
        <v>2618</v>
      </c>
      <c r="D1944" s="33" t="s">
        <v>2652</v>
      </c>
      <c r="E1944" s="35">
        <v>10</v>
      </c>
      <c r="F1944" s="35" t="s">
        <v>23</v>
      </c>
      <c r="G1944" s="34"/>
      <c r="H1944" s="36"/>
      <c r="I1944" s="37">
        <f t="shared" si="37"/>
        <v>365</v>
      </c>
      <c r="J1944" s="36"/>
      <c r="K1944" s="34"/>
      <c r="L1944" s="34"/>
      <c r="M1944" s="39" t="s">
        <v>20</v>
      </c>
      <c r="N1944" s="40">
        <v>3172</v>
      </c>
      <c r="O1944" s="41">
        <v>34493</v>
      </c>
      <c r="P1944" s="42"/>
    </row>
    <row r="1945" spans="1:16" s="23" customFormat="1" ht="12.95" customHeight="1" x14ac:dyDescent="0.2">
      <c r="A1945" s="31" t="s">
        <v>20</v>
      </c>
      <c r="B1945" s="32"/>
      <c r="C1945" s="44" t="s">
        <v>222</v>
      </c>
      <c r="D1945" s="33" t="s">
        <v>2653</v>
      </c>
      <c r="E1945" s="35">
        <v>12</v>
      </c>
      <c r="F1945" s="35" t="s">
        <v>45</v>
      </c>
      <c r="G1945" s="34"/>
      <c r="H1945" s="36"/>
      <c r="I1945" s="37">
        <f t="shared" si="37"/>
        <v>365</v>
      </c>
      <c r="J1945" s="36"/>
      <c r="K1945" s="34"/>
      <c r="L1945" s="34"/>
      <c r="M1945" s="39" t="s">
        <v>20</v>
      </c>
      <c r="N1945" s="40">
        <v>3173</v>
      </c>
      <c r="O1945" s="41">
        <v>34508</v>
      </c>
      <c r="P1945" s="42"/>
    </row>
    <row r="1946" spans="1:16" s="23" customFormat="1" ht="12.95" customHeight="1" x14ac:dyDescent="0.2">
      <c r="A1946" s="31" t="s">
        <v>20</v>
      </c>
      <c r="B1946" s="32"/>
      <c r="C1946" s="33" t="s">
        <v>184</v>
      </c>
      <c r="D1946" s="33" t="s">
        <v>2654</v>
      </c>
      <c r="E1946" s="35">
        <v>20</v>
      </c>
      <c r="F1946" s="35" t="s">
        <v>48</v>
      </c>
      <c r="G1946" s="34"/>
      <c r="H1946" s="36"/>
      <c r="I1946" s="37">
        <f t="shared" si="37"/>
        <v>365</v>
      </c>
      <c r="J1946" s="36"/>
      <c r="K1946" s="34"/>
      <c r="L1946" s="34"/>
      <c r="M1946" s="39" t="s">
        <v>20</v>
      </c>
      <c r="N1946" s="40">
        <v>3174</v>
      </c>
      <c r="O1946" s="41">
        <v>34515</v>
      </c>
      <c r="P1946" s="42"/>
    </row>
    <row r="1947" spans="1:16" s="23" customFormat="1" ht="12.95" customHeight="1" x14ac:dyDescent="0.2">
      <c r="A1947" s="31" t="s">
        <v>20</v>
      </c>
      <c r="B1947" s="32"/>
      <c r="C1947" s="33" t="s">
        <v>1539</v>
      </c>
      <c r="D1947" s="33" t="s">
        <v>1969</v>
      </c>
      <c r="E1947" s="35">
        <v>2</v>
      </c>
      <c r="F1947" s="35" t="s">
        <v>45</v>
      </c>
      <c r="G1947" s="34"/>
      <c r="H1947" s="36"/>
      <c r="I1947" s="37">
        <f t="shared" si="37"/>
        <v>365</v>
      </c>
      <c r="J1947" s="36"/>
      <c r="K1947" s="34"/>
      <c r="L1947" s="34"/>
      <c r="M1947" s="39" t="s">
        <v>20</v>
      </c>
      <c r="N1947" s="40">
        <v>3175</v>
      </c>
      <c r="O1947" s="41">
        <v>34515</v>
      </c>
      <c r="P1947" s="42"/>
    </row>
    <row r="1948" spans="1:16" s="23" customFormat="1" ht="12.95" customHeight="1" x14ac:dyDescent="0.2">
      <c r="A1948" s="31" t="s">
        <v>20</v>
      </c>
      <c r="B1948" s="32"/>
      <c r="C1948" s="33" t="s">
        <v>2655</v>
      </c>
      <c r="D1948" s="33" t="s">
        <v>2304</v>
      </c>
      <c r="E1948" s="35">
        <v>18</v>
      </c>
      <c r="F1948" s="35" t="s">
        <v>48</v>
      </c>
      <c r="G1948" s="34"/>
      <c r="H1948" s="36"/>
      <c r="I1948" s="37">
        <f t="shared" si="37"/>
        <v>365</v>
      </c>
      <c r="J1948" s="36"/>
      <c r="K1948" s="34"/>
      <c r="L1948" s="34"/>
      <c r="M1948" s="39" t="s">
        <v>20</v>
      </c>
      <c r="N1948" s="40">
        <v>3176</v>
      </c>
      <c r="O1948" s="41">
        <v>34515</v>
      </c>
      <c r="P1948" s="42"/>
    </row>
    <row r="1949" spans="1:16" s="23" customFormat="1" ht="12.95" customHeight="1" x14ac:dyDescent="0.2">
      <c r="A1949" s="31" t="s">
        <v>20</v>
      </c>
      <c r="B1949" s="32">
        <v>5608</v>
      </c>
      <c r="C1949" s="33" t="s">
        <v>2656</v>
      </c>
      <c r="D1949" s="33" t="s">
        <v>2657</v>
      </c>
      <c r="E1949" s="35">
        <v>15</v>
      </c>
      <c r="F1949" s="35" t="s">
        <v>28</v>
      </c>
      <c r="G1949" s="34"/>
      <c r="H1949" s="36"/>
      <c r="I1949" s="37">
        <f t="shared" si="37"/>
        <v>365</v>
      </c>
      <c r="J1949" s="36"/>
      <c r="K1949" s="34"/>
      <c r="L1949" s="34"/>
      <c r="M1949" s="39" t="s">
        <v>20</v>
      </c>
      <c r="N1949" s="40">
        <v>3177</v>
      </c>
      <c r="O1949" s="41">
        <v>34522</v>
      </c>
      <c r="P1949" s="42"/>
    </row>
    <row r="1950" spans="1:16" s="23" customFormat="1" ht="12.95" customHeight="1" x14ac:dyDescent="0.2">
      <c r="A1950" s="31" t="s">
        <v>20</v>
      </c>
      <c r="B1950" s="32"/>
      <c r="C1950" s="33" t="s">
        <v>2658</v>
      </c>
      <c r="D1950" s="33" t="s">
        <v>2659</v>
      </c>
      <c r="E1950" s="35">
        <v>6</v>
      </c>
      <c r="F1950" s="35" t="s">
        <v>23</v>
      </c>
      <c r="G1950" s="34"/>
      <c r="H1950" s="36"/>
      <c r="I1950" s="37">
        <f t="shared" si="37"/>
        <v>365</v>
      </c>
      <c r="J1950" s="36"/>
      <c r="K1950" s="34"/>
      <c r="L1950" s="34"/>
      <c r="M1950" s="39" t="s">
        <v>20</v>
      </c>
      <c r="N1950" s="40">
        <v>3178</v>
      </c>
      <c r="O1950" s="41">
        <v>34516</v>
      </c>
      <c r="P1950" s="42"/>
    </row>
    <row r="1951" spans="1:16" s="23" customFormat="1" ht="12.95" customHeight="1" x14ac:dyDescent="0.2">
      <c r="A1951" s="31" t="s">
        <v>20</v>
      </c>
      <c r="B1951" s="32"/>
      <c r="C1951" s="33" t="s">
        <v>2660</v>
      </c>
      <c r="D1951" s="33" t="s">
        <v>2661</v>
      </c>
      <c r="E1951" s="35">
        <v>6</v>
      </c>
      <c r="F1951" s="35" t="s">
        <v>23</v>
      </c>
      <c r="G1951" s="34"/>
      <c r="H1951" s="36"/>
      <c r="I1951" s="37">
        <f t="shared" si="37"/>
        <v>365</v>
      </c>
      <c r="J1951" s="36"/>
      <c r="K1951" s="34"/>
      <c r="L1951" s="34"/>
      <c r="M1951" s="39" t="s">
        <v>20</v>
      </c>
      <c r="N1951" s="40">
        <v>3179</v>
      </c>
      <c r="O1951" s="41">
        <v>34523</v>
      </c>
      <c r="P1951" s="42"/>
    </row>
    <row r="1952" spans="1:16" s="23" customFormat="1" ht="12.95" customHeight="1" x14ac:dyDescent="0.2">
      <c r="A1952" s="31" t="s">
        <v>20</v>
      </c>
      <c r="B1952" s="32"/>
      <c r="C1952" s="33" t="s">
        <v>2557</v>
      </c>
      <c r="D1952" s="33" t="s">
        <v>2662</v>
      </c>
      <c r="E1952" s="35">
        <v>6</v>
      </c>
      <c r="F1952" s="35" t="s">
        <v>23</v>
      </c>
      <c r="G1952" s="34"/>
      <c r="H1952" s="36"/>
      <c r="I1952" s="37">
        <f t="shared" si="37"/>
        <v>365</v>
      </c>
      <c r="J1952" s="36"/>
      <c r="K1952" s="34"/>
      <c r="L1952" s="34"/>
      <c r="M1952" s="39" t="s">
        <v>20</v>
      </c>
      <c r="N1952" s="40">
        <v>3180</v>
      </c>
      <c r="O1952" s="41">
        <v>34544</v>
      </c>
      <c r="P1952" s="42"/>
    </row>
    <row r="1953" spans="1:16" s="23" customFormat="1" ht="12.95" customHeight="1" x14ac:dyDescent="0.2">
      <c r="A1953" s="31" t="s">
        <v>20</v>
      </c>
      <c r="B1953" s="32"/>
      <c r="C1953" s="33" t="s">
        <v>2663</v>
      </c>
      <c r="D1953" s="33" t="s">
        <v>2664</v>
      </c>
      <c r="E1953" s="35">
        <v>15</v>
      </c>
      <c r="F1953" s="35" t="s">
        <v>28</v>
      </c>
      <c r="G1953" s="34"/>
      <c r="H1953" s="36"/>
      <c r="I1953" s="37">
        <f t="shared" si="37"/>
        <v>365</v>
      </c>
      <c r="J1953" s="36"/>
      <c r="K1953" s="34"/>
      <c r="L1953" s="34"/>
      <c r="M1953" s="39" t="s">
        <v>20</v>
      </c>
      <c r="N1953" s="40">
        <v>3181</v>
      </c>
      <c r="O1953" s="41">
        <v>34544</v>
      </c>
      <c r="P1953" s="42"/>
    </row>
    <row r="1954" spans="1:16" s="23" customFormat="1" ht="12.95" customHeight="1" x14ac:dyDescent="0.2">
      <c r="A1954" s="31" t="s">
        <v>20</v>
      </c>
      <c r="B1954" s="32"/>
      <c r="C1954" s="33" t="s">
        <v>2665</v>
      </c>
      <c r="D1954" s="33" t="s">
        <v>2586</v>
      </c>
      <c r="E1954" s="35">
        <v>2</v>
      </c>
      <c r="F1954" s="35" t="s">
        <v>45</v>
      </c>
      <c r="G1954" s="34"/>
      <c r="H1954" s="36"/>
      <c r="I1954" s="37">
        <f t="shared" si="37"/>
        <v>365</v>
      </c>
      <c r="J1954" s="36"/>
      <c r="K1954" s="34"/>
      <c r="L1954" s="34"/>
      <c r="M1954" s="39" t="s">
        <v>20</v>
      </c>
      <c r="N1954" s="40">
        <v>3182</v>
      </c>
      <c r="O1954" s="41">
        <v>34551</v>
      </c>
      <c r="P1954" s="42"/>
    </row>
    <row r="1955" spans="1:16" s="23" customFormat="1" ht="12.95" customHeight="1" x14ac:dyDescent="0.2">
      <c r="A1955" s="31" t="s">
        <v>20</v>
      </c>
      <c r="B1955" s="32"/>
      <c r="C1955" s="33" t="s">
        <v>2666</v>
      </c>
      <c r="D1955" s="33" t="s">
        <v>2667</v>
      </c>
      <c r="E1955" s="35">
        <v>15</v>
      </c>
      <c r="F1955" s="35" t="s">
        <v>28</v>
      </c>
      <c r="G1955" s="34"/>
      <c r="H1955" s="36"/>
      <c r="I1955" s="37">
        <f t="shared" si="37"/>
        <v>365</v>
      </c>
      <c r="J1955" s="36"/>
      <c r="K1955" s="34"/>
      <c r="L1955" s="34"/>
      <c r="M1955" s="39" t="s">
        <v>20</v>
      </c>
      <c r="N1955" s="40">
        <v>3183</v>
      </c>
      <c r="O1955" s="41">
        <v>34561</v>
      </c>
      <c r="P1955" s="42"/>
    </row>
    <row r="1956" spans="1:16" s="23" customFormat="1" ht="12.95" customHeight="1" x14ac:dyDescent="0.2">
      <c r="A1956" s="31" t="s">
        <v>20</v>
      </c>
      <c r="B1956" s="32"/>
      <c r="C1956" s="33" t="s">
        <v>676</v>
      </c>
      <c r="D1956" s="33" t="s">
        <v>2586</v>
      </c>
      <c r="E1956" s="35">
        <v>5</v>
      </c>
      <c r="F1956" s="35" t="s">
        <v>45</v>
      </c>
      <c r="G1956" s="34"/>
      <c r="H1956" s="36"/>
      <c r="I1956" s="37">
        <f t="shared" si="37"/>
        <v>365</v>
      </c>
      <c r="J1956" s="36"/>
      <c r="K1956" s="34"/>
      <c r="L1956" s="34"/>
      <c r="M1956" s="39" t="s">
        <v>20</v>
      </c>
      <c r="N1956" s="40">
        <v>3184</v>
      </c>
      <c r="O1956" s="41">
        <v>34564</v>
      </c>
      <c r="P1956" s="42"/>
    </row>
    <row r="1957" spans="1:16" s="23" customFormat="1" ht="12.95" customHeight="1" x14ac:dyDescent="0.2">
      <c r="A1957" s="31" t="s">
        <v>20</v>
      </c>
      <c r="B1957" s="32"/>
      <c r="C1957" s="33" t="s">
        <v>2668</v>
      </c>
      <c r="D1957" s="33" t="s">
        <v>2669</v>
      </c>
      <c r="E1957" s="35">
        <v>7</v>
      </c>
      <c r="F1957" s="35" t="s">
        <v>23</v>
      </c>
      <c r="G1957" s="34"/>
      <c r="H1957" s="36"/>
      <c r="I1957" s="37">
        <f t="shared" si="37"/>
        <v>365</v>
      </c>
      <c r="J1957" s="36"/>
      <c r="K1957" s="34"/>
      <c r="L1957" s="34"/>
      <c r="M1957" s="39" t="s">
        <v>20</v>
      </c>
      <c r="N1957" s="40">
        <v>3185</v>
      </c>
      <c r="O1957" s="41">
        <v>34564</v>
      </c>
      <c r="P1957" s="42" t="s">
        <v>2670</v>
      </c>
    </row>
    <row r="1958" spans="1:16" s="23" customFormat="1" ht="12.95" customHeight="1" x14ac:dyDescent="0.2">
      <c r="A1958" s="31" t="s">
        <v>20</v>
      </c>
      <c r="B1958" s="32"/>
      <c r="C1958" s="33" t="s">
        <v>2671</v>
      </c>
      <c r="D1958" s="33" t="s">
        <v>2672</v>
      </c>
      <c r="E1958" s="35">
        <v>6</v>
      </c>
      <c r="F1958" s="35" t="s">
        <v>23</v>
      </c>
      <c r="G1958" s="34"/>
      <c r="H1958" s="36"/>
      <c r="I1958" s="37">
        <f t="shared" si="37"/>
        <v>365</v>
      </c>
      <c r="J1958" s="36"/>
      <c r="K1958" s="34"/>
      <c r="L1958" s="34"/>
      <c r="M1958" s="39" t="s">
        <v>20</v>
      </c>
      <c r="N1958" s="40">
        <v>3186</v>
      </c>
      <c r="O1958" s="41">
        <v>34575</v>
      </c>
      <c r="P1958" s="42" t="s">
        <v>2673</v>
      </c>
    </row>
    <row r="1959" spans="1:16" s="23" customFormat="1" ht="12.95" customHeight="1" x14ac:dyDescent="0.2">
      <c r="A1959" s="31" t="s">
        <v>20</v>
      </c>
      <c r="B1959" s="32"/>
      <c r="C1959" s="33" t="s">
        <v>2674</v>
      </c>
      <c r="D1959" s="33" t="s">
        <v>2526</v>
      </c>
      <c r="E1959" s="35">
        <v>11</v>
      </c>
      <c r="F1959" s="35" t="s">
        <v>45</v>
      </c>
      <c r="G1959" s="34"/>
      <c r="H1959" s="36"/>
      <c r="I1959" s="37">
        <f t="shared" si="37"/>
        <v>365</v>
      </c>
      <c r="J1959" s="36"/>
      <c r="K1959" s="34"/>
      <c r="L1959" s="34"/>
      <c r="M1959" s="39" t="s">
        <v>20</v>
      </c>
      <c r="N1959" s="40">
        <v>3187</v>
      </c>
      <c r="O1959" s="41">
        <v>34579</v>
      </c>
      <c r="P1959" s="42"/>
    </row>
    <row r="1960" spans="1:16" s="23" customFormat="1" ht="12.95" customHeight="1" x14ac:dyDescent="0.2">
      <c r="A1960" s="31" t="s">
        <v>20</v>
      </c>
      <c r="B1960" s="32"/>
      <c r="C1960" s="33" t="s">
        <v>2675</v>
      </c>
      <c r="D1960" s="33" t="s">
        <v>2676</v>
      </c>
      <c r="E1960" s="35">
        <v>20</v>
      </c>
      <c r="F1960" s="35" t="s">
        <v>48</v>
      </c>
      <c r="G1960" s="34"/>
      <c r="H1960" s="36"/>
      <c r="I1960" s="37">
        <f t="shared" si="37"/>
        <v>365</v>
      </c>
      <c r="J1960" s="36"/>
      <c r="K1960" s="34"/>
      <c r="L1960" s="34"/>
      <c r="M1960" s="39" t="s">
        <v>20</v>
      </c>
      <c r="N1960" s="40">
        <v>3188</v>
      </c>
      <c r="O1960" s="41">
        <v>34593</v>
      </c>
      <c r="P1960" s="116"/>
    </row>
    <row r="1961" spans="1:16" s="23" customFormat="1" ht="12.95" customHeight="1" x14ac:dyDescent="0.2">
      <c r="A1961" s="31" t="s">
        <v>20</v>
      </c>
      <c r="B1961" s="32"/>
      <c r="C1961" s="33" t="s">
        <v>2677</v>
      </c>
      <c r="D1961" s="33" t="s">
        <v>2678</v>
      </c>
      <c r="E1961" s="35">
        <v>20</v>
      </c>
      <c r="F1961" s="35" t="s">
        <v>48</v>
      </c>
      <c r="G1961" s="34"/>
      <c r="H1961" s="36"/>
      <c r="I1961" s="37">
        <f t="shared" si="37"/>
        <v>365</v>
      </c>
      <c r="J1961" s="36"/>
      <c r="K1961" s="34"/>
      <c r="L1961" s="34"/>
      <c r="M1961" s="39" t="s">
        <v>20</v>
      </c>
      <c r="N1961" s="40">
        <v>3189</v>
      </c>
      <c r="O1961" s="41">
        <v>34619</v>
      </c>
      <c r="P1961" s="42"/>
    </row>
    <row r="1962" spans="1:16" s="23" customFormat="1" ht="12.95" customHeight="1" x14ac:dyDescent="0.2">
      <c r="A1962" s="31" t="s">
        <v>20</v>
      </c>
      <c r="B1962" s="32"/>
      <c r="C1962" s="33" t="s">
        <v>2608</v>
      </c>
      <c r="D1962" s="33" t="s">
        <v>2669</v>
      </c>
      <c r="E1962" s="35">
        <v>12</v>
      </c>
      <c r="F1962" s="35" t="s">
        <v>45</v>
      </c>
      <c r="G1962" s="34"/>
      <c r="H1962" s="36"/>
      <c r="I1962" s="37">
        <f t="shared" si="37"/>
        <v>365</v>
      </c>
      <c r="J1962" s="36"/>
      <c r="K1962" s="34"/>
      <c r="L1962" s="34"/>
      <c r="M1962" s="39" t="s">
        <v>20</v>
      </c>
      <c r="N1962" s="40">
        <v>3190</v>
      </c>
      <c r="O1962" s="41">
        <v>34605</v>
      </c>
      <c r="P1962" s="42"/>
    </row>
    <row r="1963" spans="1:16" s="23" customFormat="1" ht="12.95" customHeight="1" x14ac:dyDescent="0.2">
      <c r="A1963" s="31" t="s">
        <v>20</v>
      </c>
      <c r="B1963" s="32"/>
      <c r="C1963" s="33" t="s">
        <v>1342</v>
      </c>
      <c r="D1963" s="33" t="s">
        <v>2584</v>
      </c>
      <c r="E1963" s="35">
        <v>19</v>
      </c>
      <c r="F1963" s="35" t="s">
        <v>28</v>
      </c>
      <c r="G1963" s="34"/>
      <c r="H1963" s="36"/>
      <c r="I1963" s="37">
        <f t="shared" si="37"/>
        <v>365</v>
      </c>
      <c r="J1963" s="36"/>
      <c r="K1963" s="34"/>
      <c r="L1963" s="34"/>
      <c r="M1963" s="39" t="s">
        <v>20</v>
      </c>
      <c r="N1963" s="40">
        <v>3191</v>
      </c>
      <c r="O1963" s="41">
        <v>34612</v>
      </c>
      <c r="P1963" s="42"/>
    </row>
    <row r="1964" spans="1:16" s="23" customFormat="1" ht="12.95" customHeight="1" x14ac:dyDescent="0.2">
      <c r="A1964" s="31" t="s">
        <v>20</v>
      </c>
      <c r="B1964" s="32"/>
      <c r="C1964" s="33" t="s">
        <v>1024</v>
      </c>
      <c r="D1964" s="33" t="s">
        <v>2049</v>
      </c>
      <c r="E1964" s="35">
        <v>2</v>
      </c>
      <c r="F1964" s="35" t="s">
        <v>45</v>
      </c>
      <c r="G1964" s="34"/>
      <c r="H1964" s="36"/>
      <c r="I1964" s="37">
        <f t="shared" si="37"/>
        <v>365</v>
      </c>
      <c r="J1964" s="36"/>
      <c r="K1964" s="34"/>
      <c r="L1964" s="34"/>
      <c r="M1964" s="39" t="s">
        <v>20</v>
      </c>
      <c r="N1964" s="40">
        <v>3192</v>
      </c>
      <c r="O1964" s="41">
        <v>34626</v>
      </c>
      <c r="P1964" s="42"/>
    </row>
    <row r="1965" spans="1:16" s="23" customFormat="1" ht="12.95" customHeight="1" x14ac:dyDescent="0.2">
      <c r="A1965" s="31" t="s">
        <v>20</v>
      </c>
      <c r="B1965" s="32"/>
      <c r="C1965" s="33" t="s">
        <v>255</v>
      </c>
      <c r="D1965" s="33" t="s">
        <v>2662</v>
      </c>
      <c r="E1965" s="35">
        <v>3</v>
      </c>
      <c r="F1965" s="35" t="s">
        <v>45</v>
      </c>
      <c r="G1965" s="34"/>
      <c r="H1965" s="36"/>
      <c r="I1965" s="37">
        <f t="shared" si="37"/>
        <v>365</v>
      </c>
      <c r="J1965" s="36"/>
      <c r="K1965" s="34"/>
      <c r="L1965" s="34"/>
      <c r="M1965" s="39" t="s">
        <v>20</v>
      </c>
      <c r="N1965" s="40">
        <v>3193</v>
      </c>
      <c r="O1965" s="41">
        <v>34632</v>
      </c>
      <c r="P1965" s="42"/>
    </row>
    <row r="1966" spans="1:16" s="23" customFormat="1" ht="12.95" customHeight="1" x14ac:dyDescent="0.2">
      <c r="A1966" s="31" t="s">
        <v>20</v>
      </c>
      <c r="B1966" s="32"/>
      <c r="C1966" s="33" t="s">
        <v>2679</v>
      </c>
      <c r="D1966" s="33" t="s">
        <v>2592</v>
      </c>
      <c r="E1966" s="35">
        <v>21</v>
      </c>
      <c r="F1966" s="35" t="s">
        <v>48</v>
      </c>
      <c r="G1966" s="34"/>
      <c r="H1966" s="36"/>
      <c r="I1966" s="37">
        <f t="shared" si="37"/>
        <v>365</v>
      </c>
      <c r="J1966" s="36"/>
      <c r="K1966" s="34"/>
      <c r="L1966" s="34"/>
      <c r="M1966" s="39" t="s">
        <v>20</v>
      </c>
      <c r="N1966" s="40">
        <v>3194</v>
      </c>
      <c r="O1966" s="41">
        <v>34634</v>
      </c>
      <c r="P1966" s="42"/>
    </row>
    <row r="1967" spans="1:16" s="23" customFormat="1" ht="12.95" customHeight="1" x14ac:dyDescent="0.2">
      <c r="A1967" s="31" t="s">
        <v>20</v>
      </c>
      <c r="B1967" s="32"/>
      <c r="C1967" s="33" t="s">
        <v>2680</v>
      </c>
      <c r="D1967" s="33" t="s">
        <v>2592</v>
      </c>
      <c r="E1967" s="35">
        <v>21</v>
      </c>
      <c r="F1967" s="35" t="s">
        <v>48</v>
      </c>
      <c r="G1967" s="34"/>
      <c r="H1967" s="36"/>
      <c r="I1967" s="37">
        <f t="shared" si="37"/>
        <v>365</v>
      </c>
      <c r="J1967" s="36"/>
      <c r="K1967" s="34"/>
      <c r="L1967" s="34"/>
      <c r="M1967" s="39" t="s">
        <v>20</v>
      </c>
      <c r="N1967" s="40">
        <v>3195</v>
      </c>
      <c r="O1967" s="41">
        <v>34634</v>
      </c>
      <c r="P1967" s="42"/>
    </row>
    <row r="1968" spans="1:16" s="23" customFormat="1" ht="12.95" customHeight="1" x14ac:dyDescent="0.2">
      <c r="A1968" s="31" t="s">
        <v>20</v>
      </c>
      <c r="B1968" s="32">
        <v>5496</v>
      </c>
      <c r="C1968" s="33" t="s">
        <v>462</v>
      </c>
      <c r="D1968" s="33" t="s">
        <v>2681</v>
      </c>
      <c r="E1968" s="35">
        <v>16</v>
      </c>
      <c r="F1968" s="35" t="s">
        <v>23</v>
      </c>
      <c r="G1968" s="34" t="s">
        <v>334</v>
      </c>
      <c r="H1968" s="36"/>
      <c r="I1968" s="37">
        <f t="shared" si="37"/>
        <v>365</v>
      </c>
      <c r="J1968" s="36"/>
      <c r="K1968" s="34"/>
      <c r="L1968" s="34"/>
      <c r="M1968" s="39" t="s">
        <v>20</v>
      </c>
      <c r="N1968" s="40">
        <v>3196</v>
      </c>
      <c r="O1968" s="41">
        <v>34645</v>
      </c>
      <c r="P1968" s="42"/>
    </row>
    <row r="1969" spans="1:16" s="23" customFormat="1" ht="12.95" customHeight="1" x14ac:dyDescent="0.2">
      <c r="A1969" s="31" t="s">
        <v>20</v>
      </c>
      <c r="B1969" s="32"/>
      <c r="C1969" s="33" t="s">
        <v>856</v>
      </c>
      <c r="D1969" s="33" t="s">
        <v>2584</v>
      </c>
      <c r="E1969" s="35">
        <v>6</v>
      </c>
      <c r="F1969" s="35" t="s">
        <v>23</v>
      </c>
      <c r="G1969" s="34"/>
      <c r="H1969" s="36"/>
      <c r="I1969" s="37">
        <f t="shared" si="37"/>
        <v>365</v>
      </c>
      <c r="J1969" s="36"/>
      <c r="K1969" s="34"/>
      <c r="L1969" s="34"/>
      <c r="M1969" s="39" t="s">
        <v>20</v>
      </c>
      <c r="N1969" s="40">
        <v>3197</v>
      </c>
      <c r="O1969" s="41">
        <v>34640</v>
      </c>
      <c r="P1969" s="42"/>
    </row>
    <row r="1970" spans="1:16" s="23" customFormat="1" ht="12.95" customHeight="1" x14ac:dyDescent="0.2">
      <c r="A1970" s="31" t="s">
        <v>20</v>
      </c>
      <c r="B1970" s="32"/>
      <c r="C1970" s="33" t="s">
        <v>2682</v>
      </c>
      <c r="D1970" s="33" t="s">
        <v>2683</v>
      </c>
      <c r="E1970" s="35">
        <v>15</v>
      </c>
      <c r="F1970" s="35" t="s">
        <v>28</v>
      </c>
      <c r="G1970" s="34"/>
      <c r="H1970" s="36"/>
      <c r="I1970" s="37">
        <f t="shared" si="37"/>
        <v>365</v>
      </c>
      <c r="J1970" s="36"/>
      <c r="K1970" s="34"/>
      <c r="L1970" s="34"/>
      <c r="M1970" s="39" t="s">
        <v>20</v>
      </c>
      <c r="N1970" s="40">
        <v>3200</v>
      </c>
      <c r="O1970" s="41">
        <v>34682</v>
      </c>
      <c r="P1970" s="42"/>
    </row>
    <row r="1971" spans="1:16" s="23" customFormat="1" ht="12.95" customHeight="1" x14ac:dyDescent="0.2">
      <c r="A1971" s="31" t="s">
        <v>20</v>
      </c>
      <c r="B1971" s="32" t="s">
        <v>2684</v>
      </c>
      <c r="C1971" s="31" t="s">
        <v>2685</v>
      </c>
      <c r="D1971" s="31" t="s">
        <v>2686</v>
      </c>
      <c r="E1971" s="34">
        <v>5</v>
      </c>
      <c r="F1971" s="34" t="s">
        <v>2491</v>
      </c>
      <c r="G1971" s="34"/>
      <c r="H1971" s="36">
        <v>34380</v>
      </c>
      <c r="I1971" s="37" t="str">
        <f t="shared" si="37"/>
        <v>n/a</v>
      </c>
      <c r="J1971" s="36">
        <v>34407</v>
      </c>
      <c r="K1971" s="34" t="s">
        <v>2067</v>
      </c>
      <c r="L1971" s="34" t="s">
        <v>2067</v>
      </c>
      <c r="M1971" s="39" t="s">
        <v>20</v>
      </c>
      <c r="N1971" s="40">
        <v>3184</v>
      </c>
      <c r="O1971" s="36">
        <v>34564</v>
      </c>
      <c r="P1971" s="42" t="s">
        <v>2687</v>
      </c>
    </row>
    <row r="1972" spans="1:16" s="23" customFormat="1" ht="12.95" customHeight="1" x14ac:dyDescent="0.2">
      <c r="A1972" s="31" t="s">
        <v>20</v>
      </c>
      <c r="B1972" s="32"/>
      <c r="C1972" s="33" t="s">
        <v>2688</v>
      </c>
      <c r="D1972" s="33" t="s">
        <v>2689</v>
      </c>
      <c r="E1972" s="35">
        <v>22</v>
      </c>
      <c r="F1972" s="35" t="s">
        <v>48</v>
      </c>
      <c r="G1972" s="34"/>
      <c r="H1972" s="36"/>
      <c r="I1972" s="37">
        <f t="shared" si="37"/>
        <v>365</v>
      </c>
      <c r="J1972" s="36"/>
      <c r="K1972" s="34"/>
      <c r="L1972" s="34"/>
      <c r="M1972" s="39" t="s">
        <v>20</v>
      </c>
      <c r="N1972" s="40">
        <v>3201</v>
      </c>
      <c r="O1972" s="41">
        <v>34684</v>
      </c>
      <c r="P1972" s="42"/>
    </row>
    <row r="1973" spans="1:16" s="23" customFormat="1" ht="12.95" customHeight="1" x14ac:dyDescent="0.2">
      <c r="A1973" s="31" t="s">
        <v>20</v>
      </c>
      <c r="B1973" s="32"/>
      <c r="C1973" s="33" t="s">
        <v>308</v>
      </c>
      <c r="D1973" s="33" t="s">
        <v>2690</v>
      </c>
      <c r="E1973" s="35">
        <v>5</v>
      </c>
      <c r="F1973" s="35" t="s">
        <v>45</v>
      </c>
      <c r="G1973" s="34"/>
      <c r="H1973" s="36"/>
      <c r="I1973" s="37">
        <f t="shared" si="37"/>
        <v>365</v>
      </c>
      <c r="J1973" s="36"/>
      <c r="K1973" s="34"/>
      <c r="L1973" s="34"/>
      <c r="M1973" s="39" t="s">
        <v>20</v>
      </c>
      <c r="N1973" s="40">
        <v>3202</v>
      </c>
      <c r="O1973" s="41">
        <v>34690</v>
      </c>
      <c r="P1973" s="42"/>
    </row>
    <row r="1974" spans="1:16" s="23" customFormat="1" ht="12.95" customHeight="1" x14ac:dyDescent="0.2">
      <c r="A1974" s="31" t="s">
        <v>20</v>
      </c>
      <c r="B1974" s="32">
        <v>5639</v>
      </c>
      <c r="C1974" s="33" t="s">
        <v>2691</v>
      </c>
      <c r="D1974" s="33" t="s">
        <v>2692</v>
      </c>
      <c r="E1974" s="35">
        <v>8</v>
      </c>
      <c r="F1974" s="35" t="s">
        <v>36</v>
      </c>
      <c r="G1974" s="34"/>
      <c r="H1974" s="36"/>
      <c r="I1974" s="37"/>
      <c r="J1974" s="36"/>
      <c r="K1974" s="34"/>
      <c r="L1974" s="34"/>
      <c r="M1974" s="39"/>
      <c r="N1974" s="40"/>
      <c r="O1974" s="41"/>
      <c r="P1974" s="42"/>
    </row>
    <row r="1975" spans="1:16" s="23" customFormat="1" ht="12.95" customHeight="1" x14ac:dyDescent="0.2">
      <c r="A1975" s="31" t="s">
        <v>20</v>
      </c>
      <c r="B1975" s="32"/>
      <c r="C1975" s="33" t="s">
        <v>184</v>
      </c>
      <c r="D1975" s="33" t="s">
        <v>2585</v>
      </c>
      <c r="E1975" s="35">
        <v>20</v>
      </c>
      <c r="F1975" s="35" t="s">
        <v>48</v>
      </c>
      <c r="G1975" s="34"/>
      <c r="H1975" s="36"/>
      <c r="I1975" s="37">
        <f>IF(AND(H1975&gt;1/1/75, J1975&gt;0),"n/a",H1975+365)</f>
        <v>365</v>
      </c>
      <c r="J1975" s="36"/>
      <c r="K1975" s="34"/>
      <c r="L1975" s="34"/>
      <c r="M1975" s="39" t="s">
        <v>20</v>
      </c>
      <c r="N1975" s="40">
        <v>3203</v>
      </c>
      <c r="O1975" s="41">
        <v>34703</v>
      </c>
      <c r="P1975" s="42"/>
    </row>
    <row r="1976" spans="1:16" s="23" customFormat="1" ht="12.95" customHeight="1" x14ac:dyDescent="0.2">
      <c r="A1976" s="31" t="s">
        <v>20</v>
      </c>
      <c r="B1976" s="32"/>
      <c r="C1976" s="33" t="s">
        <v>742</v>
      </c>
      <c r="D1976" s="33" t="s">
        <v>2586</v>
      </c>
      <c r="E1976" s="35">
        <v>8</v>
      </c>
      <c r="F1976" s="35" t="s">
        <v>36</v>
      </c>
      <c r="G1976" s="34"/>
      <c r="H1976" s="36"/>
      <c r="I1976" s="37">
        <f>IF(AND(H1976&gt;1/1/75, J1976&gt;0),"n/a",H1976+365)</f>
        <v>365</v>
      </c>
      <c r="J1976" s="36"/>
      <c r="K1976" s="34"/>
      <c r="L1976" s="34"/>
      <c r="M1976" s="39" t="s">
        <v>20</v>
      </c>
      <c r="N1976" s="40">
        <v>3204</v>
      </c>
      <c r="O1976" s="41">
        <v>34703</v>
      </c>
      <c r="P1976" s="42"/>
    </row>
    <row r="1977" spans="1:16" s="23" customFormat="1" ht="12.95" customHeight="1" x14ac:dyDescent="0.2">
      <c r="A1977" s="31" t="s">
        <v>20</v>
      </c>
      <c r="B1977" s="32"/>
      <c r="C1977" s="33" t="s">
        <v>2693</v>
      </c>
      <c r="D1977" s="33" t="s">
        <v>2694</v>
      </c>
      <c r="E1977" s="35">
        <v>6</v>
      </c>
      <c r="F1977" s="35" t="s">
        <v>23</v>
      </c>
      <c r="G1977" s="34"/>
      <c r="H1977" s="36"/>
      <c r="I1977" s="37">
        <f>IF(AND(H1977&gt;1/1/75, J1977&gt;0),"n/a",H1977+365)</f>
        <v>365</v>
      </c>
      <c r="J1977" s="36"/>
      <c r="K1977" s="34"/>
      <c r="L1977" s="34"/>
      <c r="M1977" s="39" t="s">
        <v>20</v>
      </c>
      <c r="N1977" s="40">
        <v>3205</v>
      </c>
      <c r="O1977" s="41">
        <v>34705</v>
      </c>
      <c r="P1977" s="42"/>
    </row>
    <row r="1978" spans="1:16" s="23" customFormat="1" ht="12.95" customHeight="1" x14ac:dyDescent="0.2">
      <c r="A1978" s="31" t="s">
        <v>20</v>
      </c>
      <c r="B1978" s="32"/>
      <c r="C1978" s="33" t="s">
        <v>613</v>
      </c>
      <c r="D1978" s="33" t="s">
        <v>2695</v>
      </c>
      <c r="E1978" s="35">
        <v>3</v>
      </c>
      <c r="F1978" s="35" t="s">
        <v>45</v>
      </c>
      <c r="G1978" s="34"/>
      <c r="H1978" s="36"/>
      <c r="I1978" s="37">
        <f>IF(AND(H1978&gt;1/1/75, J1978&gt;0),"n/a",H1978+365)</f>
        <v>365</v>
      </c>
      <c r="J1978" s="36"/>
      <c r="K1978" s="34"/>
      <c r="L1978" s="34"/>
      <c r="M1978" s="39" t="s">
        <v>20</v>
      </c>
      <c r="N1978" s="40">
        <v>3206</v>
      </c>
      <c r="O1978" s="41">
        <v>34708</v>
      </c>
      <c r="P1978" s="42"/>
    </row>
    <row r="1979" spans="1:16" s="23" customFormat="1" ht="12.95" customHeight="1" x14ac:dyDescent="0.2">
      <c r="A1979" s="31" t="s">
        <v>20</v>
      </c>
      <c r="B1979" s="32">
        <v>5666</v>
      </c>
      <c r="C1979" s="31" t="s">
        <v>2696</v>
      </c>
      <c r="D1979" s="31" t="s">
        <v>2697</v>
      </c>
      <c r="E1979" s="34">
        <v>8</v>
      </c>
      <c r="F1979" s="34" t="s">
        <v>2499</v>
      </c>
      <c r="G1979" s="34"/>
      <c r="H1979" s="36">
        <v>34303</v>
      </c>
      <c r="I1979" s="37" t="str">
        <f>IF(AND(H1979&gt;1/1/75, J1979&gt;0),"n/a",H1979+365)</f>
        <v>n/a</v>
      </c>
      <c r="J1979" s="36">
        <v>34333</v>
      </c>
      <c r="K1979" s="34" t="s">
        <v>2067</v>
      </c>
      <c r="L1979" s="34" t="s">
        <v>1862</v>
      </c>
      <c r="M1979" s="39" t="s">
        <v>20</v>
      </c>
      <c r="N1979" s="114">
        <v>3207</v>
      </c>
      <c r="O1979" s="36">
        <v>34709</v>
      </c>
      <c r="P1979" s="42" t="s">
        <v>486</v>
      </c>
    </row>
    <row r="1980" spans="1:16" s="23" customFormat="1" ht="12.95" customHeight="1" x14ac:dyDescent="0.2">
      <c r="A1980" s="31" t="s">
        <v>20</v>
      </c>
      <c r="B1980" s="32">
        <v>5669</v>
      </c>
      <c r="C1980" s="31" t="s">
        <v>2698</v>
      </c>
      <c r="D1980" s="31" t="s">
        <v>2699</v>
      </c>
      <c r="E1980" s="34"/>
      <c r="F1980" s="34"/>
      <c r="G1980" s="34"/>
      <c r="H1980" s="36"/>
      <c r="I1980" s="37"/>
      <c r="J1980" s="36"/>
      <c r="K1980" s="34"/>
      <c r="L1980" s="34"/>
      <c r="M1980" s="39"/>
      <c r="N1980" s="117" t="s">
        <v>1870</v>
      </c>
      <c r="O1980" s="36">
        <v>34757</v>
      </c>
      <c r="P1980" s="42"/>
    </row>
    <row r="1981" spans="1:16" s="23" customFormat="1" ht="12.95" customHeight="1" x14ac:dyDescent="0.2">
      <c r="A1981" s="31" t="s">
        <v>20</v>
      </c>
      <c r="B1981" s="32">
        <v>5562</v>
      </c>
      <c r="C1981" s="33" t="s">
        <v>1506</v>
      </c>
      <c r="D1981" s="33" t="s">
        <v>2700</v>
      </c>
      <c r="E1981" s="35">
        <v>5</v>
      </c>
      <c r="F1981" s="35" t="s">
        <v>45</v>
      </c>
      <c r="G1981" s="34"/>
      <c r="H1981" s="36"/>
      <c r="I1981" s="37">
        <f t="shared" ref="I1981:I2028" si="38">IF(AND(H1981&gt;1/1/75, J1981&gt;0),"n/a",H1981+365)</f>
        <v>365</v>
      </c>
      <c r="J1981" s="36"/>
      <c r="K1981" s="34"/>
      <c r="L1981" s="34"/>
      <c r="M1981" s="39" t="s">
        <v>20</v>
      </c>
      <c r="N1981" s="40">
        <v>3208</v>
      </c>
      <c r="O1981" s="41">
        <v>34718</v>
      </c>
      <c r="P1981" s="42"/>
    </row>
    <row r="1982" spans="1:16" s="23" customFormat="1" ht="12.95" customHeight="1" x14ac:dyDescent="0.2">
      <c r="A1982" s="31" t="s">
        <v>20</v>
      </c>
      <c r="B1982" s="32"/>
      <c r="C1982" s="33" t="s">
        <v>2701</v>
      </c>
      <c r="D1982" s="33" t="s">
        <v>2585</v>
      </c>
      <c r="E1982" s="35">
        <v>21</v>
      </c>
      <c r="F1982" s="35" t="s">
        <v>48</v>
      </c>
      <c r="G1982" s="34"/>
      <c r="H1982" s="36"/>
      <c r="I1982" s="37">
        <f t="shared" si="38"/>
        <v>365</v>
      </c>
      <c r="J1982" s="36"/>
      <c r="K1982" s="34"/>
      <c r="L1982" s="34"/>
      <c r="M1982" s="39" t="s">
        <v>20</v>
      </c>
      <c r="N1982" s="40">
        <v>3209</v>
      </c>
      <c r="O1982" s="41">
        <v>34744</v>
      </c>
      <c r="P1982" s="42"/>
    </row>
    <row r="1983" spans="1:16" s="23" customFormat="1" ht="12.95" customHeight="1" x14ac:dyDescent="0.2">
      <c r="A1983" s="31" t="s">
        <v>20</v>
      </c>
      <c r="B1983" s="32"/>
      <c r="C1983" s="33" t="s">
        <v>2702</v>
      </c>
      <c r="D1983" s="33" t="s">
        <v>2703</v>
      </c>
      <c r="E1983" s="35">
        <v>8</v>
      </c>
      <c r="F1983" s="35" t="s">
        <v>36</v>
      </c>
      <c r="G1983" s="34"/>
      <c r="H1983" s="36"/>
      <c r="I1983" s="37">
        <f t="shared" si="38"/>
        <v>365</v>
      </c>
      <c r="J1983" s="36"/>
      <c r="K1983" s="34"/>
      <c r="L1983" s="34"/>
      <c r="M1983" s="39" t="s">
        <v>20</v>
      </c>
      <c r="N1983" s="40">
        <v>3210</v>
      </c>
      <c r="O1983" s="41">
        <v>34744</v>
      </c>
      <c r="P1983" s="42"/>
    </row>
    <row r="1984" spans="1:16" s="23" customFormat="1" ht="12.95" customHeight="1" x14ac:dyDescent="0.2">
      <c r="A1984" s="31" t="s">
        <v>20</v>
      </c>
      <c r="B1984" s="32">
        <v>5697</v>
      </c>
      <c r="C1984" s="31" t="s">
        <v>2613</v>
      </c>
      <c r="D1984" s="31" t="s">
        <v>2704</v>
      </c>
      <c r="E1984" s="34">
        <v>13</v>
      </c>
      <c r="F1984" s="34" t="s">
        <v>2494</v>
      </c>
      <c r="G1984" s="34" t="s">
        <v>73</v>
      </c>
      <c r="H1984" s="36">
        <v>34362</v>
      </c>
      <c r="I1984" s="37" t="str">
        <f t="shared" si="38"/>
        <v>n/a</v>
      </c>
      <c r="J1984" s="36">
        <v>34394</v>
      </c>
      <c r="K1984" s="34"/>
      <c r="L1984" s="34" t="s">
        <v>2067</v>
      </c>
      <c r="M1984" s="39" t="s">
        <v>20</v>
      </c>
      <c r="N1984" s="71">
        <v>3075</v>
      </c>
      <c r="O1984" s="36"/>
      <c r="P1984" s="42" t="s">
        <v>2705</v>
      </c>
    </row>
    <row r="1985" spans="1:16" s="23" customFormat="1" ht="12.95" customHeight="1" x14ac:dyDescent="0.2">
      <c r="A1985" s="31" t="s">
        <v>20</v>
      </c>
      <c r="B1985" s="32"/>
      <c r="C1985" s="33" t="s">
        <v>177</v>
      </c>
      <c r="D1985" s="33" t="s">
        <v>2706</v>
      </c>
      <c r="E1985" s="35">
        <v>14</v>
      </c>
      <c r="F1985" s="35" t="s">
        <v>28</v>
      </c>
      <c r="G1985" s="34"/>
      <c r="H1985" s="36"/>
      <c r="I1985" s="37">
        <f t="shared" si="38"/>
        <v>365</v>
      </c>
      <c r="J1985" s="36"/>
      <c r="K1985" s="34"/>
      <c r="L1985" s="34"/>
      <c r="M1985" s="39" t="s">
        <v>20</v>
      </c>
      <c r="N1985" s="40">
        <v>3211</v>
      </c>
      <c r="O1985" s="41">
        <v>34747</v>
      </c>
      <c r="P1985" s="42"/>
    </row>
    <row r="1986" spans="1:16" s="23" customFormat="1" ht="12.95" customHeight="1" x14ac:dyDescent="0.2">
      <c r="A1986" s="31" t="s">
        <v>20</v>
      </c>
      <c r="B1986" s="32"/>
      <c r="C1986" s="33" t="s">
        <v>2707</v>
      </c>
      <c r="D1986" s="33" t="s">
        <v>2585</v>
      </c>
      <c r="E1986" s="35">
        <v>3</v>
      </c>
      <c r="F1986" s="35" t="s">
        <v>45</v>
      </c>
      <c r="G1986" s="34"/>
      <c r="H1986" s="36"/>
      <c r="I1986" s="37">
        <f t="shared" si="38"/>
        <v>365</v>
      </c>
      <c r="J1986" s="36"/>
      <c r="K1986" s="34"/>
      <c r="L1986" s="34"/>
      <c r="M1986" s="39" t="s">
        <v>20</v>
      </c>
      <c r="N1986" s="40">
        <v>3212</v>
      </c>
      <c r="O1986" s="41">
        <v>34747</v>
      </c>
      <c r="P1986" s="42"/>
    </row>
    <row r="1987" spans="1:16" s="23" customFormat="1" ht="12.95" customHeight="1" x14ac:dyDescent="0.2">
      <c r="A1987" s="31" t="s">
        <v>20</v>
      </c>
      <c r="B1987" s="32"/>
      <c r="C1987" s="33" t="s">
        <v>2646</v>
      </c>
      <c r="D1987" s="33" t="s">
        <v>2596</v>
      </c>
      <c r="E1987" s="35">
        <v>18</v>
      </c>
      <c r="F1987" s="35" t="s">
        <v>48</v>
      </c>
      <c r="G1987" s="34"/>
      <c r="H1987" s="36"/>
      <c r="I1987" s="37">
        <f t="shared" si="38"/>
        <v>365</v>
      </c>
      <c r="J1987" s="36"/>
      <c r="K1987" s="34"/>
      <c r="L1987" s="34"/>
      <c r="M1987" s="39" t="s">
        <v>20</v>
      </c>
      <c r="N1987" s="40">
        <v>3213</v>
      </c>
      <c r="O1987" s="41">
        <v>34747</v>
      </c>
      <c r="P1987" s="42"/>
    </row>
    <row r="1988" spans="1:16" s="23" customFormat="1" ht="12.95" customHeight="1" x14ac:dyDescent="0.2">
      <c r="A1988" s="31" t="s">
        <v>20</v>
      </c>
      <c r="B1988" s="32"/>
      <c r="C1988" s="33" t="s">
        <v>2708</v>
      </c>
      <c r="D1988" s="33" t="s">
        <v>2625</v>
      </c>
      <c r="E1988" s="35">
        <v>7</v>
      </c>
      <c r="F1988" s="35" t="s">
        <v>23</v>
      </c>
      <c r="G1988" s="34" t="s">
        <v>334</v>
      </c>
      <c r="H1988" s="36"/>
      <c r="I1988" s="37">
        <f t="shared" si="38"/>
        <v>365</v>
      </c>
      <c r="J1988" s="36"/>
      <c r="K1988" s="34"/>
      <c r="L1988" s="34"/>
      <c r="M1988" s="39" t="s">
        <v>20</v>
      </c>
      <c r="N1988" s="40">
        <v>3214</v>
      </c>
      <c r="O1988" s="41">
        <v>34747</v>
      </c>
      <c r="P1988" s="42"/>
    </row>
    <row r="1989" spans="1:16" s="23" customFormat="1" ht="12.95" customHeight="1" x14ac:dyDescent="0.2">
      <c r="A1989" s="31" t="s">
        <v>20</v>
      </c>
      <c r="B1989" s="32"/>
      <c r="C1989" s="33" t="s">
        <v>2709</v>
      </c>
      <c r="D1989" s="33" t="s">
        <v>2710</v>
      </c>
      <c r="E1989" s="35">
        <v>2</v>
      </c>
      <c r="F1989" s="35" t="s">
        <v>45</v>
      </c>
      <c r="G1989" s="34"/>
      <c r="H1989" s="36"/>
      <c r="I1989" s="37">
        <f t="shared" si="38"/>
        <v>365</v>
      </c>
      <c r="J1989" s="36"/>
      <c r="K1989" s="34"/>
      <c r="L1989" s="34"/>
      <c r="M1989" s="39" t="s">
        <v>20</v>
      </c>
      <c r="N1989" s="40">
        <v>3215</v>
      </c>
      <c r="O1989" s="41">
        <v>34757</v>
      </c>
      <c r="P1989" s="42" t="s">
        <v>486</v>
      </c>
    </row>
    <row r="1990" spans="1:16" s="23" customFormat="1" ht="12.95" customHeight="1" x14ac:dyDescent="0.2">
      <c r="A1990" s="31" t="s">
        <v>20</v>
      </c>
      <c r="B1990" s="32"/>
      <c r="C1990" s="33" t="s">
        <v>2711</v>
      </c>
      <c r="D1990" s="33" t="s">
        <v>2712</v>
      </c>
      <c r="E1990" s="35">
        <v>5</v>
      </c>
      <c r="F1990" s="35" t="s">
        <v>45</v>
      </c>
      <c r="G1990" s="34"/>
      <c r="H1990" s="36"/>
      <c r="I1990" s="37">
        <f t="shared" si="38"/>
        <v>365</v>
      </c>
      <c r="J1990" s="36"/>
      <c r="K1990" s="34"/>
      <c r="L1990" s="34"/>
      <c r="M1990" s="39" t="s">
        <v>20</v>
      </c>
      <c r="N1990" s="40">
        <v>3216</v>
      </c>
      <c r="O1990" s="41">
        <v>34768</v>
      </c>
      <c r="P1990" s="42"/>
    </row>
    <row r="1991" spans="1:16" s="23" customFormat="1" ht="12.95" customHeight="1" x14ac:dyDescent="0.2">
      <c r="A1991" s="31" t="s">
        <v>20</v>
      </c>
      <c r="B1991" s="32"/>
      <c r="C1991" s="33" t="s">
        <v>2709</v>
      </c>
      <c r="D1991" s="33" t="s">
        <v>2713</v>
      </c>
      <c r="E1991" s="35">
        <v>2</v>
      </c>
      <c r="F1991" s="13"/>
      <c r="G1991" s="35" t="s">
        <v>45</v>
      </c>
      <c r="H1991" s="36"/>
      <c r="I1991" s="37">
        <f t="shared" si="38"/>
        <v>365</v>
      </c>
      <c r="J1991" s="36"/>
      <c r="K1991" s="34"/>
      <c r="L1991" s="34"/>
      <c r="M1991" s="39" t="s">
        <v>20</v>
      </c>
      <c r="N1991" s="40">
        <v>3217</v>
      </c>
      <c r="O1991" s="41">
        <v>34768</v>
      </c>
      <c r="P1991" s="42" t="s">
        <v>486</v>
      </c>
    </row>
    <row r="1992" spans="1:16" s="23" customFormat="1" ht="12.95" customHeight="1" x14ac:dyDescent="0.2">
      <c r="A1992" s="31" t="s">
        <v>20</v>
      </c>
      <c r="B1992" s="32"/>
      <c r="C1992" s="33" t="s">
        <v>2714</v>
      </c>
      <c r="D1992" s="33" t="s">
        <v>2715</v>
      </c>
      <c r="E1992" s="35">
        <v>4</v>
      </c>
      <c r="F1992" s="35" t="s">
        <v>45</v>
      </c>
      <c r="G1992" s="34"/>
      <c r="H1992" s="36"/>
      <c r="I1992" s="37">
        <f t="shared" si="38"/>
        <v>365</v>
      </c>
      <c r="J1992" s="36"/>
      <c r="K1992" s="34"/>
      <c r="L1992" s="34"/>
      <c r="M1992" s="39" t="s">
        <v>20</v>
      </c>
      <c r="N1992" s="40">
        <v>3218</v>
      </c>
      <c r="O1992" s="41">
        <v>34778</v>
      </c>
      <c r="P1992" s="42"/>
    </row>
    <row r="1993" spans="1:16" s="23" customFormat="1" ht="12.95" customHeight="1" x14ac:dyDescent="0.2">
      <c r="A1993" s="31" t="s">
        <v>20</v>
      </c>
      <c r="B1993" s="32"/>
      <c r="C1993" s="33" t="s">
        <v>2582</v>
      </c>
      <c r="D1993" s="33" t="s">
        <v>2585</v>
      </c>
      <c r="E1993" s="35">
        <v>8</v>
      </c>
      <c r="F1993" s="35" t="s">
        <v>36</v>
      </c>
      <c r="G1993" s="34"/>
      <c r="H1993" s="36"/>
      <c r="I1993" s="37">
        <f t="shared" si="38"/>
        <v>365</v>
      </c>
      <c r="J1993" s="36"/>
      <c r="K1993" s="34"/>
      <c r="L1993" s="34"/>
      <c r="M1993" s="39" t="s">
        <v>20</v>
      </c>
      <c r="N1993" s="40">
        <v>3219</v>
      </c>
      <c r="O1993" s="41">
        <v>34773</v>
      </c>
      <c r="P1993" s="42"/>
    </row>
    <row r="1994" spans="1:16" s="23" customFormat="1" ht="12.95" customHeight="1" x14ac:dyDescent="0.2">
      <c r="A1994" s="31" t="s">
        <v>20</v>
      </c>
      <c r="B1994" s="32"/>
      <c r="C1994" s="33" t="s">
        <v>420</v>
      </c>
      <c r="D1994" s="33" t="s">
        <v>2585</v>
      </c>
      <c r="E1994" s="35">
        <v>8</v>
      </c>
      <c r="F1994" s="35" t="s">
        <v>36</v>
      </c>
      <c r="G1994" s="34"/>
      <c r="H1994" s="36"/>
      <c r="I1994" s="37">
        <f t="shared" si="38"/>
        <v>365</v>
      </c>
      <c r="J1994" s="36"/>
      <c r="K1994" s="34"/>
      <c r="L1994" s="34"/>
      <c r="M1994" s="39" t="s">
        <v>20</v>
      </c>
      <c r="N1994" s="40">
        <v>3220</v>
      </c>
      <c r="O1994" s="41">
        <v>34773</v>
      </c>
      <c r="P1994" s="42"/>
    </row>
    <row r="1995" spans="1:16" s="23" customFormat="1" ht="12.95" customHeight="1" x14ac:dyDescent="0.2">
      <c r="A1995" s="31" t="s">
        <v>20</v>
      </c>
      <c r="B1995" s="32">
        <v>5748</v>
      </c>
      <c r="C1995" s="31" t="s">
        <v>2716</v>
      </c>
      <c r="D1995" s="31" t="s">
        <v>2717</v>
      </c>
      <c r="E1995" s="34">
        <v>9</v>
      </c>
      <c r="F1995" s="34" t="s">
        <v>2496</v>
      </c>
      <c r="G1995" s="34"/>
      <c r="H1995" s="36"/>
      <c r="I1995" s="37">
        <f t="shared" si="38"/>
        <v>365</v>
      </c>
      <c r="J1995" s="36">
        <v>34610</v>
      </c>
      <c r="K1995" s="34" t="s">
        <v>2067</v>
      </c>
      <c r="L1995" s="34" t="s">
        <v>2067</v>
      </c>
      <c r="M1995" s="39" t="s">
        <v>20</v>
      </c>
      <c r="N1995" s="114">
        <v>3221</v>
      </c>
      <c r="O1995" s="36">
        <v>34786</v>
      </c>
      <c r="P1995" s="42" t="s">
        <v>2718</v>
      </c>
    </row>
    <row r="1996" spans="1:16" s="23" customFormat="1" ht="12.95" customHeight="1" x14ac:dyDescent="0.2">
      <c r="A1996" s="31" t="s">
        <v>20</v>
      </c>
      <c r="B1996" s="32"/>
      <c r="C1996" s="33" t="s">
        <v>46</v>
      </c>
      <c r="D1996" s="33" t="s">
        <v>2585</v>
      </c>
      <c r="E1996" s="35">
        <v>20</v>
      </c>
      <c r="F1996" s="35" t="s">
        <v>48</v>
      </c>
      <c r="G1996" s="34"/>
      <c r="H1996" s="36"/>
      <c r="I1996" s="37">
        <f t="shared" si="38"/>
        <v>365</v>
      </c>
      <c r="J1996" s="36"/>
      <c r="K1996" s="34"/>
      <c r="L1996" s="34"/>
      <c r="M1996" s="39" t="s">
        <v>20</v>
      </c>
      <c r="N1996" s="40">
        <v>3222</v>
      </c>
      <c r="O1996" s="41">
        <v>34796</v>
      </c>
      <c r="P1996" s="42"/>
    </row>
    <row r="1997" spans="1:16" s="23" customFormat="1" ht="12.95" customHeight="1" x14ac:dyDescent="0.2">
      <c r="A1997" s="31" t="s">
        <v>20</v>
      </c>
      <c r="B1997" s="32"/>
      <c r="C1997" s="33" t="s">
        <v>2719</v>
      </c>
      <c r="D1997" s="33" t="s">
        <v>2585</v>
      </c>
      <c r="E1997" s="35">
        <v>21</v>
      </c>
      <c r="F1997" s="35" t="s">
        <v>48</v>
      </c>
      <c r="G1997" s="34"/>
      <c r="H1997" s="36"/>
      <c r="I1997" s="37">
        <f t="shared" si="38"/>
        <v>365</v>
      </c>
      <c r="J1997" s="36"/>
      <c r="K1997" s="34"/>
      <c r="L1997" s="34"/>
      <c r="M1997" s="39" t="s">
        <v>20</v>
      </c>
      <c r="N1997" s="40">
        <v>3223</v>
      </c>
      <c r="O1997" s="41">
        <v>34796</v>
      </c>
      <c r="P1997" s="42"/>
    </row>
    <row r="1998" spans="1:16" s="23" customFormat="1" ht="12.95" customHeight="1" x14ac:dyDescent="0.2">
      <c r="A1998" s="31" t="s">
        <v>20</v>
      </c>
      <c r="B1998" s="32"/>
      <c r="C1998" s="33" t="s">
        <v>2618</v>
      </c>
      <c r="D1998" s="33" t="s">
        <v>2585</v>
      </c>
      <c r="E1998" s="35">
        <v>10</v>
      </c>
      <c r="F1998" s="35" t="s">
        <v>23</v>
      </c>
      <c r="G1998" s="34"/>
      <c r="H1998" s="36"/>
      <c r="I1998" s="37">
        <f t="shared" si="38"/>
        <v>365</v>
      </c>
      <c r="J1998" s="36"/>
      <c r="K1998" s="34"/>
      <c r="L1998" s="34"/>
      <c r="M1998" s="39" t="s">
        <v>20</v>
      </c>
      <c r="N1998" s="40">
        <v>3224</v>
      </c>
      <c r="O1998" s="41">
        <v>34796</v>
      </c>
      <c r="P1998" s="42"/>
    </row>
    <row r="1999" spans="1:16" s="23" customFormat="1" ht="12.95" customHeight="1" x14ac:dyDescent="0.2">
      <c r="A1999" s="31" t="s">
        <v>20</v>
      </c>
      <c r="B1999" s="32"/>
      <c r="C1999" s="33" t="s">
        <v>2646</v>
      </c>
      <c r="D1999" s="33" t="s">
        <v>2585</v>
      </c>
      <c r="E1999" s="35">
        <v>18</v>
      </c>
      <c r="F1999" s="35" t="s">
        <v>48</v>
      </c>
      <c r="G1999" s="34"/>
      <c r="H1999" s="36"/>
      <c r="I1999" s="37">
        <f t="shared" si="38"/>
        <v>365</v>
      </c>
      <c r="J1999" s="36"/>
      <c r="K1999" s="34"/>
      <c r="L1999" s="34"/>
      <c r="M1999" s="39" t="s">
        <v>20</v>
      </c>
      <c r="N1999" s="40">
        <v>3225</v>
      </c>
      <c r="O1999" s="41">
        <v>34796</v>
      </c>
      <c r="P1999" s="42"/>
    </row>
    <row r="2000" spans="1:16" s="23" customFormat="1" ht="12.95" customHeight="1" x14ac:dyDescent="0.2">
      <c r="A2000" s="31" t="s">
        <v>20</v>
      </c>
      <c r="B2000" s="32"/>
      <c r="C2000" s="33" t="s">
        <v>1024</v>
      </c>
      <c r="D2000" s="33" t="s">
        <v>2596</v>
      </c>
      <c r="E2000" s="35">
        <v>2</v>
      </c>
      <c r="F2000" s="35" t="s">
        <v>45</v>
      </c>
      <c r="G2000" s="34"/>
      <c r="H2000" s="36"/>
      <c r="I2000" s="37">
        <f t="shared" si="38"/>
        <v>365</v>
      </c>
      <c r="J2000" s="36"/>
      <c r="K2000" s="34"/>
      <c r="L2000" s="34"/>
      <c r="M2000" s="39" t="s">
        <v>20</v>
      </c>
      <c r="N2000" s="40">
        <v>3226</v>
      </c>
      <c r="O2000" s="41">
        <v>34796</v>
      </c>
      <c r="P2000" s="42"/>
    </row>
    <row r="2001" spans="1:16" s="23" customFormat="1" ht="12.95" customHeight="1" x14ac:dyDescent="0.2">
      <c r="A2001" s="31" t="s">
        <v>20</v>
      </c>
      <c r="B2001" s="32"/>
      <c r="C2001" s="33" t="s">
        <v>2720</v>
      </c>
      <c r="D2001" s="33" t="s">
        <v>2721</v>
      </c>
      <c r="E2001" s="35" t="s">
        <v>25</v>
      </c>
      <c r="F2001" s="35" t="s">
        <v>25</v>
      </c>
      <c r="G2001" s="34"/>
      <c r="H2001" s="36"/>
      <c r="I2001" s="37">
        <f t="shared" si="38"/>
        <v>365</v>
      </c>
      <c r="J2001" s="36"/>
      <c r="K2001" s="34"/>
      <c r="L2001" s="34"/>
      <c r="M2001" s="39" t="s">
        <v>20</v>
      </c>
      <c r="N2001" s="40">
        <v>3227</v>
      </c>
      <c r="O2001" s="41">
        <v>34810</v>
      </c>
      <c r="P2001" s="42"/>
    </row>
    <row r="2002" spans="1:16" s="23" customFormat="1" ht="12.95" customHeight="1" x14ac:dyDescent="0.2">
      <c r="A2002" s="31" t="s">
        <v>20</v>
      </c>
      <c r="B2002" s="32"/>
      <c r="C2002" s="33" t="s">
        <v>420</v>
      </c>
      <c r="D2002" s="33" t="s">
        <v>2722</v>
      </c>
      <c r="E2002" s="35">
        <v>8</v>
      </c>
      <c r="F2002" s="35" t="s">
        <v>36</v>
      </c>
      <c r="G2002" s="34"/>
      <c r="H2002" s="36"/>
      <c r="I2002" s="37">
        <f t="shared" si="38"/>
        <v>365</v>
      </c>
      <c r="J2002" s="36"/>
      <c r="K2002" s="34"/>
      <c r="L2002" s="34"/>
      <c r="M2002" s="39" t="s">
        <v>20</v>
      </c>
      <c r="N2002" s="40">
        <v>3228</v>
      </c>
      <c r="O2002" s="41">
        <v>34813</v>
      </c>
      <c r="P2002" s="42"/>
    </row>
    <row r="2003" spans="1:16" s="23" customFormat="1" ht="12.95" customHeight="1" x14ac:dyDescent="0.2">
      <c r="A2003" s="31" t="s">
        <v>20</v>
      </c>
      <c r="B2003" s="32"/>
      <c r="C2003" s="33" t="s">
        <v>526</v>
      </c>
      <c r="D2003" s="33" t="s">
        <v>2723</v>
      </c>
      <c r="E2003" s="35">
        <v>8</v>
      </c>
      <c r="F2003" s="35" t="s">
        <v>36</v>
      </c>
      <c r="G2003" s="34"/>
      <c r="H2003" s="36"/>
      <c r="I2003" s="37">
        <f t="shared" si="38"/>
        <v>365</v>
      </c>
      <c r="J2003" s="36"/>
      <c r="K2003" s="34"/>
      <c r="L2003" s="34"/>
      <c r="M2003" s="39" t="s">
        <v>20</v>
      </c>
      <c r="N2003" s="40">
        <v>3229</v>
      </c>
      <c r="O2003" s="41">
        <v>34828</v>
      </c>
      <c r="P2003" s="42"/>
    </row>
    <row r="2004" spans="1:16" s="23" customFormat="1" ht="12.95" customHeight="1" x14ac:dyDescent="0.2">
      <c r="A2004" s="31" t="s">
        <v>20</v>
      </c>
      <c r="B2004" s="32"/>
      <c r="C2004" s="33" t="s">
        <v>2618</v>
      </c>
      <c r="D2004" s="33" t="s">
        <v>2724</v>
      </c>
      <c r="E2004" s="35">
        <v>10</v>
      </c>
      <c r="F2004" s="35" t="s">
        <v>23</v>
      </c>
      <c r="G2004" s="34"/>
      <c r="H2004" s="36"/>
      <c r="I2004" s="37">
        <f t="shared" si="38"/>
        <v>365</v>
      </c>
      <c r="J2004" s="36"/>
      <c r="K2004" s="34"/>
      <c r="L2004" s="34"/>
      <c r="M2004" s="39" t="s">
        <v>20</v>
      </c>
      <c r="N2004" s="40">
        <v>3230</v>
      </c>
      <c r="O2004" s="41">
        <v>34894</v>
      </c>
      <c r="P2004" s="42"/>
    </row>
    <row r="2005" spans="1:16" s="23" customFormat="1" ht="12.95" customHeight="1" x14ac:dyDescent="0.2">
      <c r="A2005" s="31" t="s">
        <v>20</v>
      </c>
      <c r="B2005" s="32">
        <v>5785</v>
      </c>
      <c r="C2005" s="31" t="s">
        <v>293</v>
      </c>
      <c r="D2005" s="31" t="s">
        <v>2725</v>
      </c>
      <c r="E2005" s="34">
        <v>6</v>
      </c>
      <c r="F2005" s="34" t="s">
        <v>2496</v>
      </c>
      <c r="G2005" s="34"/>
      <c r="H2005" s="36">
        <v>34669</v>
      </c>
      <c r="I2005" s="37" t="str">
        <f t="shared" si="38"/>
        <v>n/a</v>
      </c>
      <c r="J2005" s="36">
        <v>34702</v>
      </c>
      <c r="K2005" s="34"/>
      <c r="L2005" s="34"/>
      <c r="M2005" s="39" t="s">
        <v>20</v>
      </c>
      <c r="N2005" s="114">
        <v>3231</v>
      </c>
      <c r="O2005" s="36">
        <v>34887</v>
      </c>
      <c r="P2005" s="42" t="s">
        <v>2726</v>
      </c>
    </row>
    <row r="2006" spans="1:16" s="23" customFormat="1" ht="12.95" customHeight="1" x14ac:dyDescent="0.2">
      <c r="A2006" s="31" t="s">
        <v>20</v>
      </c>
      <c r="B2006" s="32"/>
      <c r="C2006" s="33" t="s">
        <v>2727</v>
      </c>
      <c r="D2006" s="33" t="s">
        <v>2605</v>
      </c>
      <c r="E2006" s="35">
        <v>20</v>
      </c>
      <c r="F2006" s="35" t="s">
        <v>48</v>
      </c>
      <c r="G2006" s="34"/>
      <c r="H2006" s="36"/>
      <c r="I2006" s="37">
        <f t="shared" si="38"/>
        <v>365</v>
      </c>
      <c r="J2006" s="36"/>
      <c r="K2006" s="34"/>
      <c r="L2006" s="34"/>
      <c r="M2006" s="39" t="s">
        <v>20</v>
      </c>
      <c r="N2006" s="40">
        <v>3232</v>
      </c>
      <c r="O2006" s="41">
        <v>34919</v>
      </c>
      <c r="P2006" s="42"/>
    </row>
    <row r="2007" spans="1:16" s="23" customFormat="1" ht="12.95" customHeight="1" x14ac:dyDescent="0.2">
      <c r="A2007" s="31" t="s">
        <v>20</v>
      </c>
      <c r="B2007" s="32"/>
      <c r="C2007" s="33" t="s">
        <v>2728</v>
      </c>
      <c r="D2007" s="33" t="s">
        <v>2585</v>
      </c>
      <c r="E2007" s="35">
        <v>11</v>
      </c>
      <c r="F2007" s="35" t="s">
        <v>45</v>
      </c>
      <c r="G2007" s="34"/>
      <c r="H2007" s="36"/>
      <c r="I2007" s="37">
        <f t="shared" si="38"/>
        <v>365</v>
      </c>
      <c r="J2007" s="36"/>
      <c r="K2007" s="34"/>
      <c r="L2007" s="34"/>
      <c r="M2007" s="39" t="s">
        <v>20</v>
      </c>
      <c r="N2007" s="40">
        <v>3233</v>
      </c>
      <c r="O2007" s="41">
        <v>34922</v>
      </c>
      <c r="P2007" s="42"/>
    </row>
    <row r="2008" spans="1:16" s="23" customFormat="1" ht="12.95" customHeight="1" x14ac:dyDescent="0.2">
      <c r="A2008" s="31" t="s">
        <v>20</v>
      </c>
      <c r="B2008" s="32"/>
      <c r="C2008" s="33" t="s">
        <v>2729</v>
      </c>
      <c r="D2008" s="33" t="s">
        <v>2585</v>
      </c>
      <c r="E2008" s="35">
        <v>1</v>
      </c>
      <c r="F2008" s="35" t="s">
        <v>45</v>
      </c>
      <c r="G2008" s="34"/>
      <c r="H2008" s="36"/>
      <c r="I2008" s="37">
        <f t="shared" si="38"/>
        <v>365</v>
      </c>
      <c r="J2008" s="36"/>
      <c r="K2008" s="34"/>
      <c r="L2008" s="34"/>
      <c r="M2008" s="39" t="s">
        <v>20</v>
      </c>
      <c r="N2008" s="40">
        <v>3234</v>
      </c>
      <c r="O2008" s="41">
        <v>34922</v>
      </c>
      <c r="P2008" s="42"/>
    </row>
    <row r="2009" spans="1:16" s="23" customFormat="1" ht="12.95" customHeight="1" x14ac:dyDescent="0.2">
      <c r="A2009" s="31" t="s">
        <v>20</v>
      </c>
      <c r="B2009" s="32"/>
      <c r="C2009" s="33" t="s">
        <v>606</v>
      </c>
      <c r="D2009" s="33" t="s">
        <v>2730</v>
      </c>
      <c r="E2009" s="35">
        <v>21</v>
      </c>
      <c r="F2009" s="35" t="s">
        <v>48</v>
      </c>
      <c r="G2009" s="34"/>
      <c r="H2009" s="36"/>
      <c r="I2009" s="37">
        <f t="shared" si="38"/>
        <v>365</v>
      </c>
      <c r="J2009" s="36"/>
      <c r="K2009" s="34"/>
      <c r="L2009" s="34"/>
      <c r="M2009" s="39" t="s">
        <v>20</v>
      </c>
      <c r="N2009" s="40">
        <v>3235</v>
      </c>
      <c r="O2009" s="41">
        <v>34922</v>
      </c>
      <c r="P2009" s="42"/>
    </row>
    <row r="2010" spans="1:16" s="23" customFormat="1" ht="12.95" customHeight="1" x14ac:dyDescent="0.2">
      <c r="A2010" s="31" t="s">
        <v>20</v>
      </c>
      <c r="B2010" s="32"/>
      <c r="C2010" s="33" t="s">
        <v>2569</v>
      </c>
      <c r="D2010" s="33" t="s">
        <v>2731</v>
      </c>
      <c r="E2010" s="35">
        <v>20</v>
      </c>
      <c r="F2010" s="35" t="s">
        <v>48</v>
      </c>
      <c r="G2010" s="34"/>
      <c r="H2010" s="36"/>
      <c r="I2010" s="37">
        <f t="shared" si="38"/>
        <v>365</v>
      </c>
      <c r="J2010" s="36"/>
      <c r="K2010" s="34"/>
      <c r="L2010" s="34"/>
      <c r="M2010" s="39" t="s">
        <v>20</v>
      </c>
      <c r="N2010" s="40">
        <v>3236</v>
      </c>
      <c r="O2010" s="41">
        <v>34928</v>
      </c>
      <c r="P2010" s="42" t="s">
        <v>2732</v>
      </c>
    </row>
    <row r="2011" spans="1:16" s="23" customFormat="1" ht="12.95" customHeight="1" x14ac:dyDescent="0.2">
      <c r="A2011" s="31" t="s">
        <v>20</v>
      </c>
      <c r="B2011" s="32"/>
      <c r="C2011" s="33" t="s">
        <v>2733</v>
      </c>
      <c r="D2011" s="33" t="s">
        <v>2734</v>
      </c>
      <c r="E2011" s="35" t="s">
        <v>25</v>
      </c>
      <c r="F2011" s="35" t="s">
        <v>25</v>
      </c>
      <c r="G2011" s="34"/>
      <c r="H2011" s="36"/>
      <c r="I2011" s="37">
        <f t="shared" si="38"/>
        <v>365</v>
      </c>
      <c r="J2011" s="36"/>
      <c r="K2011" s="34"/>
      <c r="L2011" s="34"/>
      <c r="M2011" s="39" t="s">
        <v>20</v>
      </c>
      <c r="N2011" s="40">
        <v>3237</v>
      </c>
      <c r="O2011" s="41">
        <v>34939</v>
      </c>
      <c r="P2011" s="42"/>
    </row>
    <row r="2012" spans="1:16" s="23" customFormat="1" ht="12.95" customHeight="1" x14ac:dyDescent="0.2">
      <c r="A2012" s="31" t="s">
        <v>20</v>
      </c>
      <c r="B2012" s="32"/>
      <c r="C2012" s="33" t="s">
        <v>553</v>
      </c>
      <c r="D2012" s="33" t="s">
        <v>2585</v>
      </c>
      <c r="E2012" s="35">
        <v>7</v>
      </c>
      <c r="F2012" s="35" t="s">
        <v>23</v>
      </c>
      <c r="G2012" s="34"/>
      <c r="H2012" s="36"/>
      <c r="I2012" s="37">
        <f t="shared" si="38"/>
        <v>365</v>
      </c>
      <c r="J2012" s="36"/>
      <c r="K2012" s="34"/>
      <c r="L2012" s="34"/>
      <c r="M2012" s="39" t="s">
        <v>20</v>
      </c>
      <c r="N2012" s="40">
        <v>3238</v>
      </c>
      <c r="O2012" s="41">
        <v>34940</v>
      </c>
      <c r="P2012" s="42"/>
    </row>
    <row r="2013" spans="1:16" s="23" customFormat="1" ht="12.95" customHeight="1" x14ac:dyDescent="0.2">
      <c r="A2013" s="31" t="s">
        <v>20</v>
      </c>
      <c r="B2013" s="32"/>
      <c r="C2013" s="33" t="s">
        <v>743</v>
      </c>
      <c r="D2013" s="33" t="s">
        <v>2735</v>
      </c>
      <c r="E2013" s="35">
        <v>9</v>
      </c>
      <c r="F2013" s="35" t="s">
        <v>23</v>
      </c>
      <c r="G2013" s="34"/>
      <c r="H2013" s="36"/>
      <c r="I2013" s="37">
        <f t="shared" si="38"/>
        <v>365</v>
      </c>
      <c r="J2013" s="36"/>
      <c r="K2013" s="34"/>
      <c r="L2013" s="34"/>
      <c r="M2013" s="39" t="s">
        <v>20</v>
      </c>
      <c r="N2013" s="40">
        <v>3239</v>
      </c>
      <c r="O2013" s="41">
        <v>34961</v>
      </c>
      <c r="P2013" s="42"/>
    </row>
    <row r="2014" spans="1:16" s="23" customFormat="1" ht="12.95" customHeight="1" x14ac:dyDescent="0.2">
      <c r="A2014" s="31" t="s">
        <v>20</v>
      </c>
      <c r="B2014" s="32"/>
      <c r="C2014" s="33" t="s">
        <v>2736</v>
      </c>
      <c r="D2014" s="33" t="s">
        <v>2737</v>
      </c>
      <c r="E2014" s="35">
        <v>11</v>
      </c>
      <c r="F2014" s="35" t="s">
        <v>45</v>
      </c>
      <c r="G2014" s="34"/>
      <c r="H2014" s="36"/>
      <c r="I2014" s="37">
        <f t="shared" si="38"/>
        <v>365</v>
      </c>
      <c r="J2014" s="36"/>
      <c r="K2014" s="34"/>
      <c r="L2014" s="34"/>
      <c r="M2014" s="39" t="s">
        <v>20</v>
      </c>
      <c r="N2014" s="40">
        <v>3240</v>
      </c>
      <c r="O2014" s="41">
        <v>34961</v>
      </c>
      <c r="P2014" s="42"/>
    </row>
    <row r="2015" spans="1:16" s="23" customFormat="1" ht="12.95" customHeight="1" x14ac:dyDescent="0.2">
      <c r="A2015" s="31" t="s">
        <v>20</v>
      </c>
      <c r="B2015" s="32"/>
      <c r="C2015" s="33" t="s">
        <v>2738</v>
      </c>
      <c r="D2015" s="33" t="s">
        <v>2739</v>
      </c>
      <c r="E2015" s="35">
        <v>20</v>
      </c>
      <c r="F2015" s="35" t="s">
        <v>48</v>
      </c>
      <c r="G2015" s="34"/>
      <c r="H2015" s="36"/>
      <c r="I2015" s="37">
        <f t="shared" si="38"/>
        <v>365</v>
      </c>
      <c r="J2015" s="36"/>
      <c r="K2015" s="34"/>
      <c r="L2015" s="34"/>
      <c r="M2015" s="39" t="s">
        <v>20</v>
      </c>
      <c r="N2015" s="40">
        <v>3241</v>
      </c>
      <c r="O2015" s="41">
        <v>34971</v>
      </c>
      <c r="P2015" s="42"/>
    </row>
    <row r="2016" spans="1:16" s="23" customFormat="1" ht="12.95" customHeight="1" x14ac:dyDescent="0.2">
      <c r="A2016" s="31" t="s">
        <v>20</v>
      </c>
      <c r="B2016" s="32"/>
      <c r="C2016" s="33" t="s">
        <v>539</v>
      </c>
      <c r="D2016" s="33" t="s">
        <v>2740</v>
      </c>
      <c r="E2016" s="35">
        <v>4</v>
      </c>
      <c r="F2016" s="35" t="s">
        <v>45</v>
      </c>
      <c r="G2016" s="34"/>
      <c r="H2016" s="36"/>
      <c r="I2016" s="37">
        <f t="shared" si="38"/>
        <v>365</v>
      </c>
      <c r="J2016" s="36"/>
      <c r="K2016" s="34"/>
      <c r="L2016" s="34"/>
      <c r="M2016" s="39" t="s">
        <v>20</v>
      </c>
      <c r="N2016" s="118">
        <v>3242</v>
      </c>
      <c r="O2016" s="119">
        <v>34974</v>
      </c>
      <c r="P2016" s="120"/>
    </row>
    <row r="2017" spans="1:16" s="23" customFormat="1" ht="12.95" customHeight="1" x14ac:dyDescent="0.2">
      <c r="A2017" s="31" t="s">
        <v>20</v>
      </c>
      <c r="B2017" s="32"/>
      <c r="C2017" s="33" t="s">
        <v>2741</v>
      </c>
      <c r="D2017" s="33" t="s">
        <v>2742</v>
      </c>
      <c r="E2017" s="35">
        <v>20</v>
      </c>
      <c r="F2017" s="35" t="s">
        <v>48</v>
      </c>
      <c r="G2017" s="34"/>
      <c r="H2017" s="36"/>
      <c r="I2017" s="37">
        <f t="shared" si="38"/>
        <v>365</v>
      </c>
      <c r="J2017" s="36"/>
      <c r="K2017" s="34"/>
      <c r="L2017" s="34"/>
      <c r="M2017" s="39" t="s">
        <v>20</v>
      </c>
      <c r="N2017" s="40">
        <v>3243</v>
      </c>
      <c r="O2017" s="41">
        <v>34974</v>
      </c>
      <c r="P2017" s="42" t="s">
        <v>2743</v>
      </c>
    </row>
    <row r="2018" spans="1:16" s="23" customFormat="1" ht="12.95" customHeight="1" x14ac:dyDescent="0.2">
      <c r="A2018" s="31" t="s">
        <v>20</v>
      </c>
      <c r="B2018" s="32"/>
      <c r="C2018" s="33" t="s">
        <v>650</v>
      </c>
      <c r="D2018" s="33" t="s">
        <v>2744</v>
      </c>
      <c r="E2018" s="35">
        <v>15</v>
      </c>
      <c r="F2018" s="35" t="s">
        <v>28</v>
      </c>
      <c r="G2018" s="34"/>
      <c r="H2018" s="36"/>
      <c r="I2018" s="37">
        <f t="shared" si="38"/>
        <v>365</v>
      </c>
      <c r="J2018" s="36"/>
      <c r="K2018" s="34"/>
      <c r="L2018" s="34"/>
      <c r="M2018" s="39" t="s">
        <v>20</v>
      </c>
      <c r="N2018" s="40">
        <v>3244</v>
      </c>
      <c r="O2018" s="41">
        <v>34975</v>
      </c>
      <c r="P2018" s="42"/>
    </row>
    <row r="2019" spans="1:16" s="23" customFormat="1" ht="12.95" customHeight="1" x14ac:dyDescent="0.2">
      <c r="A2019" s="31" t="s">
        <v>20</v>
      </c>
      <c r="B2019" s="32">
        <v>5707</v>
      </c>
      <c r="C2019" s="31" t="s">
        <v>676</v>
      </c>
      <c r="D2019" s="31" t="s">
        <v>2745</v>
      </c>
      <c r="E2019" s="34">
        <v>5</v>
      </c>
      <c r="F2019" s="34" t="s">
        <v>2491</v>
      </c>
      <c r="G2019" s="34"/>
      <c r="H2019" s="36">
        <v>34409</v>
      </c>
      <c r="I2019" s="37" t="str">
        <f t="shared" si="38"/>
        <v>n/a</v>
      </c>
      <c r="J2019" s="36">
        <v>34485</v>
      </c>
      <c r="K2019" s="34" t="s">
        <v>2067</v>
      </c>
      <c r="L2019" s="34" t="s">
        <v>2067</v>
      </c>
      <c r="M2019" s="39" t="s">
        <v>20</v>
      </c>
      <c r="N2019" s="114">
        <v>3245</v>
      </c>
      <c r="O2019" s="36">
        <v>34978</v>
      </c>
      <c r="P2019" s="42" t="s">
        <v>2746</v>
      </c>
    </row>
    <row r="2020" spans="1:16" s="23" customFormat="1" ht="12.95" customHeight="1" x14ac:dyDescent="0.2">
      <c r="A2020" s="31" t="s">
        <v>20</v>
      </c>
      <c r="B2020" s="32"/>
      <c r="C2020" s="33" t="s">
        <v>1871</v>
      </c>
      <c r="D2020" s="33" t="s">
        <v>2747</v>
      </c>
      <c r="E2020" s="35">
        <v>21</v>
      </c>
      <c r="F2020" s="35" t="s">
        <v>48</v>
      </c>
      <c r="G2020" s="34"/>
      <c r="H2020" s="36"/>
      <c r="I2020" s="37">
        <f t="shared" si="38"/>
        <v>365</v>
      </c>
      <c r="J2020" s="36"/>
      <c r="K2020" s="34"/>
      <c r="L2020" s="34"/>
      <c r="M2020" s="39" t="s">
        <v>20</v>
      </c>
      <c r="N2020" s="40">
        <v>3246</v>
      </c>
      <c r="O2020" s="41">
        <v>34978</v>
      </c>
      <c r="P2020" s="42"/>
    </row>
    <row r="2021" spans="1:16" s="23" customFormat="1" ht="12.95" customHeight="1" x14ac:dyDescent="0.2">
      <c r="A2021" s="31" t="s">
        <v>20</v>
      </c>
      <c r="B2021" s="32"/>
      <c r="C2021" s="33" t="s">
        <v>2748</v>
      </c>
      <c r="D2021" s="33" t="s">
        <v>2749</v>
      </c>
      <c r="E2021" s="35">
        <v>8</v>
      </c>
      <c r="F2021" s="35" t="s">
        <v>36</v>
      </c>
      <c r="G2021" s="34"/>
      <c r="H2021" s="36"/>
      <c r="I2021" s="37">
        <f t="shared" si="38"/>
        <v>365</v>
      </c>
      <c r="J2021" s="36"/>
      <c r="K2021" s="34"/>
      <c r="L2021" s="34"/>
      <c r="M2021" s="39" t="s">
        <v>20</v>
      </c>
      <c r="N2021" s="40">
        <v>3247</v>
      </c>
      <c r="O2021" s="41">
        <v>34985</v>
      </c>
      <c r="P2021" s="42"/>
    </row>
    <row r="2022" spans="1:16" s="23" customFormat="1" ht="12.95" customHeight="1" x14ac:dyDescent="0.2">
      <c r="A2022" s="31" t="s">
        <v>20</v>
      </c>
      <c r="B2022" s="32"/>
      <c r="C2022" s="33" t="s">
        <v>2750</v>
      </c>
      <c r="D2022" s="33" t="s">
        <v>2625</v>
      </c>
      <c r="E2022" s="35">
        <v>21</v>
      </c>
      <c r="F2022" s="35" t="s">
        <v>48</v>
      </c>
      <c r="G2022" s="34" t="s">
        <v>334</v>
      </c>
      <c r="H2022" s="36"/>
      <c r="I2022" s="37">
        <f t="shared" si="38"/>
        <v>365</v>
      </c>
      <c r="J2022" s="36"/>
      <c r="K2022" s="34"/>
      <c r="L2022" s="34"/>
      <c r="M2022" s="39" t="s">
        <v>20</v>
      </c>
      <c r="N2022" s="40">
        <v>3248</v>
      </c>
      <c r="O2022" s="41">
        <v>34985</v>
      </c>
      <c r="P2022" s="42"/>
    </row>
    <row r="2023" spans="1:16" s="23" customFormat="1" ht="12.95" customHeight="1" x14ac:dyDescent="0.2">
      <c r="A2023" s="31" t="s">
        <v>20</v>
      </c>
      <c r="B2023" s="32"/>
      <c r="C2023" s="33" t="s">
        <v>406</v>
      </c>
      <c r="D2023" s="33" t="s">
        <v>2751</v>
      </c>
      <c r="E2023" s="35">
        <v>7</v>
      </c>
      <c r="F2023" s="35" t="s">
        <v>23</v>
      </c>
      <c r="G2023" s="34"/>
      <c r="H2023" s="36"/>
      <c r="I2023" s="37">
        <f t="shared" si="38"/>
        <v>365</v>
      </c>
      <c r="J2023" s="36"/>
      <c r="K2023" s="34"/>
      <c r="L2023" s="34"/>
      <c r="M2023" s="39" t="s">
        <v>20</v>
      </c>
      <c r="N2023" s="40">
        <v>3249</v>
      </c>
      <c r="O2023" s="41">
        <v>34996</v>
      </c>
      <c r="P2023" s="42"/>
    </row>
    <row r="2024" spans="1:16" s="23" customFormat="1" ht="12.95" customHeight="1" x14ac:dyDescent="0.2">
      <c r="A2024" s="31" t="s">
        <v>20</v>
      </c>
      <c r="B2024" s="32"/>
      <c r="C2024" s="33" t="s">
        <v>2752</v>
      </c>
      <c r="D2024" s="33" t="s">
        <v>2753</v>
      </c>
      <c r="E2024" s="35">
        <v>12</v>
      </c>
      <c r="F2024" s="35" t="s">
        <v>45</v>
      </c>
      <c r="G2024" s="34"/>
      <c r="H2024" s="36"/>
      <c r="I2024" s="37">
        <f t="shared" si="38"/>
        <v>365</v>
      </c>
      <c r="J2024" s="36"/>
      <c r="K2024" s="34"/>
      <c r="L2024" s="34"/>
      <c r="M2024" s="39" t="s">
        <v>20</v>
      </c>
      <c r="N2024" s="40">
        <v>3250</v>
      </c>
      <c r="O2024" s="41">
        <v>35006</v>
      </c>
      <c r="P2024" s="42"/>
    </row>
    <row r="2025" spans="1:16" s="23" customFormat="1" ht="12.95" customHeight="1" x14ac:dyDescent="0.2">
      <c r="A2025" s="31" t="s">
        <v>20</v>
      </c>
      <c r="B2025" s="32"/>
      <c r="C2025" s="33" t="s">
        <v>2754</v>
      </c>
      <c r="D2025" s="33" t="s">
        <v>2755</v>
      </c>
      <c r="E2025" s="35">
        <v>16</v>
      </c>
      <c r="F2025" s="35" t="s">
        <v>23</v>
      </c>
      <c r="G2025" s="34"/>
      <c r="H2025" s="36"/>
      <c r="I2025" s="37">
        <f t="shared" si="38"/>
        <v>365</v>
      </c>
      <c r="J2025" s="36"/>
      <c r="K2025" s="34"/>
      <c r="L2025" s="34"/>
      <c r="M2025" s="39" t="s">
        <v>20</v>
      </c>
      <c r="N2025" s="40">
        <v>3251</v>
      </c>
      <c r="O2025" s="41">
        <v>35006</v>
      </c>
      <c r="P2025" s="42"/>
    </row>
    <row r="2026" spans="1:16" s="23" customFormat="1" ht="12.95" customHeight="1" x14ac:dyDescent="0.2">
      <c r="A2026" s="31" t="s">
        <v>20</v>
      </c>
      <c r="B2026" s="32">
        <v>5812</v>
      </c>
      <c r="C2026" s="49" t="s">
        <v>742</v>
      </c>
      <c r="D2026" s="33" t="s">
        <v>2756</v>
      </c>
      <c r="E2026" s="35"/>
      <c r="F2026" s="35"/>
      <c r="G2026" s="34" t="s">
        <v>29</v>
      </c>
      <c r="H2026" s="36">
        <v>34758</v>
      </c>
      <c r="I2026" s="37" t="str">
        <f t="shared" si="38"/>
        <v>n/a</v>
      </c>
      <c r="J2026" s="36">
        <v>35217</v>
      </c>
      <c r="K2026" s="34"/>
      <c r="L2026" s="34"/>
      <c r="M2026" s="39"/>
      <c r="N2026" s="46" t="s">
        <v>1870</v>
      </c>
      <c r="O2026" s="41">
        <v>35181</v>
      </c>
      <c r="P2026" s="42"/>
    </row>
    <row r="2027" spans="1:16" s="23" customFormat="1" ht="12.95" customHeight="1" x14ac:dyDescent="0.2">
      <c r="A2027" s="31" t="s">
        <v>20</v>
      </c>
      <c r="B2027" s="32">
        <v>5813</v>
      </c>
      <c r="C2027" s="13" t="s">
        <v>2757</v>
      </c>
      <c r="D2027" s="33" t="s">
        <v>2758</v>
      </c>
      <c r="E2027" s="35" t="s">
        <v>25</v>
      </c>
      <c r="F2027" s="35" t="s">
        <v>25</v>
      </c>
      <c r="G2027" s="34"/>
      <c r="H2027" s="36"/>
      <c r="I2027" s="37">
        <f t="shared" si="38"/>
        <v>365</v>
      </c>
      <c r="J2027" s="36"/>
      <c r="K2027" s="34" t="s">
        <v>2067</v>
      </c>
      <c r="L2027" s="34" t="s">
        <v>2067</v>
      </c>
      <c r="M2027" s="39" t="s">
        <v>20</v>
      </c>
      <c r="N2027" s="40">
        <v>3252</v>
      </c>
      <c r="O2027" s="41">
        <v>35011</v>
      </c>
      <c r="P2027" s="42" t="s">
        <v>2759</v>
      </c>
    </row>
    <row r="2028" spans="1:16" s="23" customFormat="1" ht="12.95" customHeight="1" x14ac:dyDescent="0.2">
      <c r="A2028" s="31" t="s">
        <v>20</v>
      </c>
      <c r="B2028" s="32">
        <v>5824</v>
      </c>
      <c r="C2028" s="33" t="s">
        <v>2760</v>
      </c>
      <c r="D2028" s="33" t="s">
        <v>2758</v>
      </c>
      <c r="E2028" s="35" t="s">
        <v>25</v>
      </c>
      <c r="F2028" s="35" t="s">
        <v>25</v>
      </c>
      <c r="G2028" s="34"/>
      <c r="H2028" s="36"/>
      <c r="I2028" s="37">
        <f t="shared" si="38"/>
        <v>365</v>
      </c>
      <c r="J2028" s="36"/>
      <c r="K2028" s="34" t="s">
        <v>1862</v>
      </c>
      <c r="L2028" s="34" t="s">
        <v>1862</v>
      </c>
      <c r="M2028" s="39" t="s">
        <v>20</v>
      </c>
      <c r="N2028" s="40"/>
      <c r="O2028" s="41"/>
      <c r="P2028" s="42"/>
    </row>
    <row r="2029" spans="1:16" s="23" customFormat="1" ht="12.95" customHeight="1" x14ac:dyDescent="0.2">
      <c r="A2029" s="31" t="s">
        <v>20</v>
      </c>
      <c r="B2029" s="32">
        <v>5848</v>
      </c>
      <c r="C2029" s="33" t="s">
        <v>2761</v>
      </c>
      <c r="D2029" s="33" t="s">
        <v>2762</v>
      </c>
      <c r="E2029" s="35"/>
      <c r="F2029" s="35"/>
      <c r="G2029" s="34"/>
      <c r="H2029" s="36"/>
      <c r="I2029" s="37"/>
      <c r="J2029" s="36"/>
      <c r="K2029" s="34"/>
      <c r="L2029" s="34"/>
      <c r="M2029" s="39"/>
      <c r="N2029" s="40"/>
      <c r="O2029" s="41"/>
      <c r="P2029" s="42"/>
    </row>
    <row r="2030" spans="1:16" s="23" customFormat="1" ht="12.95" customHeight="1" x14ac:dyDescent="0.2">
      <c r="A2030" s="31" t="s">
        <v>20</v>
      </c>
      <c r="B2030" s="32">
        <v>5761</v>
      </c>
      <c r="C2030" s="33" t="s">
        <v>406</v>
      </c>
      <c r="D2030" s="33" t="s">
        <v>2763</v>
      </c>
      <c r="E2030" s="35">
        <v>7</v>
      </c>
      <c r="F2030" s="35" t="s">
        <v>23</v>
      </c>
      <c r="G2030" s="34"/>
      <c r="H2030" s="36"/>
      <c r="I2030" s="37">
        <f t="shared" ref="I2030:I2045" si="39">IF(AND(H2030&gt;1/1/75, J2030&gt;0),"n/a",H2030+365)</f>
        <v>365</v>
      </c>
      <c r="J2030" s="36"/>
      <c r="K2030" s="34"/>
      <c r="L2030" s="34"/>
      <c r="M2030" s="39" t="s">
        <v>20</v>
      </c>
      <c r="N2030" s="40">
        <v>3253</v>
      </c>
      <c r="O2030" s="41">
        <v>35017</v>
      </c>
      <c r="P2030" s="42"/>
    </row>
    <row r="2031" spans="1:16" s="23" customFormat="1" ht="12.95" customHeight="1" x14ac:dyDescent="0.2">
      <c r="A2031" s="31" t="s">
        <v>20</v>
      </c>
      <c r="B2031" s="32"/>
      <c r="C2031" s="33" t="s">
        <v>782</v>
      </c>
      <c r="D2031" s="33" t="s">
        <v>2764</v>
      </c>
      <c r="E2031" s="35">
        <v>1</v>
      </c>
      <c r="F2031" s="35" t="s">
        <v>45</v>
      </c>
      <c r="G2031" s="34"/>
      <c r="H2031" s="36"/>
      <c r="I2031" s="37">
        <f t="shared" si="39"/>
        <v>365</v>
      </c>
      <c r="J2031" s="36"/>
      <c r="K2031" s="34"/>
      <c r="L2031" s="34"/>
      <c r="M2031" s="39" t="s">
        <v>20</v>
      </c>
      <c r="N2031" s="40">
        <v>3254</v>
      </c>
      <c r="O2031" s="41">
        <v>35020</v>
      </c>
      <c r="P2031" s="42"/>
    </row>
    <row r="2032" spans="1:16" s="23" customFormat="1" ht="12.95" customHeight="1" x14ac:dyDescent="0.2">
      <c r="A2032" s="31" t="s">
        <v>20</v>
      </c>
      <c r="B2032" s="32"/>
      <c r="C2032" s="33" t="s">
        <v>136</v>
      </c>
      <c r="D2032" s="33" t="s">
        <v>2585</v>
      </c>
      <c r="E2032" s="35">
        <v>11</v>
      </c>
      <c r="F2032" s="35" t="s">
        <v>45</v>
      </c>
      <c r="G2032" s="34"/>
      <c r="H2032" s="36"/>
      <c r="I2032" s="37">
        <f t="shared" si="39"/>
        <v>365</v>
      </c>
      <c r="J2032" s="36"/>
      <c r="K2032" s="34"/>
      <c r="L2032" s="34"/>
      <c r="M2032" s="39" t="s">
        <v>20</v>
      </c>
      <c r="N2032" s="40">
        <v>3255</v>
      </c>
      <c r="O2032" s="41">
        <v>35024</v>
      </c>
      <c r="P2032" s="42"/>
    </row>
    <row r="2033" spans="1:16" s="23" customFormat="1" ht="12.95" customHeight="1" x14ac:dyDescent="0.2">
      <c r="A2033" s="31" t="s">
        <v>20</v>
      </c>
      <c r="B2033" s="32">
        <v>5842</v>
      </c>
      <c r="C2033" s="33" t="s">
        <v>1342</v>
      </c>
      <c r="D2033" s="33" t="s">
        <v>2765</v>
      </c>
      <c r="E2033" s="35">
        <v>19</v>
      </c>
      <c r="F2033" s="35" t="s">
        <v>28</v>
      </c>
      <c r="G2033" s="34"/>
      <c r="H2033" s="36"/>
      <c r="I2033" s="37">
        <f t="shared" si="39"/>
        <v>365</v>
      </c>
      <c r="J2033" s="36"/>
      <c r="K2033" s="34"/>
      <c r="L2033" s="34"/>
      <c r="M2033" s="39" t="s">
        <v>20</v>
      </c>
      <c r="N2033" s="40">
        <v>3256</v>
      </c>
      <c r="O2033" s="41">
        <v>35047</v>
      </c>
      <c r="P2033" s="42"/>
    </row>
    <row r="2034" spans="1:16" s="23" customFormat="1" ht="12.95" customHeight="1" x14ac:dyDescent="0.2">
      <c r="A2034" s="31" t="s">
        <v>20</v>
      </c>
      <c r="B2034" s="32"/>
      <c r="C2034" s="33" t="s">
        <v>1034</v>
      </c>
      <c r="D2034" s="33" t="s">
        <v>2585</v>
      </c>
      <c r="E2034" s="35">
        <v>15</v>
      </c>
      <c r="F2034" s="35" t="s">
        <v>28</v>
      </c>
      <c r="G2034" s="34"/>
      <c r="H2034" s="36"/>
      <c r="I2034" s="37">
        <f t="shared" si="39"/>
        <v>365</v>
      </c>
      <c r="J2034" s="36"/>
      <c r="K2034" s="34"/>
      <c r="L2034" s="34"/>
      <c r="M2034" s="39" t="s">
        <v>20</v>
      </c>
      <c r="N2034" s="40">
        <v>3257</v>
      </c>
      <c r="O2034" s="41">
        <v>35047</v>
      </c>
      <c r="P2034" s="42"/>
    </row>
    <row r="2035" spans="1:16" s="23" customFormat="1" ht="12.95" customHeight="1" x14ac:dyDescent="0.2">
      <c r="A2035" s="31" t="s">
        <v>20</v>
      </c>
      <c r="B2035" s="32"/>
      <c r="C2035" s="33" t="s">
        <v>125</v>
      </c>
      <c r="D2035" s="33" t="s">
        <v>2766</v>
      </c>
      <c r="E2035" s="35">
        <v>15</v>
      </c>
      <c r="F2035" s="35" t="s">
        <v>28</v>
      </c>
      <c r="G2035" s="34"/>
      <c r="H2035" s="36"/>
      <c r="I2035" s="37">
        <f t="shared" si="39"/>
        <v>365</v>
      </c>
      <c r="J2035" s="36"/>
      <c r="K2035" s="34"/>
      <c r="L2035" s="34"/>
      <c r="M2035" s="39" t="s">
        <v>20</v>
      </c>
      <c r="N2035" s="40">
        <v>3258</v>
      </c>
      <c r="O2035" s="41">
        <v>35052</v>
      </c>
      <c r="P2035" s="42"/>
    </row>
    <row r="2036" spans="1:16" s="23" customFormat="1" ht="12.95" customHeight="1" x14ac:dyDescent="0.2">
      <c r="A2036" s="31" t="s">
        <v>20</v>
      </c>
      <c r="B2036" s="32"/>
      <c r="C2036" s="33" t="s">
        <v>424</v>
      </c>
      <c r="D2036" s="33" t="s">
        <v>2767</v>
      </c>
      <c r="E2036" s="35">
        <v>20</v>
      </c>
      <c r="F2036" s="35" t="s">
        <v>48</v>
      </c>
      <c r="G2036" s="34"/>
      <c r="H2036" s="36"/>
      <c r="I2036" s="37">
        <f t="shared" si="39"/>
        <v>365</v>
      </c>
      <c r="J2036" s="36"/>
      <c r="K2036" s="34"/>
      <c r="L2036" s="34"/>
      <c r="M2036" s="39" t="s">
        <v>20</v>
      </c>
      <c r="N2036" s="40">
        <v>3259</v>
      </c>
      <c r="O2036" s="41">
        <v>35076</v>
      </c>
      <c r="P2036" s="42"/>
    </row>
    <row r="2037" spans="1:16" s="23" customFormat="1" ht="12.95" customHeight="1" x14ac:dyDescent="0.2">
      <c r="A2037" s="31" t="s">
        <v>20</v>
      </c>
      <c r="B2037" s="32"/>
      <c r="C2037" s="33" t="s">
        <v>2768</v>
      </c>
      <c r="D2037" s="33" t="s">
        <v>2730</v>
      </c>
      <c r="E2037" s="35">
        <v>8</v>
      </c>
      <c r="F2037" s="35" t="s">
        <v>36</v>
      </c>
      <c r="G2037" s="34"/>
      <c r="H2037" s="36"/>
      <c r="I2037" s="37">
        <f t="shared" si="39"/>
        <v>365</v>
      </c>
      <c r="J2037" s="36"/>
      <c r="K2037" s="34"/>
      <c r="L2037" s="34"/>
      <c r="M2037" s="39" t="s">
        <v>20</v>
      </c>
      <c r="N2037" s="40">
        <v>3260</v>
      </c>
      <c r="O2037" s="41">
        <v>35086</v>
      </c>
      <c r="P2037" s="42"/>
    </row>
    <row r="2038" spans="1:16" s="23" customFormat="1" ht="12.95" customHeight="1" x14ac:dyDescent="0.2">
      <c r="A2038" s="31" t="s">
        <v>20</v>
      </c>
      <c r="B2038" s="32"/>
      <c r="C2038" s="33" t="s">
        <v>2769</v>
      </c>
      <c r="D2038" s="33" t="s">
        <v>2770</v>
      </c>
      <c r="E2038" s="35">
        <v>13</v>
      </c>
      <c r="F2038" s="35" t="s">
        <v>28</v>
      </c>
      <c r="G2038" s="34"/>
      <c r="H2038" s="36"/>
      <c r="I2038" s="37">
        <f t="shared" si="39"/>
        <v>365</v>
      </c>
      <c r="J2038" s="36"/>
      <c r="K2038" s="34"/>
      <c r="L2038" s="34"/>
      <c r="M2038" s="39" t="s">
        <v>20</v>
      </c>
      <c r="N2038" s="40">
        <v>3261</v>
      </c>
      <c r="O2038" s="41">
        <v>35103</v>
      </c>
      <c r="P2038" s="42"/>
    </row>
    <row r="2039" spans="1:16" s="23" customFormat="1" ht="12.95" customHeight="1" x14ac:dyDescent="0.2">
      <c r="A2039" s="31" t="s">
        <v>20</v>
      </c>
      <c r="B2039" s="32"/>
      <c r="C2039" s="33" t="s">
        <v>420</v>
      </c>
      <c r="D2039" s="33" t="s">
        <v>2771</v>
      </c>
      <c r="E2039" s="35">
        <v>8</v>
      </c>
      <c r="F2039" s="35" t="s">
        <v>36</v>
      </c>
      <c r="G2039" s="34"/>
      <c r="H2039" s="36"/>
      <c r="I2039" s="37">
        <f t="shared" si="39"/>
        <v>365</v>
      </c>
      <c r="J2039" s="36"/>
      <c r="K2039" s="34"/>
      <c r="L2039" s="34"/>
      <c r="M2039" s="39" t="s">
        <v>20</v>
      </c>
      <c r="N2039" s="40">
        <v>3262</v>
      </c>
      <c r="O2039" s="41">
        <v>35104</v>
      </c>
      <c r="P2039" s="42"/>
    </row>
    <row r="2040" spans="1:16" s="23" customFormat="1" ht="12.95" customHeight="1" x14ac:dyDescent="0.2">
      <c r="A2040" s="31" t="s">
        <v>20</v>
      </c>
      <c r="B2040" s="32"/>
      <c r="C2040" s="33" t="s">
        <v>2772</v>
      </c>
      <c r="D2040" s="33" t="s">
        <v>2773</v>
      </c>
      <c r="E2040" s="35">
        <v>20</v>
      </c>
      <c r="F2040" s="35" t="s">
        <v>48</v>
      </c>
      <c r="G2040" s="34"/>
      <c r="H2040" s="36"/>
      <c r="I2040" s="37">
        <f t="shared" si="39"/>
        <v>365</v>
      </c>
      <c r="J2040" s="36"/>
      <c r="K2040" s="34"/>
      <c r="L2040" s="34"/>
      <c r="M2040" s="39" t="s">
        <v>20</v>
      </c>
      <c r="N2040" s="40">
        <v>3263</v>
      </c>
      <c r="O2040" s="41">
        <v>35108</v>
      </c>
      <c r="P2040" s="42"/>
    </row>
    <row r="2041" spans="1:16" s="23" customFormat="1" ht="12.95" customHeight="1" x14ac:dyDescent="0.2">
      <c r="A2041" s="31" t="s">
        <v>20</v>
      </c>
      <c r="B2041" s="32"/>
      <c r="C2041" s="33" t="s">
        <v>1655</v>
      </c>
      <c r="D2041" s="33" t="s">
        <v>2774</v>
      </c>
      <c r="E2041" s="35">
        <v>20</v>
      </c>
      <c r="F2041" s="35" t="s">
        <v>48</v>
      </c>
      <c r="G2041" s="34" t="s">
        <v>334</v>
      </c>
      <c r="H2041" s="36"/>
      <c r="I2041" s="37">
        <f t="shared" si="39"/>
        <v>365</v>
      </c>
      <c r="J2041" s="36"/>
      <c r="K2041" s="34"/>
      <c r="L2041" s="34"/>
      <c r="M2041" s="39" t="s">
        <v>20</v>
      </c>
      <c r="N2041" s="40">
        <v>3264</v>
      </c>
      <c r="O2041" s="41">
        <v>35110</v>
      </c>
      <c r="P2041" s="42"/>
    </row>
    <row r="2042" spans="1:16" s="23" customFormat="1" ht="12.95" customHeight="1" x14ac:dyDescent="0.2">
      <c r="A2042" s="31" t="s">
        <v>20</v>
      </c>
      <c r="B2042" s="32"/>
      <c r="C2042" s="33" t="s">
        <v>1655</v>
      </c>
      <c r="D2042" s="33" t="s">
        <v>2585</v>
      </c>
      <c r="E2042" s="35">
        <v>20</v>
      </c>
      <c r="F2042" s="35" t="s">
        <v>48</v>
      </c>
      <c r="G2042" s="34"/>
      <c r="H2042" s="36"/>
      <c r="I2042" s="37">
        <f t="shared" si="39"/>
        <v>365</v>
      </c>
      <c r="J2042" s="36"/>
      <c r="K2042" s="34"/>
      <c r="L2042" s="34"/>
      <c r="M2042" s="39" t="s">
        <v>20</v>
      </c>
      <c r="N2042" s="40">
        <v>3265</v>
      </c>
      <c r="O2042" s="41">
        <v>35122</v>
      </c>
      <c r="P2042" s="42"/>
    </row>
    <row r="2043" spans="1:16" s="23" customFormat="1" ht="12.95" customHeight="1" x14ac:dyDescent="0.2">
      <c r="A2043" s="31" t="s">
        <v>20</v>
      </c>
      <c r="B2043" s="32" t="s">
        <v>2775</v>
      </c>
      <c r="C2043" s="33" t="s">
        <v>2618</v>
      </c>
      <c r="D2043" s="33" t="s">
        <v>2776</v>
      </c>
      <c r="E2043" s="35">
        <v>10</v>
      </c>
      <c r="F2043" s="35" t="s">
        <v>23</v>
      </c>
      <c r="G2043" s="34" t="s">
        <v>334</v>
      </c>
      <c r="H2043" s="36"/>
      <c r="I2043" s="37">
        <f t="shared" si="39"/>
        <v>365</v>
      </c>
      <c r="J2043" s="36"/>
      <c r="K2043" s="34"/>
      <c r="L2043" s="34"/>
      <c r="M2043" s="39" t="s">
        <v>20</v>
      </c>
      <c r="N2043" s="40">
        <v>3266</v>
      </c>
      <c r="O2043" s="41">
        <v>35132</v>
      </c>
      <c r="P2043" s="42"/>
    </row>
    <row r="2044" spans="1:16" s="23" customFormat="1" ht="12.95" customHeight="1" x14ac:dyDescent="0.2">
      <c r="A2044" s="31" t="s">
        <v>20</v>
      </c>
      <c r="B2044" s="32"/>
      <c r="C2044" s="33" t="s">
        <v>46</v>
      </c>
      <c r="D2044" s="33" t="s">
        <v>2586</v>
      </c>
      <c r="E2044" s="35">
        <v>20</v>
      </c>
      <c r="F2044" s="35" t="s">
        <v>48</v>
      </c>
      <c r="G2044" s="34"/>
      <c r="H2044" s="36"/>
      <c r="I2044" s="37">
        <f t="shared" si="39"/>
        <v>365</v>
      </c>
      <c r="J2044" s="36"/>
      <c r="K2044" s="34"/>
      <c r="L2044" s="34"/>
      <c r="M2044" s="39" t="s">
        <v>20</v>
      </c>
      <c r="N2044" s="40">
        <v>3267</v>
      </c>
      <c r="O2044" s="41">
        <v>35139</v>
      </c>
      <c r="P2044" s="42"/>
    </row>
    <row r="2045" spans="1:16" s="23" customFormat="1" ht="12.95" customHeight="1" x14ac:dyDescent="0.2">
      <c r="A2045" s="31" t="s">
        <v>20</v>
      </c>
      <c r="B2045" s="32"/>
      <c r="C2045" s="33" t="s">
        <v>2701</v>
      </c>
      <c r="D2045" s="33" t="s">
        <v>2584</v>
      </c>
      <c r="E2045" s="35">
        <v>21</v>
      </c>
      <c r="F2045" s="35" t="s">
        <v>48</v>
      </c>
      <c r="G2045" s="34"/>
      <c r="H2045" s="36"/>
      <c r="I2045" s="37">
        <f t="shared" si="39"/>
        <v>365</v>
      </c>
      <c r="J2045" s="36"/>
      <c r="K2045" s="34"/>
      <c r="L2045" s="34"/>
      <c r="M2045" s="39" t="s">
        <v>20</v>
      </c>
      <c r="N2045" s="40">
        <v>3268</v>
      </c>
      <c r="O2045" s="41">
        <v>35139</v>
      </c>
      <c r="P2045" s="42"/>
    </row>
    <row r="2046" spans="1:16" s="23" customFormat="1" ht="12.95" customHeight="1" x14ac:dyDescent="0.2">
      <c r="A2046" s="31" t="s">
        <v>20</v>
      </c>
      <c r="B2046" s="32">
        <v>5730</v>
      </c>
      <c r="C2046" s="33" t="s">
        <v>2777</v>
      </c>
      <c r="D2046" s="33" t="s">
        <v>2778</v>
      </c>
      <c r="E2046" s="35"/>
      <c r="F2046" s="35"/>
      <c r="G2046" s="34"/>
      <c r="H2046" s="36"/>
      <c r="I2046" s="37"/>
      <c r="J2046" s="36"/>
      <c r="K2046" s="34" t="s">
        <v>1862</v>
      </c>
      <c r="L2046" s="34" t="s">
        <v>1862</v>
      </c>
      <c r="M2046" s="39" t="s">
        <v>20</v>
      </c>
      <c r="N2046" s="46" t="s">
        <v>1870</v>
      </c>
      <c r="O2046" s="41">
        <v>35135</v>
      </c>
      <c r="P2046" s="42"/>
    </row>
    <row r="2047" spans="1:16" s="23" customFormat="1" ht="12.95" customHeight="1" x14ac:dyDescent="0.2">
      <c r="A2047" s="31" t="s">
        <v>20</v>
      </c>
      <c r="B2047" s="32">
        <v>5790</v>
      </c>
      <c r="C2047" s="33" t="s">
        <v>2779</v>
      </c>
      <c r="D2047" s="33" t="s">
        <v>2780</v>
      </c>
      <c r="E2047" s="35"/>
      <c r="F2047" s="35"/>
      <c r="G2047" s="34"/>
      <c r="H2047" s="36"/>
      <c r="I2047" s="37"/>
      <c r="J2047" s="36"/>
      <c r="K2047" s="34" t="s">
        <v>1862</v>
      </c>
      <c r="L2047" s="34" t="s">
        <v>1862</v>
      </c>
      <c r="M2047" s="39" t="s">
        <v>20</v>
      </c>
      <c r="N2047" s="46" t="s">
        <v>1870</v>
      </c>
      <c r="O2047" s="41">
        <v>34866</v>
      </c>
      <c r="P2047" s="42"/>
    </row>
    <row r="2048" spans="1:16" s="23" customFormat="1" ht="12.95" customHeight="1" x14ac:dyDescent="0.2">
      <c r="A2048" s="31" t="s">
        <v>20</v>
      </c>
      <c r="B2048" s="32">
        <v>5791</v>
      </c>
      <c r="C2048" s="33" t="s">
        <v>840</v>
      </c>
      <c r="D2048" s="33" t="s">
        <v>2781</v>
      </c>
      <c r="E2048" s="35"/>
      <c r="F2048" s="35"/>
      <c r="G2048" s="34"/>
      <c r="H2048" s="36"/>
      <c r="I2048" s="37"/>
      <c r="J2048" s="36"/>
      <c r="K2048" s="34" t="s">
        <v>2782</v>
      </c>
      <c r="L2048" s="34" t="s">
        <v>1862</v>
      </c>
      <c r="M2048" s="39" t="s">
        <v>20</v>
      </c>
      <c r="N2048" s="46" t="s">
        <v>1870</v>
      </c>
      <c r="O2048" s="41">
        <v>35169</v>
      </c>
      <c r="P2048" s="42"/>
    </row>
    <row r="2049" spans="1:16" s="23" customFormat="1" ht="12.95" customHeight="1" x14ac:dyDescent="0.2">
      <c r="A2049" s="31" t="s">
        <v>20</v>
      </c>
      <c r="B2049" s="32"/>
      <c r="C2049" s="33" t="s">
        <v>2141</v>
      </c>
      <c r="D2049" s="33" t="s">
        <v>2585</v>
      </c>
      <c r="E2049" s="35">
        <v>15</v>
      </c>
      <c r="F2049" s="35" t="s">
        <v>28</v>
      </c>
      <c r="G2049" s="34"/>
      <c r="H2049" s="36"/>
      <c r="I2049" s="37">
        <f t="shared" ref="I2049:I2061" si="40">IF(AND(H2049&gt;1/1/75, J2049&gt;0),"n/a",H2049+365)</f>
        <v>365</v>
      </c>
      <c r="J2049" s="36"/>
      <c r="K2049" s="34"/>
      <c r="L2049" s="34"/>
      <c r="M2049" s="39" t="s">
        <v>20</v>
      </c>
      <c r="N2049" s="40">
        <v>3269</v>
      </c>
      <c r="O2049" s="41">
        <v>35174</v>
      </c>
      <c r="P2049" s="42"/>
    </row>
    <row r="2050" spans="1:16" s="23" customFormat="1" ht="12.95" customHeight="1" x14ac:dyDescent="0.2">
      <c r="A2050" s="31" t="s">
        <v>20</v>
      </c>
      <c r="B2050" s="32"/>
      <c r="C2050" s="33" t="s">
        <v>298</v>
      </c>
      <c r="D2050" s="33" t="s">
        <v>2783</v>
      </c>
      <c r="E2050" s="35">
        <v>12</v>
      </c>
      <c r="F2050" s="35" t="s">
        <v>45</v>
      </c>
      <c r="G2050" s="34"/>
      <c r="H2050" s="36"/>
      <c r="I2050" s="37">
        <f t="shared" si="40"/>
        <v>365</v>
      </c>
      <c r="J2050" s="36"/>
      <c r="K2050" s="34"/>
      <c r="L2050" s="34"/>
      <c r="M2050" s="39" t="s">
        <v>20</v>
      </c>
      <c r="N2050" s="40">
        <v>3270</v>
      </c>
      <c r="O2050" s="41">
        <v>35164</v>
      </c>
      <c r="P2050" s="42"/>
    </row>
    <row r="2051" spans="1:16" s="23" customFormat="1" ht="12.95" customHeight="1" x14ac:dyDescent="0.2">
      <c r="A2051" s="31" t="s">
        <v>20</v>
      </c>
      <c r="B2051" s="32"/>
      <c r="C2051" s="33" t="s">
        <v>2760</v>
      </c>
      <c r="D2051" s="33" t="s">
        <v>2784</v>
      </c>
      <c r="E2051" s="35" t="s">
        <v>25</v>
      </c>
      <c r="F2051" s="35" t="s">
        <v>25</v>
      </c>
      <c r="G2051" s="34"/>
      <c r="H2051" s="36"/>
      <c r="I2051" s="37">
        <f t="shared" si="40"/>
        <v>365</v>
      </c>
      <c r="J2051" s="36"/>
      <c r="K2051" s="34"/>
      <c r="L2051" s="34"/>
      <c r="M2051" s="39" t="s">
        <v>20</v>
      </c>
      <c r="N2051" s="40">
        <v>3271</v>
      </c>
      <c r="O2051" s="41">
        <v>35150</v>
      </c>
      <c r="P2051" s="42"/>
    </row>
    <row r="2052" spans="1:16" s="23" customFormat="1" ht="12.95" customHeight="1" x14ac:dyDescent="0.2">
      <c r="A2052" s="31" t="s">
        <v>20</v>
      </c>
      <c r="B2052" s="32"/>
      <c r="C2052" s="33" t="s">
        <v>2785</v>
      </c>
      <c r="D2052" s="33" t="s">
        <v>2584</v>
      </c>
      <c r="E2052" s="35">
        <v>15</v>
      </c>
      <c r="F2052" s="35" t="s">
        <v>28</v>
      </c>
      <c r="G2052" s="34"/>
      <c r="H2052" s="36"/>
      <c r="I2052" s="37">
        <f t="shared" si="40"/>
        <v>365</v>
      </c>
      <c r="J2052" s="36"/>
      <c r="K2052" s="34"/>
      <c r="L2052" s="34"/>
      <c r="M2052" s="39" t="s">
        <v>20</v>
      </c>
      <c r="N2052" s="40">
        <v>3272</v>
      </c>
      <c r="O2052" s="41">
        <v>35171</v>
      </c>
      <c r="P2052" s="42" t="s">
        <v>2786</v>
      </c>
    </row>
    <row r="2053" spans="1:16" s="23" customFormat="1" ht="12.95" customHeight="1" x14ac:dyDescent="0.2">
      <c r="A2053" s="31" t="s">
        <v>20</v>
      </c>
      <c r="B2053" s="32"/>
      <c r="C2053" s="33" t="s">
        <v>293</v>
      </c>
      <c r="D2053" s="33" t="s">
        <v>2584</v>
      </c>
      <c r="E2053" s="35">
        <v>6</v>
      </c>
      <c r="F2053" s="35" t="s">
        <v>23</v>
      </c>
      <c r="G2053" s="34"/>
      <c r="H2053" s="36"/>
      <c r="I2053" s="37">
        <f t="shared" si="40"/>
        <v>365</v>
      </c>
      <c r="J2053" s="36"/>
      <c r="K2053" s="34"/>
      <c r="L2053" s="34"/>
      <c r="M2053" s="39" t="s">
        <v>20</v>
      </c>
      <c r="N2053" s="40">
        <v>3273</v>
      </c>
      <c r="O2053" s="41">
        <v>35174</v>
      </c>
      <c r="P2053" s="42"/>
    </row>
    <row r="2054" spans="1:16" s="23" customFormat="1" ht="12.95" customHeight="1" x14ac:dyDescent="0.2">
      <c r="A2054" s="31" t="s">
        <v>20</v>
      </c>
      <c r="B2054" s="32"/>
      <c r="C2054" s="33" t="s">
        <v>2772</v>
      </c>
      <c r="D2054" s="33" t="s">
        <v>2787</v>
      </c>
      <c r="E2054" s="35">
        <v>20</v>
      </c>
      <c r="F2054" s="35" t="s">
        <v>48</v>
      </c>
      <c r="G2054" s="34" t="s">
        <v>334</v>
      </c>
      <c r="H2054" s="36"/>
      <c r="I2054" s="37">
        <f t="shared" si="40"/>
        <v>365</v>
      </c>
      <c r="J2054" s="36"/>
      <c r="K2054" s="34"/>
      <c r="L2054" s="34"/>
      <c r="M2054" s="39" t="s">
        <v>20</v>
      </c>
      <c r="N2054" s="40">
        <v>3274</v>
      </c>
      <c r="O2054" s="41">
        <v>35174</v>
      </c>
      <c r="P2054" s="42"/>
    </row>
    <row r="2055" spans="1:16" s="23" customFormat="1" ht="12.95" customHeight="1" x14ac:dyDescent="0.2">
      <c r="A2055" s="31" t="s">
        <v>20</v>
      </c>
      <c r="B2055" s="32"/>
      <c r="C2055" s="33" t="s">
        <v>782</v>
      </c>
      <c r="D2055" s="33" t="s">
        <v>2586</v>
      </c>
      <c r="E2055" s="35">
        <v>1</v>
      </c>
      <c r="F2055" s="35" t="s">
        <v>45</v>
      </c>
      <c r="G2055" s="34"/>
      <c r="H2055" s="36"/>
      <c r="I2055" s="37">
        <f t="shared" si="40"/>
        <v>365</v>
      </c>
      <c r="J2055" s="36"/>
      <c r="K2055" s="34"/>
      <c r="L2055" s="34"/>
      <c r="M2055" s="39" t="s">
        <v>20</v>
      </c>
      <c r="N2055" s="40">
        <v>3275</v>
      </c>
      <c r="O2055" s="41">
        <v>35174</v>
      </c>
      <c r="P2055" s="42"/>
    </row>
    <row r="2056" spans="1:16" s="23" customFormat="1" ht="12.95" customHeight="1" x14ac:dyDescent="0.2">
      <c r="A2056" s="31" t="s">
        <v>20</v>
      </c>
      <c r="B2056" s="32">
        <v>5662</v>
      </c>
      <c r="C2056" s="33" t="s">
        <v>2788</v>
      </c>
      <c r="D2056" s="33" t="s">
        <v>2789</v>
      </c>
      <c r="E2056" s="35">
        <v>8</v>
      </c>
      <c r="F2056" s="35" t="s">
        <v>36</v>
      </c>
      <c r="G2056" s="34"/>
      <c r="H2056" s="36"/>
      <c r="I2056" s="37">
        <f t="shared" si="40"/>
        <v>365</v>
      </c>
      <c r="J2056" s="36"/>
      <c r="K2056" s="34"/>
      <c r="L2056" s="34"/>
      <c r="M2056" s="39" t="s">
        <v>20</v>
      </c>
      <c r="N2056" s="40">
        <v>3276</v>
      </c>
      <c r="O2056" s="41">
        <v>35177</v>
      </c>
      <c r="P2056" s="42"/>
    </row>
    <row r="2057" spans="1:16" s="23" customFormat="1" ht="12.95" customHeight="1" x14ac:dyDescent="0.2">
      <c r="A2057" s="31" t="s">
        <v>20</v>
      </c>
      <c r="B2057" s="32"/>
      <c r="C2057" s="33" t="s">
        <v>406</v>
      </c>
      <c r="D2057" s="33" t="s">
        <v>2790</v>
      </c>
      <c r="E2057" s="35">
        <v>7</v>
      </c>
      <c r="F2057" s="35" t="s">
        <v>23</v>
      </c>
      <c r="G2057" s="34"/>
      <c r="H2057" s="36"/>
      <c r="I2057" s="37">
        <f t="shared" si="40"/>
        <v>365</v>
      </c>
      <c r="J2057" s="36"/>
      <c r="K2057" s="34"/>
      <c r="L2057" s="34"/>
      <c r="M2057" s="39" t="s">
        <v>20</v>
      </c>
      <c r="N2057" s="40">
        <v>3278</v>
      </c>
      <c r="O2057" s="41">
        <v>35208</v>
      </c>
      <c r="P2057" s="42"/>
    </row>
    <row r="2058" spans="1:16" s="23" customFormat="1" ht="12.95" customHeight="1" x14ac:dyDescent="0.2">
      <c r="A2058" s="31" t="s">
        <v>20</v>
      </c>
      <c r="B2058" s="32">
        <v>5690</v>
      </c>
      <c r="C2058" s="31" t="s">
        <v>2791</v>
      </c>
      <c r="D2058" s="31" t="s">
        <v>2536</v>
      </c>
      <c r="E2058" s="34">
        <v>8</v>
      </c>
      <c r="F2058" s="34" t="s">
        <v>2499</v>
      </c>
      <c r="G2058" s="34"/>
      <c r="H2058" s="36"/>
      <c r="I2058" s="37">
        <f t="shared" si="40"/>
        <v>365</v>
      </c>
      <c r="J2058" s="36"/>
      <c r="K2058" s="34"/>
      <c r="L2058" s="34"/>
      <c r="M2058" s="39" t="s">
        <v>20</v>
      </c>
      <c r="N2058" s="114">
        <v>3280</v>
      </c>
      <c r="O2058" s="36">
        <v>35209</v>
      </c>
      <c r="P2058" s="42"/>
    </row>
    <row r="2059" spans="1:16" s="23" customFormat="1" ht="12.95" customHeight="1" x14ac:dyDescent="0.2">
      <c r="A2059" s="31" t="s">
        <v>20</v>
      </c>
      <c r="B2059" s="32">
        <v>5758</v>
      </c>
      <c r="C2059" s="33" t="s">
        <v>414</v>
      </c>
      <c r="D2059" s="33" t="s">
        <v>2792</v>
      </c>
      <c r="E2059" s="35">
        <v>15</v>
      </c>
      <c r="F2059" s="35" t="s">
        <v>28</v>
      </c>
      <c r="G2059" s="34"/>
      <c r="H2059" s="36"/>
      <c r="I2059" s="37">
        <f t="shared" si="40"/>
        <v>365</v>
      </c>
      <c r="J2059" s="36"/>
      <c r="K2059" s="34"/>
      <c r="L2059" s="34"/>
      <c r="M2059" s="39" t="s">
        <v>20</v>
      </c>
      <c r="N2059" s="40">
        <v>3279</v>
      </c>
      <c r="O2059" s="41">
        <v>35209</v>
      </c>
      <c r="P2059" s="42" t="s">
        <v>2793</v>
      </c>
    </row>
    <row r="2060" spans="1:16" s="23" customFormat="1" ht="12.95" customHeight="1" x14ac:dyDescent="0.2">
      <c r="A2060" s="31" t="s">
        <v>20</v>
      </c>
      <c r="B2060" s="32"/>
      <c r="C2060" s="33" t="s">
        <v>158</v>
      </c>
      <c r="D2060" s="33" t="s">
        <v>2794</v>
      </c>
      <c r="E2060" s="35">
        <v>1</v>
      </c>
      <c r="F2060" s="35" t="s">
        <v>45</v>
      </c>
      <c r="G2060" s="34"/>
      <c r="H2060" s="36"/>
      <c r="I2060" s="37">
        <f t="shared" si="40"/>
        <v>365</v>
      </c>
      <c r="J2060" s="36"/>
      <c r="K2060" s="34"/>
      <c r="L2060" s="34"/>
      <c r="M2060" s="39" t="s">
        <v>20</v>
      </c>
      <c r="N2060" s="40">
        <v>3281</v>
      </c>
      <c r="O2060" s="41">
        <v>35209</v>
      </c>
      <c r="P2060" s="42"/>
    </row>
    <row r="2061" spans="1:16" s="23" customFormat="1" ht="12.95" customHeight="1" x14ac:dyDescent="0.2">
      <c r="A2061" s="31" t="s">
        <v>20</v>
      </c>
      <c r="B2061" s="32"/>
      <c r="C2061" s="33" t="s">
        <v>2795</v>
      </c>
      <c r="D2061" s="33" t="s">
        <v>2796</v>
      </c>
      <c r="E2061" s="35">
        <v>15</v>
      </c>
      <c r="F2061" s="35" t="s">
        <v>28</v>
      </c>
      <c r="G2061" s="34"/>
      <c r="H2061" s="36"/>
      <c r="I2061" s="37">
        <f t="shared" si="40"/>
        <v>365</v>
      </c>
      <c r="J2061" s="36"/>
      <c r="K2061" s="34"/>
      <c r="L2061" s="34"/>
      <c r="M2061" s="39" t="s">
        <v>20</v>
      </c>
      <c r="N2061" s="40">
        <v>3282</v>
      </c>
      <c r="O2061" s="41">
        <v>35209</v>
      </c>
      <c r="P2061" s="42"/>
    </row>
    <row r="2062" spans="1:16" s="23" customFormat="1" ht="12.95" customHeight="1" x14ac:dyDescent="0.2">
      <c r="A2062" s="31" t="s">
        <v>20</v>
      </c>
      <c r="B2062" s="32">
        <v>5769</v>
      </c>
      <c r="C2062" s="33" t="s">
        <v>2797</v>
      </c>
      <c r="D2062" s="33" t="s">
        <v>2798</v>
      </c>
      <c r="E2062" s="35"/>
      <c r="F2062" s="35"/>
      <c r="G2062" s="34"/>
      <c r="H2062" s="36"/>
      <c r="I2062" s="37"/>
      <c r="J2062" s="36"/>
      <c r="K2062" s="34" t="s">
        <v>1862</v>
      </c>
      <c r="L2062" s="34" t="s">
        <v>1862</v>
      </c>
      <c r="M2062" s="39"/>
      <c r="N2062" s="46" t="s">
        <v>2799</v>
      </c>
      <c r="O2062" s="41">
        <v>35381</v>
      </c>
      <c r="P2062" s="42"/>
    </row>
    <row r="2063" spans="1:16" s="23" customFormat="1" ht="12.95" customHeight="1" x14ac:dyDescent="0.2">
      <c r="A2063" s="31" t="s">
        <v>20</v>
      </c>
      <c r="B2063" s="32">
        <v>5768</v>
      </c>
      <c r="C2063" s="33" t="s">
        <v>2800</v>
      </c>
      <c r="D2063" s="33" t="s">
        <v>2798</v>
      </c>
      <c r="E2063" s="35"/>
      <c r="F2063" s="35"/>
      <c r="G2063" s="34"/>
      <c r="H2063" s="36"/>
      <c r="I2063" s="37"/>
      <c r="J2063" s="36"/>
      <c r="K2063" s="34" t="s">
        <v>1862</v>
      </c>
      <c r="L2063" s="34" t="s">
        <v>1862</v>
      </c>
      <c r="M2063" s="39"/>
      <c r="N2063" s="46" t="s">
        <v>2799</v>
      </c>
      <c r="O2063" s="41">
        <v>35381</v>
      </c>
      <c r="P2063" s="42"/>
    </row>
    <row r="2064" spans="1:16" s="23" customFormat="1" ht="12.95" customHeight="1" x14ac:dyDescent="0.2">
      <c r="A2064" s="31" t="s">
        <v>20</v>
      </c>
      <c r="B2064" s="32">
        <v>5774</v>
      </c>
      <c r="C2064" s="31" t="s">
        <v>2801</v>
      </c>
      <c r="D2064" s="33" t="s">
        <v>2585</v>
      </c>
      <c r="E2064" s="34">
        <v>15</v>
      </c>
      <c r="F2064" s="34" t="s">
        <v>2494</v>
      </c>
      <c r="G2064" s="34"/>
      <c r="H2064" s="36"/>
      <c r="I2064" s="37">
        <f>IF(AND(H2064&gt;1/1/75, J2064&gt;0),"n/a",H2064+365)</f>
        <v>365</v>
      </c>
      <c r="J2064" s="36">
        <v>34789</v>
      </c>
      <c r="K2064" s="34" t="s">
        <v>2067</v>
      </c>
      <c r="L2064" s="34" t="s">
        <v>1862</v>
      </c>
      <c r="M2064" s="39" t="s">
        <v>20</v>
      </c>
      <c r="N2064" s="114">
        <v>3283</v>
      </c>
      <c r="O2064" s="36">
        <v>35219</v>
      </c>
      <c r="P2064" s="42" t="s">
        <v>2802</v>
      </c>
    </row>
    <row r="2065" spans="1:16" s="23" customFormat="1" ht="12.95" customHeight="1" x14ac:dyDescent="0.2">
      <c r="A2065" s="31" t="s">
        <v>20</v>
      </c>
      <c r="B2065" s="32">
        <v>5788</v>
      </c>
      <c r="C2065" s="31" t="s">
        <v>564</v>
      </c>
      <c r="D2065" s="33" t="s">
        <v>2803</v>
      </c>
      <c r="E2065" s="34"/>
      <c r="F2065" s="34"/>
      <c r="G2065" s="34"/>
      <c r="H2065" s="36"/>
      <c r="I2065" s="37"/>
      <c r="J2065" s="36"/>
      <c r="K2065" s="34"/>
      <c r="L2065" s="34"/>
      <c r="M2065" s="39"/>
      <c r="N2065" s="117" t="s">
        <v>2799</v>
      </c>
      <c r="O2065" s="36">
        <v>35367</v>
      </c>
      <c r="P2065" s="42"/>
    </row>
    <row r="2066" spans="1:16" s="23" customFormat="1" ht="12.95" customHeight="1" x14ac:dyDescent="0.2">
      <c r="A2066" s="31" t="s">
        <v>20</v>
      </c>
      <c r="B2066" s="32">
        <v>5782</v>
      </c>
      <c r="C2066" s="31" t="s">
        <v>2804</v>
      </c>
      <c r="D2066" s="33" t="s">
        <v>2805</v>
      </c>
      <c r="E2066" s="34"/>
      <c r="F2066" s="34"/>
      <c r="G2066" s="34"/>
      <c r="H2066" s="36"/>
      <c r="I2066" s="37"/>
      <c r="J2066" s="36"/>
      <c r="K2066" s="34" t="s">
        <v>1862</v>
      </c>
      <c r="L2066" s="34" t="s">
        <v>1862</v>
      </c>
      <c r="M2066" s="39"/>
      <c r="N2066" s="114"/>
      <c r="O2066" s="36"/>
      <c r="P2066" s="42"/>
    </row>
    <row r="2067" spans="1:16" s="23" customFormat="1" ht="12.95" customHeight="1" x14ac:dyDescent="0.2">
      <c r="A2067" s="31" t="s">
        <v>20</v>
      </c>
      <c r="B2067" s="32">
        <v>5868</v>
      </c>
      <c r="C2067" s="33" t="s">
        <v>2806</v>
      </c>
      <c r="D2067" s="33" t="s">
        <v>2807</v>
      </c>
      <c r="E2067" s="35">
        <v>5</v>
      </c>
      <c r="F2067" s="35" t="s">
        <v>45</v>
      </c>
      <c r="G2067" s="34" t="s">
        <v>29</v>
      </c>
      <c r="H2067" s="36">
        <v>34907</v>
      </c>
      <c r="I2067" s="37" t="str">
        <f t="shared" ref="I2067:I2091" si="41">IF(AND(H2067&gt;1/1/75, J2067&gt;0),"n/a",H2067+365)</f>
        <v>n/a</v>
      </c>
      <c r="J2067" s="36">
        <v>34971</v>
      </c>
      <c r="K2067" s="34"/>
      <c r="L2067" s="34" t="s">
        <v>2067</v>
      </c>
      <c r="M2067" s="39" t="s">
        <v>20</v>
      </c>
      <c r="N2067" s="40">
        <v>3284</v>
      </c>
      <c r="O2067" s="41">
        <v>35217</v>
      </c>
      <c r="P2067" s="42"/>
    </row>
    <row r="2068" spans="1:16" s="23" customFormat="1" ht="12.95" customHeight="1" x14ac:dyDescent="0.2">
      <c r="A2068" s="31" t="s">
        <v>20</v>
      </c>
      <c r="B2068" s="32">
        <v>5853</v>
      </c>
      <c r="C2068" s="33" t="s">
        <v>2808</v>
      </c>
      <c r="D2068" s="33" t="s">
        <v>2809</v>
      </c>
      <c r="E2068" s="35">
        <v>17</v>
      </c>
      <c r="F2068" s="35" t="s">
        <v>48</v>
      </c>
      <c r="G2068" s="34"/>
      <c r="H2068" s="36"/>
      <c r="I2068" s="37">
        <f t="shared" si="41"/>
        <v>365</v>
      </c>
      <c r="J2068" s="36"/>
      <c r="K2068" s="34"/>
      <c r="L2068" s="34"/>
      <c r="M2068" s="39" t="s">
        <v>20</v>
      </c>
      <c r="N2068" s="40">
        <v>3285</v>
      </c>
      <c r="O2068" s="41">
        <v>35243</v>
      </c>
      <c r="P2068" s="42"/>
    </row>
    <row r="2069" spans="1:16" s="23" customFormat="1" ht="12.95" customHeight="1" x14ac:dyDescent="0.2">
      <c r="A2069" s="31" t="s">
        <v>20</v>
      </c>
      <c r="B2069" s="32"/>
      <c r="C2069" s="33" t="s">
        <v>2708</v>
      </c>
      <c r="D2069" s="33" t="s">
        <v>2586</v>
      </c>
      <c r="E2069" s="35">
        <v>7</v>
      </c>
      <c r="F2069" s="35" t="s">
        <v>23</v>
      </c>
      <c r="G2069" s="34"/>
      <c r="H2069" s="36"/>
      <c r="I2069" s="37">
        <f t="shared" si="41"/>
        <v>365</v>
      </c>
      <c r="J2069" s="36"/>
      <c r="K2069" s="34"/>
      <c r="L2069" s="34"/>
      <c r="M2069" s="39" t="s">
        <v>20</v>
      </c>
      <c r="N2069" s="40">
        <v>3286</v>
      </c>
      <c r="O2069" s="41">
        <v>35247</v>
      </c>
      <c r="P2069" s="42"/>
    </row>
    <row r="2070" spans="1:16" s="23" customFormat="1" ht="12.95" customHeight="1" x14ac:dyDescent="0.2">
      <c r="A2070" s="31" t="s">
        <v>20</v>
      </c>
      <c r="B2070" s="32"/>
      <c r="C2070" s="33" t="s">
        <v>2810</v>
      </c>
      <c r="D2070" s="33" t="s">
        <v>2811</v>
      </c>
      <c r="E2070" s="35">
        <v>8</v>
      </c>
      <c r="F2070" s="35" t="s">
        <v>36</v>
      </c>
      <c r="G2070" s="34"/>
      <c r="H2070" s="36"/>
      <c r="I2070" s="37">
        <f t="shared" si="41"/>
        <v>365</v>
      </c>
      <c r="J2070" s="36"/>
      <c r="K2070" s="34"/>
      <c r="L2070" s="34"/>
      <c r="M2070" s="39" t="s">
        <v>20</v>
      </c>
      <c r="N2070" s="40">
        <v>3287</v>
      </c>
      <c r="O2070" s="41">
        <v>35249</v>
      </c>
      <c r="P2070" s="42"/>
    </row>
    <row r="2071" spans="1:16" s="23" customFormat="1" ht="12.95" customHeight="1" x14ac:dyDescent="0.2">
      <c r="A2071" s="31" t="s">
        <v>20</v>
      </c>
      <c r="B2071" s="32"/>
      <c r="C2071" s="33" t="s">
        <v>2772</v>
      </c>
      <c r="D2071" s="33" t="s">
        <v>2584</v>
      </c>
      <c r="E2071" s="35">
        <v>20</v>
      </c>
      <c r="F2071" s="35" t="s">
        <v>48</v>
      </c>
      <c r="G2071" s="34"/>
      <c r="H2071" s="36"/>
      <c r="I2071" s="37">
        <f t="shared" si="41"/>
        <v>365</v>
      </c>
      <c r="J2071" s="36"/>
      <c r="K2071" s="34"/>
      <c r="L2071" s="34"/>
      <c r="M2071" s="39" t="s">
        <v>20</v>
      </c>
      <c r="N2071" s="40">
        <v>3288</v>
      </c>
      <c r="O2071" s="41">
        <v>35249</v>
      </c>
      <c r="P2071" s="42"/>
    </row>
    <row r="2072" spans="1:16" s="23" customFormat="1" ht="12.95" customHeight="1" x14ac:dyDescent="0.2">
      <c r="A2072" s="31" t="s">
        <v>20</v>
      </c>
      <c r="B2072" s="32"/>
      <c r="C2072" s="33" t="s">
        <v>564</v>
      </c>
      <c r="D2072" s="33" t="s">
        <v>2584</v>
      </c>
      <c r="E2072" s="35">
        <v>8</v>
      </c>
      <c r="F2072" s="35" t="s">
        <v>36</v>
      </c>
      <c r="G2072" s="34"/>
      <c r="H2072" s="36"/>
      <c r="I2072" s="37">
        <f t="shared" si="41"/>
        <v>365</v>
      </c>
      <c r="J2072" s="36"/>
      <c r="K2072" s="34"/>
      <c r="L2072" s="34"/>
      <c r="M2072" s="39" t="s">
        <v>20</v>
      </c>
      <c r="N2072" s="40">
        <v>3289</v>
      </c>
      <c r="O2072" s="41">
        <v>35249</v>
      </c>
      <c r="P2072" s="42"/>
    </row>
    <row r="2073" spans="1:16" s="23" customFormat="1" ht="12.95" customHeight="1" x14ac:dyDescent="0.2">
      <c r="A2073" s="31" t="s">
        <v>20</v>
      </c>
      <c r="B2073" s="32"/>
      <c r="C2073" s="33" t="s">
        <v>2708</v>
      </c>
      <c r="D2073" s="33" t="s">
        <v>2584</v>
      </c>
      <c r="E2073" s="35">
        <v>7</v>
      </c>
      <c r="F2073" s="35" t="s">
        <v>23</v>
      </c>
      <c r="G2073" s="34"/>
      <c r="H2073" s="36"/>
      <c r="I2073" s="37">
        <f t="shared" si="41"/>
        <v>365</v>
      </c>
      <c r="J2073" s="36"/>
      <c r="K2073" s="34"/>
      <c r="L2073" s="34"/>
      <c r="M2073" s="39" t="s">
        <v>20</v>
      </c>
      <c r="N2073" s="40">
        <v>3290</v>
      </c>
      <c r="O2073" s="41">
        <v>35249</v>
      </c>
      <c r="P2073" s="42"/>
    </row>
    <row r="2074" spans="1:16" s="23" customFormat="1" ht="12.95" customHeight="1" x14ac:dyDescent="0.2">
      <c r="A2074" s="31" t="s">
        <v>20</v>
      </c>
      <c r="B2074" s="32"/>
      <c r="C2074" s="33" t="s">
        <v>1034</v>
      </c>
      <c r="D2074" s="33" t="s">
        <v>2812</v>
      </c>
      <c r="E2074" s="35">
        <v>15</v>
      </c>
      <c r="F2074" s="35" t="s">
        <v>28</v>
      </c>
      <c r="G2074" s="34"/>
      <c r="H2074" s="36"/>
      <c r="I2074" s="37">
        <f t="shared" si="41"/>
        <v>365</v>
      </c>
      <c r="J2074" s="36"/>
      <c r="K2074" s="34"/>
      <c r="L2074" s="34"/>
      <c r="M2074" s="39" t="s">
        <v>20</v>
      </c>
      <c r="N2074" s="40">
        <v>3291</v>
      </c>
      <c r="O2074" s="41">
        <v>35249</v>
      </c>
      <c r="P2074" s="42"/>
    </row>
    <row r="2075" spans="1:16" s="23" customFormat="1" ht="12.95" customHeight="1" x14ac:dyDescent="0.2">
      <c r="A2075" s="31" t="s">
        <v>20</v>
      </c>
      <c r="B2075" s="32">
        <v>5903</v>
      </c>
      <c r="C2075" s="33" t="s">
        <v>840</v>
      </c>
      <c r="D2075" s="33" t="s">
        <v>2635</v>
      </c>
      <c r="E2075" s="35">
        <v>10</v>
      </c>
      <c r="F2075" s="35" t="s">
        <v>23</v>
      </c>
      <c r="G2075" s="34"/>
      <c r="H2075" s="36"/>
      <c r="I2075" s="37">
        <f t="shared" si="41"/>
        <v>365</v>
      </c>
      <c r="J2075" s="36"/>
      <c r="K2075" s="34"/>
      <c r="L2075" s="34"/>
      <c r="M2075" s="39" t="s">
        <v>20</v>
      </c>
      <c r="N2075" s="40">
        <v>3292</v>
      </c>
      <c r="O2075" s="41">
        <v>35256</v>
      </c>
      <c r="P2075" s="42"/>
    </row>
    <row r="2076" spans="1:16" s="23" customFormat="1" ht="12.95" customHeight="1" x14ac:dyDescent="0.2">
      <c r="A2076" s="31" t="s">
        <v>20</v>
      </c>
      <c r="B2076" s="32">
        <v>5887</v>
      </c>
      <c r="C2076" s="33" t="s">
        <v>2772</v>
      </c>
      <c r="D2076" s="33" t="s">
        <v>2813</v>
      </c>
      <c r="E2076" s="35">
        <v>20</v>
      </c>
      <c r="F2076" s="35" t="s">
        <v>48</v>
      </c>
      <c r="G2076" s="34"/>
      <c r="H2076" s="36"/>
      <c r="I2076" s="37">
        <f t="shared" si="41"/>
        <v>365</v>
      </c>
      <c r="J2076" s="36">
        <v>34971</v>
      </c>
      <c r="K2076" s="34"/>
      <c r="L2076" s="34" t="s">
        <v>2067</v>
      </c>
      <c r="M2076" s="39" t="s">
        <v>20</v>
      </c>
      <c r="N2076" s="40">
        <v>3293</v>
      </c>
      <c r="O2076" s="41">
        <v>42573</v>
      </c>
      <c r="P2076" s="42" t="s">
        <v>486</v>
      </c>
    </row>
    <row r="2077" spans="1:16" s="23" customFormat="1" ht="12.95" customHeight="1" x14ac:dyDescent="0.2">
      <c r="A2077" s="31" t="s">
        <v>20</v>
      </c>
      <c r="B2077" s="32"/>
      <c r="C2077" s="33" t="s">
        <v>672</v>
      </c>
      <c r="D2077" s="33" t="s">
        <v>2814</v>
      </c>
      <c r="E2077" s="35">
        <v>21</v>
      </c>
      <c r="F2077" s="35" t="s">
        <v>48</v>
      </c>
      <c r="G2077" s="34"/>
      <c r="H2077" s="36"/>
      <c r="I2077" s="37">
        <f t="shared" si="41"/>
        <v>365</v>
      </c>
      <c r="J2077" s="36"/>
      <c r="K2077" s="34"/>
      <c r="L2077" s="34"/>
      <c r="M2077" s="39" t="s">
        <v>20</v>
      </c>
      <c r="N2077" s="40">
        <v>3294</v>
      </c>
      <c r="O2077" s="41">
        <v>35335</v>
      </c>
      <c r="P2077" s="42"/>
    </row>
    <row r="2078" spans="1:16" s="23" customFormat="1" ht="12.95" customHeight="1" x14ac:dyDescent="0.2">
      <c r="A2078" s="31" t="s">
        <v>20</v>
      </c>
      <c r="B2078" s="32">
        <v>5816</v>
      </c>
      <c r="C2078" s="31" t="s">
        <v>2815</v>
      </c>
      <c r="D2078" s="31" t="s">
        <v>2816</v>
      </c>
      <c r="E2078" s="34">
        <v>20</v>
      </c>
      <c r="F2078" s="34" t="s">
        <v>2504</v>
      </c>
      <c r="G2078" s="34"/>
      <c r="H2078" s="36"/>
      <c r="I2078" s="37">
        <f t="shared" si="41"/>
        <v>365</v>
      </c>
      <c r="J2078" s="36"/>
      <c r="K2078" s="34"/>
      <c r="L2078" s="34"/>
      <c r="M2078" s="39" t="s">
        <v>20</v>
      </c>
      <c r="N2078" s="114">
        <v>3243</v>
      </c>
      <c r="O2078" s="36" t="s">
        <v>2817</v>
      </c>
      <c r="P2078" s="42" t="s">
        <v>2818</v>
      </c>
    </row>
    <row r="2079" spans="1:16" s="23" customFormat="1" ht="12.95" customHeight="1" x14ac:dyDescent="0.2">
      <c r="A2079" s="31" t="s">
        <v>20</v>
      </c>
      <c r="B2079" s="32"/>
      <c r="C2079" s="33" t="s">
        <v>2819</v>
      </c>
      <c r="D2079" s="33" t="s">
        <v>2820</v>
      </c>
      <c r="E2079" s="35">
        <v>11</v>
      </c>
      <c r="F2079" s="35" t="s">
        <v>45</v>
      </c>
      <c r="G2079" s="34"/>
      <c r="H2079" s="36"/>
      <c r="I2079" s="37">
        <f t="shared" si="41"/>
        <v>365</v>
      </c>
      <c r="J2079" s="36"/>
      <c r="K2079" s="34"/>
      <c r="L2079" s="34"/>
      <c r="M2079" s="39" t="s">
        <v>20</v>
      </c>
      <c r="N2079" s="40">
        <v>3295</v>
      </c>
      <c r="O2079" s="41">
        <v>35299</v>
      </c>
      <c r="P2079" s="42"/>
    </row>
    <row r="2080" spans="1:16" s="23" customFormat="1" ht="12.95" customHeight="1" x14ac:dyDescent="0.2">
      <c r="A2080" s="31" t="s">
        <v>20</v>
      </c>
      <c r="B2080" s="32">
        <v>5825</v>
      </c>
      <c r="C2080" s="33" t="s">
        <v>2821</v>
      </c>
      <c r="D2080" s="33" t="s">
        <v>2822</v>
      </c>
      <c r="E2080" s="35">
        <v>10</v>
      </c>
      <c r="F2080" s="35" t="s">
        <v>23</v>
      </c>
      <c r="G2080" s="34"/>
      <c r="H2080" s="36"/>
      <c r="I2080" s="37">
        <f t="shared" si="41"/>
        <v>365</v>
      </c>
      <c r="J2080" s="36"/>
      <c r="K2080" s="34"/>
      <c r="L2080" s="34"/>
      <c r="M2080" s="39" t="s">
        <v>20</v>
      </c>
      <c r="N2080" s="40">
        <v>3277</v>
      </c>
      <c r="O2080" s="41">
        <v>35202</v>
      </c>
      <c r="P2080" s="42" t="s">
        <v>2823</v>
      </c>
    </row>
    <row r="2081" spans="1:16" s="23" customFormat="1" ht="12.95" customHeight="1" x14ac:dyDescent="0.2">
      <c r="A2081" s="31" t="s">
        <v>20</v>
      </c>
      <c r="B2081" s="32">
        <v>5826</v>
      </c>
      <c r="C2081" s="33" t="s">
        <v>966</v>
      </c>
      <c r="D2081" s="33" t="s">
        <v>2824</v>
      </c>
      <c r="E2081" s="35">
        <v>15</v>
      </c>
      <c r="F2081" s="35" t="s">
        <v>28</v>
      </c>
      <c r="G2081" s="34"/>
      <c r="H2081" s="36"/>
      <c r="I2081" s="37">
        <f t="shared" si="41"/>
        <v>365</v>
      </c>
      <c r="J2081" s="36"/>
      <c r="K2081" s="34"/>
      <c r="L2081" s="34"/>
      <c r="M2081" s="39" t="s">
        <v>20</v>
      </c>
      <c r="N2081" s="40">
        <v>3296</v>
      </c>
      <c r="O2081" s="41">
        <v>35268</v>
      </c>
      <c r="P2081" s="42"/>
    </row>
    <row r="2082" spans="1:16" s="23" customFormat="1" ht="12.95" customHeight="1" x14ac:dyDescent="0.2">
      <c r="A2082" s="31" t="s">
        <v>20</v>
      </c>
      <c r="B2082" s="32">
        <v>5870</v>
      </c>
      <c r="C2082" s="33" t="s">
        <v>2825</v>
      </c>
      <c r="D2082" s="33" t="s">
        <v>2826</v>
      </c>
      <c r="E2082" s="35">
        <v>16</v>
      </c>
      <c r="F2082" s="35" t="s">
        <v>23</v>
      </c>
      <c r="G2082" s="34"/>
      <c r="H2082" s="36"/>
      <c r="I2082" s="37">
        <f t="shared" si="41"/>
        <v>365</v>
      </c>
      <c r="J2082" s="36"/>
      <c r="K2082" s="34"/>
      <c r="L2082" s="34"/>
      <c r="M2082" s="39" t="s">
        <v>20</v>
      </c>
      <c r="N2082" s="40">
        <v>3297</v>
      </c>
      <c r="O2082" s="41">
        <v>35277</v>
      </c>
      <c r="P2082" s="42"/>
    </row>
    <row r="2083" spans="1:16" s="23" customFormat="1" ht="12.95" customHeight="1" x14ac:dyDescent="0.2">
      <c r="A2083" s="31" t="s">
        <v>20</v>
      </c>
      <c r="B2083" s="32"/>
      <c r="C2083" s="33" t="s">
        <v>2708</v>
      </c>
      <c r="D2083" s="33" t="s">
        <v>2827</v>
      </c>
      <c r="E2083" s="35">
        <v>7</v>
      </c>
      <c r="F2083" s="35" t="s">
        <v>23</v>
      </c>
      <c r="G2083" s="34" t="s">
        <v>334</v>
      </c>
      <c r="H2083" s="36"/>
      <c r="I2083" s="37">
        <f t="shared" si="41"/>
        <v>365</v>
      </c>
      <c r="J2083" s="36"/>
      <c r="K2083" s="34"/>
      <c r="L2083" s="34"/>
      <c r="M2083" s="39" t="s">
        <v>20</v>
      </c>
      <c r="N2083" s="40">
        <v>3298</v>
      </c>
      <c r="O2083" s="41">
        <v>35284</v>
      </c>
      <c r="P2083" s="42"/>
    </row>
    <row r="2084" spans="1:16" s="23" customFormat="1" ht="12.95" customHeight="1" x14ac:dyDescent="0.2">
      <c r="A2084" s="31" t="s">
        <v>20</v>
      </c>
      <c r="B2084" s="32"/>
      <c r="C2084" s="33" t="s">
        <v>293</v>
      </c>
      <c r="D2084" s="33" t="s">
        <v>2828</v>
      </c>
      <c r="E2084" s="35">
        <v>6</v>
      </c>
      <c r="F2084" s="35" t="s">
        <v>23</v>
      </c>
      <c r="G2084" s="34"/>
      <c r="H2084" s="36"/>
      <c r="I2084" s="37">
        <f t="shared" si="41"/>
        <v>365</v>
      </c>
      <c r="J2084" s="36"/>
      <c r="K2084" s="34"/>
      <c r="L2084" s="34"/>
      <c r="M2084" s="39" t="s">
        <v>20</v>
      </c>
      <c r="N2084" s="40">
        <v>3299</v>
      </c>
      <c r="O2084" s="41">
        <v>35292</v>
      </c>
      <c r="P2084" s="42"/>
    </row>
    <row r="2085" spans="1:16" s="23" customFormat="1" ht="12.95" customHeight="1" x14ac:dyDescent="0.2">
      <c r="A2085" s="31" t="s">
        <v>20</v>
      </c>
      <c r="B2085" s="32"/>
      <c r="C2085" s="33" t="s">
        <v>420</v>
      </c>
      <c r="D2085" s="33" t="s">
        <v>2829</v>
      </c>
      <c r="E2085" s="35">
        <v>8</v>
      </c>
      <c r="F2085" s="35" t="s">
        <v>36</v>
      </c>
      <c r="G2085" s="34"/>
      <c r="H2085" s="36"/>
      <c r="I2085" s="37">
        <f t="shared" si="41"/>
        <v>365</v>
      </c>
      <c r="J2085" s="36"/>
      <c r="K2085" s="34"/>
      <c r="L2085" s="34"/>
      <c r="M2085" s="39" t="s">
        <v>20</v>
      </c>
      <c r="N2085" s="40">
        <v>3300</v>
      </c>
      <c r="O2085" s="41">
        <v>35304</v>
      </c>
      <c r="P2085" s="42" t="s">
        <v>486</v>
      </c>
    </row>
    <row r="2086" spans="1:16" s="23" customFormat="1" ht="12.95" customHeight="1" x14ac:dyDescent="0.2">
      <c r="A2086" s="31" t="s">
        <v>20</v>
      </c>
      <c r="B2086" s="32"/>
      <c r="C2086" s="33" t="s">
        <v>46</v>
      </c>
      <c r="D2086" s="33" t="s">
        <v>2586</v>
      </c>
      <c r="E2086" s="35">
        <v>20</v>
      </c>
      <c r="F2086" s="35" t="s">
        <v>48</v>
      </c>
      <c r="G2086" s="34"/>
      <c r="H2086" s="36"/>
      <c r="I2086" s="37">
        <f t="shared" si="41"/>
        <v>365</v>
      </c>
      <c r="J2086" s="36"/>
      <c r="K2086" s="34"/>
      <c r="L2086" s="34"/>
      <c r="M2086" s="39" t="s">
        <v>20</v>
      </c>
      <c r="N2086" s="40">
        <v>3301</v>
      </c>
      <c r="O2086" s="41">
        <v>35319</v>
      </c>
      <c r="P2086" s="42"/>
    </row>
    <row r="2087" spans="1:16" s="23" customFormat="1" ht="12.95" customHeight="1" x14ac:dyDescent="0.2">
      <c r="A2087" s="31" t="s">
        <v>20</v>
      </c>
      <c r="B2087" s="32"/>
      <c r="C2087" s="33" t="s">
        <v>252</v>
      </c>
      <c r="D2087" s="33" t="s">
        <v>2830</v>
      </c>
      <c r="E2087" s="35">
        <v>4</v>
      </c>
      <c r="F2087" s="35" t="s">
        <v>45</v>
      </c>
      <c r="G2087" s="34" t="s">
        <v>24</v>
      </c>
      <c r="H2087" s="36"/>
      <c r="I2087" s="37">
        <f t="shared" si="41"/>
        <v>365</v>
      </c>
      <c r="J2087" s="36"/>
      <c r="K2087" s="34" t="s">
        <v>2067</v>
      </c>
      <c r="L2087" s="34" t="s">
        <v>2067</v>
      </c>
      <c r="M2087" s="39" t="s">
        <v>20</v>
      </c>
      <c r="N2087" s="40">
        <v>3302</v>
      </c>
      <c r="O2087" s="41">
        <v>35311</v>
      </c>
      <c r="P2087" s="42"/>
    </row>
    <row r="2088" spans="1:16" s="23" customFormat="1" ht="12.95" customHeight="1" x14ac:dyDescent="0.2">
      <c r="A2088" s="31" t="s">
        <v>20</v>
      </c>
      <c r="B2088" s="32"/>
      <c r="C2088" s="33" t="s">
        <v>2831</v>
      </c>
      <c r="D2088" s="33" t="s">
        <v>2832</v>
      </c>
      <c r="E2088" s="35">
        <v>13</v>
      </c>
      <c r="F2088" s="35" t="s">
        <v>28</v>
      </c>
      <c r="G2088" s="34"/>
      <c r="H2088" s="36"/>
      <c r="I2088" s="37">
        <f t="shared" si="41"/>
        <v>365</v>
      </c>
      <c r="J2088" s="36"/>
      <c r="K2088" s="34"/>
      <c r="L2088" s="34"/>
      <c r="M2088" s="39" t="s">
        <v>20</v>
      </c>
      <c r="N2088" s="40">
        <v>3303</v>
      </c>
      <c r="O2088" s="41">
        <v>35313</v>
      </c>
      <c r="P2088" s="42" t="s">
        <v>2833</v>
      </c>
    </row>
    <row r="2089" spans="1:16" s="23" customFormat="1" ht="12.95" customHeight="1" x14ac:dyDescent="0.2">
      <c r="A2089" s="31" t="s">
        <v>20</v>
      </c>
      <c r="B2089" s="32"/>
      <c r="C2089" s="33" t="s">
        <v>2834</v>
      </c>
      <c r="D2089" s="33" t="s">
        <v>2835</v>
      </c>
      <c r="E2089" s="35">
        <v>6</v>
      </c>
      <c r="F2089" s="35" t="s">
        <v>23</v>
      </c>
      <c r="G2089" s="34"/>
      <c r="H2089" s="36"/>
      <c r="I2089" s="37">
        <f t="shared" si="41"/>
        <v>365</v>
      </c>
      <c r="J2089" s="36"/>
      <c r="K2089" s="34"/>
      <c r="L2089" s="34"/>
      <c r="M2089" s="39" t="s">
        <v>20</v>
      </c>
      <c r="N2089" s="40">
        <v>3305</v>
      </c>
      <c r="O2089" s="41">
        <v>35333</v>
      </c>
      <c r="P2089" s="42" t="s">
        <v>2836</v>
      </c>
    </row>
    <row r="2090" spans="1:16" s="23" customFormat="1" ht="12.95" customHeight="1" x14ac:dyDescent="0.2">
      <c r="A2090" s="31" t="s">
        <v>20</v>
      </c>
      <c r="B2090" s="32"/>
      <c r="C2090" s="33" t="s">
        <v>2837</v>
      </c>
      <c r="D2090" s="33" t="s">
        <v>2838</v>
      </c>
      <c r="E2090" s="35">
        <v>21</v>
      </c>
      <c r="F2090" s="35" t="s">
        <v>48</v>
      </c>
      <c r="G2090" s="34"/>
      <c r="H2090" s="36"/>
      <c r="I2090" s="37">
        <f t="shared" si="41"/>
        <v>365</v>
      </c>
      <c r="J2090" s="36"/>
      <c r="K2090" s="34"/>
      <c r="L2090" s="34"/>
      <c r="M2090" s="39" t="s">
        <v>20</v>
      </c>
      <c r="N2090" s="40">
        <v>3306</v>
      </c>
      <c r="O2090" s="41">
        <v>35346</v>
      </c>
      <c r="P2090" s="42"/>
    </row>
    <row r="2091" spans="1:16" s="23" customFormat="1" ht="12.95" customHeight="1" x14ac:dyDescent="0.2">
      <c r="A2091" s="31" t="s">
        <v>20</v>
      </c>
      <c r="B2091" s="32"/>
      <c r="C2091" s="33" t="s">
        <v>298</v>
      </c>
      <c r="D2091" s="33" t="s">
        <v>2839</v>
      </c>
      <c r="E2091" s="35">
        <v>12</v>
      </c>
      <c r="F2091" s="35" t="s">
        <v>45</v>
      </c>
      <c r="G2091" s="34"/>
      <c r="H2091" s="36"/>
      <c r="I2091" s="37">
        <f t="shared" si="41"/>
        <v>365</v>
      </c>
      <c r="J2091" s="36"/>
      <c r="K2091" s="34"/>
      <c r="L2091" s="34"/>
      <c r="M2091" s="39" t="s">
        <v>20</v>
      </c>
      <c r="N2091" s="40">
        <v>3307</v>
      </c>
      <c r="O2091" s="41">
        <v>35353</v>
      </c>
      <c r="P2091" s="42"/>
    </row>
    <row r="2092" spans="1:16" s="23" customFormat="1" ht="12.95" customHeight="1" x14ac:dyDescent="0.2">
      <c r="A2092" s="31" t="s">
        <v>20</v>
      </c>
      <c r="B2092" s="32">
        <v>5847</v>
      </c>
      <c r="C2092" s="33" t="s">
        <v>2680</v>
      </c>
      <c r="D2092" s="33" t="s">
        <v>2840</v>
      </c>
      <c r="E2092" s="35"/>
      <c r="F2092" s="35"/>
      <c r="G2092" s="34"/>
      <c r="H2092" s="36"/>
      <c r="I2092" s="37"/>
      <c r="J2092" s="36"/>
      <c r="K2092" s="34" t="s">
        <v>2067</v>
      </c>
      <c r="L2092" s="34" t="s">
        <v>2841</v>
      </c>
      <c r="M2092" s="39"/>
      <c r="N2092" s="40"/>
      <c r="O2092" s="41"/>
      <c r="P2092" s="42"/>
    </row>
    <row r="2093" spans="1:16" s="23" customFormat="1" ht="12.95" customHeight="1" x14ac:dyDescent="0.2">
      <c r="A2093" s="31" t="s">
        <v>20</v>
      </c>
      <c r="B2093" s="32">
        <v>5849</v>
      </c>
      <c r="C2093" s="33" t="s">
        <v>2842</v>
      </c>
      <c r="D2093" s="33" t="s">
        <v>2843</v>
      </c>
      <c r="E2093" s="35">
        <v>20</v>
      </c>
      <c r="F2093" s="35" t="s">
        <v>2504</v>
      </c>
      <c r="G2093" s="34"/>
      <c r="H2093" s="36">
        <v>34850</v>
      </c>
      <c r="I2093" s="37" t="str">
        <f t="shared" ref="I2093:I2156" si="42">IF(AND(H2093&gt;1/1/75, J2093&gt;0),"n/a",H2093+365)</f>
        <v>n/a</v>
      </c>
      <c r="J2093" s="36">
        <v>34899</v>
      </c>
      <c r="K2093" s="34" t="s">
        <v>2841</v>
      </c>
      <c r="L2093" s="34" t="s">
        <v>2841</v>
      </c>
      <c r="M2093" s="39"/>
      <c r="N2093" s="46" t="s">
        <v>2799</v>
      </c>
      <c r="O2093" s="41">
        <v>35180</v>
      </c>
      <c r="P2093" s="42"/>
    </row>
    <row r="2094" spans="1:16" s="23" customFormat="1" ht="12.95" customHeight="1" x14ac:dyDescent="0.2">
      <c r="A2094" s="31" t="s">
        <v>20</v>
      </c>
      <c r="B2094" s="32">
        <v>5850</v>
      </c>
      <c r="C2094" s="33" t="s">
        <v>2844</v>
      </c>
      <c r="D2094" s="33" t="s">
        <v>2845</v>
      </c>
      <c r="E2094" s="35">
        <v>1</v>
      </c>
      <c r="F2094" s="35" t="s">
        <v>45</v>
      </c>
      <c r="G2094" s="34"/>
      <c r="H2094" s="36"/>
      <c r="I2094" s="37">
        <f t="shared" si="42"/>
        <v>365</v>
      </c>
      <c r="J2094" s="36"/>
      <c r="K2094" s="34"/>
      <c r="L2094" s="34" t="s">
        <v>2067</v>
      </c>
      <c r="M2094" s="39" t="s">
        <v>20</v>
      </c>
      <c r="N2094" s="40">
        <v>3319</v>
      </c>
      <c r="O2094" s="41">
        <v>35430</v>
      </c>
      <c r="P2094" s="42"/>
    </row>
    <row r="2095" spans="1:16" s="23" customFormat="1" ht="12.95" customHeight="1" x14ac:dyDescent="0.2">
      <c r="A2095" s="31" t="s">
        <v>20</v>
      </c>
      <c r="B2095" s="32">
        <v>5851</v>
      </c>
      <c r="C2095" s="33" t="s">
        <v>2846</v>
      </c>
      <c r="D2095" s="33" t="s">
        <v>2847</v>
      </c>
      <c r="E2095" s="35">
        <v>20</v>
      </c>
      <c r="F2095" s="35" t="s">
        <v>2504</v>
      </c>
      <c r="G2095" s="34"/>
      <c r="H2095" s="36">
        <v>34859</v>
      </c>
      <c r="I2095" s="37" t="str">
        <f t="shared" si="42"/>
        <v>n/a</v>
      </c>
      <c r="J2095" s="36">
        <v>34899</v>
      </c>
      <c r="K2095" s="34" t="s">
        <v>1862</v>
      </c>
      <c r="L2095" s="34" t="s">
        <v>1862</v>
      </c>
      <c r="M2095" s="39"/>
      <c r="N2095" s="46" t="s">
        <v>2799</v>
      </c>
      <c r="O2095" s="41">
        <v>35181</v>
      </c>
      <c r="P2095" s="42"/>
    </row>
    <row r="2096" spans="1:16" s="23" customFormat="1" ht="12.95" customHeight="1" x14ac:dyDescent="0.2">
      <c r="A2096" s="31" t="s">
        <v>20</v>
      </c>
      <c r="B2096" s="32">
        <v>5854</v>
      </c>
      <c r="C2096" s="31" t="s">
        <v>2848</v>
      </c>
      <c r="D2096" s="31" t="s">
        <v>2849</v>
      </c>
      <c r="E2096" s="34">
        <v>15</v>
      </c>
      <c r="F2096" s="34" t="s">
        <v>2494</v>
      </c>
      <c r="G2096" s="34"/>
      <c r="H2096" s="36"/>
      <c r="I2096" s="37">
        <f t="shared" si="42"/>
        <v>365</v>
      </c>
      <c r="J2096" s="36"/>
      <c r="K2096" s="34" t="s">
        <v>1862</v>
      </c>
      <c r="L2096" s="34" t="s">
        <v>1862</v>
      </c>
      <c r="M2096" s="39" t="s">
        <v>20</v>
      </c>
      <c r="N2096" s="75" t="s">
        <v>2799</v>
      </c>
      <c r="O2096" s="36">
        <v>35304</v>
      </c>
      <c r="P2096" s="42"/>
    </row>
    <row r="2097" spans="1:16" s="23" customFormat="1" ht="12.95" customHeight="1" x14ac:dyDescent="0.2">
      <c r="A2097" s="31" t="s">
        <v>20</v>
      </c>
      <c r="B2097" s="32">
        <v>5858</v>
      </c>
      <c r="C2097" s="31" t="s">
        <v>2850</v>
      </c>
      <c r="D2097" s="31" t="s">
        <v>2536</v>
      </c>
      <c r="E2097" s="34">
        <v>15</v>
      </c>
      <c r="F2097" s="34" t="s">
        <v>2494</v>
      </c>
      <c r="G2097" s="34"/>
      <c r="H2097" s="36">
        <v>34879</v>
      </c>
      <c r="I2097" s="37" t="str">
        <f t="shared" si="42"/>
        <v>n/a</v>
      </c>
      <c r="J2097" s="36">
        <v>34912</v>
      </c>
      <c r="K2097" s="34" t="s">
        <v>1862</v>
      </c>
      <c r="L2097" s="34" t="s">
        <v>2067</v>
      </c>
      <c r="M2097" s="39" t="s">
        <v>20</v>
      </c>
      <c r="N2097" s="71"/>
      <c r="O2097" s="36"/>
      <c r="P2097" s="42"/>
    </row>
    <row r="2098" spans="1:16" s="23" customFormat="1" ht="12.95" customHeight="1" x14ac:dyDescent="0.2">
      <c r="A2098" s="31" t="s">
        <v>20</v>
      </c>
      <c r="B2098" s="32">
        <v>5860</v>
      </c>
      <c r="C2098" s="31" t="s">
        <v>2851</v>
      </c>
      <c r="D2098" s="31" t="s">
        <v>2852</v>
      </c>
      <c r="E2098" s="34">
        <v>15</v>
      </c>
      <c r="F2098" s="34" t="s">
        <v>2494</v>
      </c>
      <c r="G2098" s="34"/>
      <c r="H2098" s="36">
        <v>34880</v>
      </c>
      <c r="I2098" s="37" t="str">
        <f t="shared" si="42"/>
        <v>n/a</v>
      </c>
      <c r="J2098" s="36">
        <v>34912</v>
      </c>
      <c r="K2098" s="34" t="s">
        <v>2067</v>
      </c>
      <c r="L2098" s="34" t="s">
        <v>2067</v>
      </c>
      <c r="M2098" s="39" t="s">
        <v>20</v>
      </c>
      <c r="N2098" s="114">
        <v>3472</v>
      </c>
      <c r="O2098" s="36">
        <v>36469</v>
      </c>
      <c r="P2098" s="42" t="s">
        <v>2853</v>
      </c>
    </row>
    <row r="2099" spans="1:16" s="23" customFormat="1" ht="12.95" customHeight="1" x14ac:dyDescent="0.2">
      <c r="A2099" s="31" t="s">
        <v>20</v>
      </c>
      <c r="B2099" s="32">
        <v>5861</v>
      </c>
      <c r="C2099" s="31" t="s">
        <v>2854</v>
      </c>
      <c r="D2099" s="31" t="s">
        <v>2536</v>
      </c>
      <c r="E2099" s="34">
        <v>15</v>
      </c>
      <c r="F2099" s="34" t="s">
        <v>2494</v>
      </c>
      <c r="G2099" s="34"/>
      <c r="H2099" s="36"/>
      <c r="I2099" s="37">
        <f t="shared" si="42"/>
        <v>365</v>
      </c>
      <c r="J2099" s="36">
        <v>34912</v>
      </c>
      <c r="K2099" s="34" t="s">
        <v>2067</v>
      </c>
      <c r="L2099" s="34" t="s">
        <v>2067</v>
      </c>
      <c r="M2099" s="39" t="s">
        <v>20</v>
      </c>
      <c r="N2099" s="114">
        <v>3354</v>
      </c>
      <c r="O2099" s="36">
        <v>35669</v>
      </c>
      <c r="P2099" s="42" t="s">
        <v>2855</v>
      </c>
    </row>
    <row r="2100" spans="1:16" s="23" customFormat="1" ht="12.95" customHeight="1" x14ac:dyDescent="0.2">
      <c r="A2100" s="31" t="s">
        <v>20</v>
      </c>
      <c r="B2100" s="32">
        <v>5866</v>
      </c>
      <c r="C2100" s="31" t="s">
        <v>782</v>
      </c>
      <c r="D2100" s="31" t="s">
        <v>2856</v>
      </c>
      <c r="E2100" s="34">
        <v>1</v>
      </c>
      <c r="F2100" s="34" t="s">
        <v>2491</v>
      </c>
      <c r="G2100" s="34"/>
      <c r="H2100" s="36"/>
      <c r="I2100" s="37">
        <f t="shared" si="42"/>
        <v>365</v>
      </c>
      <c r="J2100" s="36"/>
      <c r="K2100" s="34"/>
      <c r="L2100" s="34"/>
      <c r="M2100" s="39" t="s">
        <v>20</v>
      </c>
      <c r="N2100" s="114">
        <v>3368</v>
      </c>
      <c r="O2100" s="36">
        <v>35760</v>
      </c>
      <c r="P2100" s="42" t="s">
        <v>2857</v>
      </c>
    </row>
    <row r="2101" spans="1:16" s="23" customFormat="1" ht="12.95" customHeight="1" x14ac:dyDescent="0.2">
      <c r="A2101" s="31" t="s">
        <v>20</v>
      </c>
      <c r="B2101" s="32">
        <v>5866</v>
      </c>
      <c r="C2101" s="31" t="s">
        <v>782</v>
      </c>
      <c r="D2101" s="31" t="s">
        <v>2858</v>
      </c>
      <c r="E2101" s="34">
        <v>1</v>
      </c>
      <c r="F2101" s="34" t="s">
        <v>2491</v>
      </c>
      <c r="G2101" s="34"/>
      <c r="H2101" s="36"/>
      <c r="I2101" s="37">
        <f t="shared" si="42"/>
        <v>365</v>
      </c>
      <c r="J2101" s="36"/>
      <c r="K2101" s="34"/>
      <c r="L2101" s="34"/>
      <c r="M2101" s="39" t="s">
        <v>20</v>
      </c>
      <c r="N2101" s="114">
        <v>3332</v>
      </c>
      <c r="O2101" s="36">
        <v>35537</v>
      </c>
      <c r="P2101" s="42" t="s">
        <v>2859</v>
      </c>
    </row>
    <row r="2102" spans="1:16" s="23" customFormat="1" ht="12.95" customHeight="1" x14ac:dyDescent="0.2">
      <c r="A2102" s="31" t="s">
        <v>20</v>
      </c>
      <c r="B2102" s="32">
        <v>5884</v>
      </c>
      <c r="C2102" s="31" t="s">
        <v>2860</v>
      </c>
      <c r="D2102" s="31" t="s">
        <v>2686</v>
      </c>
      <c r="E2102" s="34">
        <v>15</v>
      </c>
      <c r="F2102" s="34" t="s">
        <v>2494</v>
      </c>
      <c r="G2102" s="34"/>
      <c r="H2102" s="36"/>
      <c r="I2102" s="37">
        <f t="shared" si="42"/>
        <v>365</v>
      </c>
      <c r="J2102" s="36">
        <v>34970</v>
      </c>
      <c r="K2102" s="34" t="s">
        <v>2067</v>
      </c>
      <c r="L2102" s="34" t="s">
        <v>2067</v>
      </c>
      <c r="M2102" s="39" t="s">
        <v>20</v>
      </c>
      <c r="N2102" s="114">
        <v>3272</v>
      </c>
      <c r="O2102" s="36">
        <v>35171</v>
      </c>
      <c r="P2102" s="42" t="s">
        <v>2861</v>
      </c>
    </row>
    <row r="2103" spans="1:16" s="23" customFormat="1" ht="12.95" customHeight="1" x14ac:dyDescent="0.2">
      <c r="A2103" s="31" t="s">
        <v>20</v>
      </c>
      <c r="B2103" s="32"/>
      <c r="C2103" s="33" t="s">
        <v>2862</v>
      </c>
      <c r="D2103" s="33" t="s">
        <v>2863</v>
      </c>
      <c r="E2103" s="35">
        <v>7</v>
      </c>
      <c r="F2103" s="35" t="s">
        <v>23</v>
      </c>
      <c r="G2103" s="34"/>
      <c r="H2103" s="36"/>
      <c r="I2103" s="37">
        <f t="shared" si="42"/>
        <v>365</v>
      </c>
      <c r="J2103" s="36"/>
      <c r="K2103" s="34"/>
      <c r="L2103" s="34"/>
      <c r="M2103" s="39" t="s">
        <v>20</v>
      </c>
      <c r="N2103" s="40">
        <v>3308</v>
      </c>
      <c r="O2103" s="41">
        <v>35366</v>
      </c>
      <c r="P2103" s="42"/>
    </row>
    <row r="2104" spans="1:16" s="23" customFormat="1" ht="12.95" customHeight="1" x14ac:dyDescent="0.2">
      <c r="A2104" s="31" t="s">
        <v>20</v>
      </c>
      <c r="B2104" s="32">
        <v>5924</v>
      </c>
      <c r="C2104" s="33" t="s">
        <v>2864</v>
      </c>
      <c r="D2104" s="33" t="s">
        <v>2865</v>
      </c>
      <c r="E2104" s="35">
        <v>15</v>
      </c>
      <c r="F2104" s="35" t="s">
        <v>28</v>
      </c>
      <c r="G2104" s="34" t="s">
        <v>334</v>
      </c>
      <c r="H2104" s="36"/>
      <c r="I2104" s="37">
        <f t="shared" si="42"/>
        <v>365</v>
      </c>
      <c r="J2104" s="36"/>
      <c r="K2104" s="34"/>
      <c r="L2104" s="34"/>
      <c r="M2104" s="39" t="s">
        <v>20</v>
      </c>
      <c r="N2104" s="40">
        <v>3309</v>
      </c>
      <c r="O2104" s="41">
        <v>35368</v>
      </c>
      <c r="P2104" s="42" t="s">
        <v>2866</v>
      </c>
    </row>
    <row r="2105" spans="1:16" s="23" customFormat="1" ht="12.95" customHeight="1" x14ac:dyDescent="0.2">
      <c r="A2105" s="31" t="s">
        <v>20</v>
      </c>
      <c r="B2105" s="32"/>
      <c r="C2105" s="33" t="s">
        <v>1024</v>
      </c>
      <c r="D2105" s="33" t="s">
        <v>2867</v>
      </c>
      <c r="E2105" s="35">
        <v>2</v>
      </c>
      <c r="F2105" s="35" t="s">
        <v>45</v>
      </c>
      <c r="G2105" s="34"/>
      <c r="H2105" s="36"/>
      <c r="I2105" s="37">
        <f t="shared" si="42"/>
        <v>365</v>
      </c>
      <c r="J2105" s="36"/>
      <c r="K2105" s="34"/>
      <c r="L2105" s="34"/>
      <c r="M2105" s="39" t="s">
        <v>20</v>
      </c>
      <c r="N2105" s="40">
        <v>3310</v>
      </c>
      <c r="O2105" s="41">
        <v>35391</v>
      </c>
      <c r="P2105" s="42" t="s">
        <v>2868</v>
      </c>
    </row>
    <row r="2106" spans="1:16" s="23" customFormat="1" ht="12.95" customHeight="1" x14ac:dyDescent="0.2">
      <c r="A2106" s="31" t="s">
        <v>20</v>
      </c>
      <c r="B2106" s="32"/>
      <c r="C2106" s="33" t="s">
        <v>1034</v>
      </c>
      <c r="D2106" s="33" t="s">
        <v>2605</v>
      </c>
      <c r="E2106" s="35">
        <v>15</v>
      </c>
      <c r="F2106" s="35" t="s">
        <v>28</v>
      </c>
      <c r="G2106" s="34"/>
      <c r="H2106" s="36"/>
      <c r="I2106" s="37">
        <f t="shared" si="42"/>
        <v>365</v>
      </c>
      <c r="J2106" s="36"/>
      <c r="K2106" s="34"/>
      <c r="L2106" s="34"/>
      <c r="M2106" s="39" t="s">
        <v>20</v>
      </c>
      <c r="N2106" s="40">
        <v>3311</v>
      </c>
      <c r="O2106" s="41">
        <v>35394</v>
      </c>
      <c r="P2106" s="42"/>
    </row>
    <row r="2107" spans="1:16" s="23" customFormat="1" ht="12.95" customHeight="1" x14ac:dyDescent="0.2">
      <c r="A2107" s="31" t="s">
        <v>20</v>
      </c>
      <c r="B2107" s="32"/>
      <c r="C2107" s="33" t="s">
        <v>2738</v>
      </c>
      <c r="D2107" s="33" t="s">
        <v>2584</v>
      </c>
      <c r="E2107" s="35">
        <v>20</v>
      </c>
      <c r="F2107" s="35" t="s">
        <v>48</v>
      </c>
      <c r="G2107" s="34"/>
      <c r="H2107" s="36"/>
      <c r="I2107" s="37">
        <f t="shared" si="42"/>
        <v>365</v>
      </c>
      <c r="J2107" s="36"/>
      <c r="K2107" s="34"/>
      <c r="L2107" s="34"/>
      <c r="M2107" s="39" t="s">
        <v>20</v>
      </c>
      <c r="N2107" s="40">
        <v>3312</v>
      </c>
      <c r="O2107" s="41">
        <v>35395</v>
      </c>
      <c r="P2107" s="42"/>
    </row>
    <row r="2108" spans="1:16" s="23" customFormat="1" ht="12.95" customHeight="1" x14ac:dyDescent="0.2">
      <c r="A2108" s="31" t="s">
        <v>20</v>
      </c>
      <c r="B2108" s="32"/>
      <c r="C2108" s="33" t="s">
        <v>2869</v>
      </c>
      <c r="D2108" s="49" t="s">
        <v>2584</v>
      </c>
      <c r="E2108" s="35">
        <v>20</v>
      </c>
      <c r="F2108" s="35" t="s">
        <v>48</v>
      </c>
      <c r="G2108" s="34"/>
      <c r="H2108" s="36"/>
      <c r="I2108" s="37">
        <f t="shared" si="42"/>
        <v>365</v>
      </c>
      <c r="J2108" s="36"/>
      <c r="K2108" s="34"/>
      <c r="L2108" s="34"/>
      <c r="M2108" s="39" t="s">
        <v>20</v>
      </c>
      <c r="N2108" s="40">
        <v>3313</v>
      </c>
      <c r="O2108" s="41">
        <v>35395</v>
      </c>
      <c r="P2108" s="42"/>
    </row>
    <row r="2109" spans="1:16" s="23" customFormat="1" ht="12.95" customHeight="1" x14ac:dyDescent="0.2">
      <c r="A2109" s="31" t="s">
        <v>20</v>
      </c>
      <c r="B2109" s="32"/>
      <c r="C2109" s="33" t="s">
        <v>1034</v>
      </c>
      <c r="D2109" s="33" t="s">
        <v>2870</v>
      </c>
      <c r="E2109" s="35">
        <v>15</v>
      </c>
      <c r="F2109" s="35" t="s">
        <v>28</v>
      </c>
      <c r="G2109" s="34"/>
      <c r="H2109" s="36"/>
      <c r="I2109" s="37">
        <f t="shared" si="42"/>
        <v>365</v>
      </c>
      <c r="J2109" s="36"/>
      <c r="K2109" s="34"/>
      <c r="L2109" s="34"/>
      <c r="M2109" s="39" t="s">
        <v>20</v>
      </c>
      <c r="N2109" s="40">
        <v>3314</v>
      </c>
      <c r="O2109" s="41">
        <v>35408</v>
      </c>
      <c r="P2109" s="42"/>
    </row>
    <row r="2110" spans="1:16" s="23" customFormat="1" ht="12.95" customHeight="1" x14ac:dyDescent="0.2">
      <c r="A2110" s="31" t="s">
        <v>20</v>
      </c>
      <c r="B2110" s="32"/>
      <c r="C2110" s="33" t="s">
        <v>2871</v>
      </c>
      <c r="D2110" s="33" t="s">
        <v>2586</v>
      </c>
      <c r="E2110" s="35">
        <v>15</v>
      </c>
      <c r="F2110" s="35" t="s">
        <v>28</v>
      </c>
      <c r="G2110" s="34"/>
      <c r="H2110" s="36"/>
      <c r="I2110" s="37">
        <f t="shared" si="42"/>
        <v>365</v>
      </c>
      <c r="J2110" s="36"/>
      <c r="K2110" s="34"/>
      <c r="L2110" s="34"/>
      <c r="M2110" s="39" t="s">
        <v>20</v>
      </c>
      <c r="N2110" s="40">
        <v>3315</v>
      </c>
      <c r="O2110" s="41">
        <v>35420</v>
      </c>
      <c r="P2110" s="42"/>
    </row>
    <row r="2111" spans="1:16" s="23" customFormat="1" ht="12.95" customHeight="1" x14ac:dyDescent="0.2">
      <c r="A2111" s="31" t="s">
        <v>20</v>
      </c>
      <c r="B2111" s="32">
        <v>5963</v>
      </c>
      <c r="C2111" s="33" t="s">
        <v>2872</v>
      </c>
      <c r="D2111" s="33" t="s">
        <v>2873</v>
      </c>
      <c r="E2111" s="35">
        <v>5</v>
      </c>
      <c r="F2111" s="35" t="s">
        <v>45</v>
      </c>
      <c r="G2111" s="34"/>
      <c r="H2111" s="36"/>
      <c r="I2111" s="37">
        <f t="shared" si="42"/>
        <v>365</v>
      </c>
      <c r="J2111" s="36"/>
      <c r="K2111" s="34"/>
      <c r="L2111" s="34"/>
      <c r="M2111" s="39" t="s">
        <v>20</v>
      </c>
      <c r="N2111" s="40">
        <v>3304</v>
      </c>
      <c r="O2111" s="41">
        <v>35318</v>
      </c>
      <c r="P2111" s="42" t="s">
        <v>486</v>
      </c>
    </row>
    <row r="2112" spans="1:16" s="23" customFormat="1" ht="12.95" customHeight="1" x14ac:dyDescent="0.2">
      <c r="A2112" s="31" t="s">
        <v>20</v>
      </c>
      <c r="B2112" s="32"/>
      <c r="C2112" s="33" t="s">
        <v>2708</v>
      </c>
      <c r="D2112" s="49" t="s">
        <v>2874</v>
      </c>
      <c r="E2112" s="35">
        <v>7</v>
      </c>
      <c r="F2112" s="35" t="s">
        <v>23</v>
      </c>
      <c r="G2112" s="34"/>
      <c r="H2112" s="36"/>
      <c r="I2112" s="37">
        <f t="shared" si="42"/>
        <v>365</v>
      </c>
      <c r="J2112" s="36"/>
      <c r="K2112" s="34"/>
      <c r="L2112" s="34"/>
      <c r="M2112" s="39" t="s">
        <v>20</v>
      </c>
      <c r="N2112" s="40">
        <v>3316</v>
      </c>
      <c r="O2112" s="41">
        <v>35420</v>
      </c>
      <c r="P2112" s="42"/>
    </row>
    <row r="2113" spans="1:16" s="23" customFormat="1" ht="12.95" customHeight="1" x14ac:dyDescent="0.2">
      <c r="A2113" s="31" t="s">
        <v>20</v>
      </c>
      <c r="B2113" s="32"/>
      <c r="C2113" s="33" t="s">
        <v>2875</v>
      </c>
      <c r="D2113" s="49" t="s">
        <v>2027</v>
      </c>
      <c r="E2113" s="35">
        <v>3</v>
      </c>
      <c r="F2113" s="35" t="s">
        <v>45</v>
      </c>
      <c r="G2113" s="34"/>
      <c r="H2113" s="36"/>
      <c r="I2113" s="37">
        <f t="shared" si="42"/>
        <v>365</v>
      </c>
      <c r="J2113" s="36"/>
      <c r="K2113" s="34"/>
      <c r="L2113" s="34"/>
      <c r="M2113" s="39" t="s">
        <v>20</v>
      </c>
      <c r="N2113" s="40">
        <v>3317</v>
      </c>
      <c r="O2113" s="41">
        <v>35430</v>
      </c>
      <c r="P2113" s="42"/>
    </row>
    <row r="2114" spans="1:16" s="23" customFormat="1" ht="12.95" customHeight="1" x14ac:dyDescent="0.2">
      <c r="A2114" s="31" t="s">
        <v>20</v>
      </c>
      <c r="B2114" s="32">
        <v>5947</v>
      </c>
      <c r="C2114" s="33" t="s">
        <v>2876</v>
      </c>
      <c r="D2114" s="33" t="s">
        <v>2877</v>
      </c>
      <c r="E2114" s="35">
        <v>14</v>
      </c>
      <c r="F2114" s="35" t="s">
        <v>28</v>
      </c>
      <c r="G2114" s="34"/>
      <c r="H2114" s="36"/>
      <c r="I2114" s="37">
        <f t="shared" si="42"/>
        <v>365</v>
      </c>
      <c r="J2114" s="36"/>
      <c r="K2114" s="34"/>
      <c r="L2114" s="34"/>
      <c r="M2114" s="39" t="s">
        <v>20</v>
      </c>
      <c r="N2114" s="40">
        <v>3318</v>
      </c>
      <c r="O2114" s="41">
        <v>35430</v>
      </c>
      <c r="P2114" s="42"/>
    </row>
    <row r="2115" spans="1:16" s="23" customFormat="1" ht="12.95" customHeight="1" x14ac:dyDescent="0.2">
      <c r="A2115" s="31" t="s">
        <v>20</v>
      </c>
      <c r="B2115" s="32"/>
      <c r="C2115" s="33" t="s">
        <v>2878</v>
      </c>
      <c r="D2115" s="33" t="s">
        <v>2879</v>
      </c>
      <c r="E2115" s="35">
        <v>4</v>
      </c>
      <c r="F2115" s="35" t="s">
        <v>45</v>
      </c>
      <c r="G2115" s="34"/>
      <c r="H2115" s="36"/>
      <c r="I2115" s="37">
        <f t="shared" si="42"/>
        <v>365</v>
      </c>
      <c r="J2115" s="36"/>
      <c r="K2115" s="34"/>
      <c r="L2115" s="34"/>
      <c r="M2115" s="39" t="s">
        <v>20</v>
      </c>
      <c r="N2115" s="40">
        <v>3320</v>
      </c>
      <c r="O2115" s="41">
        <v>35430</v>
      </c>
      <c r="P2115" s="42"/>
    </row>
    <row r="2116" spans="1:16" s="23" customFormat="1" ht="12.95" customHeight="1" x14ac:dyDescent="0.2">
      <c r="A2116" s="31" t="s">
        <v>20</v>
      </c>
      <c r="B2116" s="32">
        <v>5933</v>
      </c>
      <c r="C2116" s="33" t="s">
        <v>2880</v>
      </c>
      <c r="D2116" s="33" t="s">
        <v>2881</v>
      </c>
      <c r="E2116" s="35">
        <v>21</v>
      </c>
      <c r="F2116" s="35" t="s">
        <v>2504</v>
      </c>
      <c r="G2116" s="34"/>
      <c r="H2116" s="36">
        <v>35103</v>
      </c>
      <c r="I2116" s="37" t="str">
        <f t="shared" si="42"/>
        <v>n/a</v>
      </c>
      <c r="J2116" s="36">
        <v>35156</v>
      </c>
      <c r="K2116" s="34" t="s">
        <v>1862</v>
      </c>
      <c r="L2116" s="34" t="s">
        <v>1862</v>
      </c>
      <c r="M2116" s="39"/>
      <c r="N2116" s="46" t="s">
        <v>2799</v>
      </c>
      <c r="O2116" s="41">
        <v>35429</v>
      </c>
      <c r="P2116" s="42"/>
    </row>
    <row r="2117" spans="1:16" s="23" customFormat="1" ht="12.95" customHeight="1" x14ac:dyDescent="0.2">
      <c r="A2117" s="31" t="s">
        <v>20</v>
      </c>
      <c r="B2117" s="32"/>
      <c r="C2117" s="33" t="s">
        <v>2696</v>
      </c>
      <c r="D2117" s="33" t="s">
        <v>2584</v>
      </c>
      <c r="E2117" s="35">
        <v>8</v>
      </c>
      <c r="F2117" s="35" t="s">
        <v>36</v>
      </c>
      <c r="G2117" s="34"/>
      <c r="H2117" s="36"/>
      <c r="I2117" s="37">
        <f t="shared" si="42"/>
        <v>365</v>
      </c>
      <c r="J2117" s="36"/>
      <c r="K2117" s="34"/>
      <c r="L2117" s="34"/>
      <c r="M2117" s="39" t="s">
        <v>20</v>
      </c>
      <c r="N2117" s="40">
        <v>3321</v>
      </c>
      <c r="O2117" s="41">
        <v>35426</v>
      </c>
      <c r="P2117" s="42"/>
    </row>
    <row r="2118" spans="1:16" s="23" customFormat="1" ht="12.95" customHeight="1" x14ac:dyDescent="0.2">
      <c r="A2118" s="31" t="s">
        <v>20</v>
      </c>
      <c r="B2118" s="32"/>
      <c r="C2118" s="33" t="s">
        <v>2696</v>
      </c>
      <c r="D2118" s="33" t="s">
        <v>2586</v>
      </c>
      <c r="E2118" s="35">
        <v>8</v>
      </c>
      <c r="F2118" s="35" t="s">
        <v>36</v>
      </c>
      <c r="G2118" s="34"/>
      <c r="H2118" s="36"/>
      <c r="I2118" s="37">
        <f t="shared" si="42"/>
        <v>365</v>
      </c>
      <c r="J2118" s="36"/>
      <c r="K2118" s="34"/>
      <c r="L2118" s="34"/>
      <c r="M2118" s="39" t="s">
        <v>20</v>
      </c>
      <c r="N2118" s="40">
        <v>3322</v>
      </c>
      <c r="O2118" s="41">
        <v>35440</v>
      </c>
      <c r="P2118" s="42"/>
    </row>
    <row r="2119" spans="1:16" s="23" customFormat="1" ht="12.95" customHeight="1" x14ac:dyDescent="0.2">
      <c r="A2119" s="31" t="s">
        <v>20</v>
      </c>
      <c r="B2119" s="32"/>
      <c r="C2119" s="33" t="s">
        <v>1342</v>
      </c>
      <c r="D2119" s="33" t="s">
        <v>2882</v>
      </c>
      <c r="E2119" s="35">
        <v>19</v>
      </c>
      <c r="F2119" s="35" t="s">
        <v>28</v>
      </c>
      <c r="G2119" s="34"/>
      <c r="H2119" s="36"/>
      <c r="I2119" s="37">
        <f t="shared" si="42"/>
        <v>365</v>
      </c>
      <c r="J2119" s="36"/>
      <c r="K2119" s="34"/>
      <c r="L2119" s="34"/>
      <c r="M2119" s="39" t="s">
        <v>20</v>
      </c>
      <c r="N2119" s="40">
        <v>3323</v>
      </c>
      <c r="O2119" s="41">
        <v>35438</v>
      </c>
      <c r="P2119" s="42"/>
    </row>
    <row r="2120" spans="1:16" s="23" customFormat="1" ht="12.95" customHeight="1" x14ac:dyDescent="0.2">
      <c r="A2120" s="31" t="s">
        <v>20</v>
      </c>
      <c r="B2120" s="32"/>
      <c r="C2120" s="49" t="s">
        <v>2883</v>
      </c>
      <c r="D2120" s="33" t="s">
        <v>2884</v>
      </c>
      <c r="E2120" s="35">
        <v>19</v>
      </c>
      <c r="F2120" s="35" t="s">
        <v>28</v>
      </c>
      <c r="G2120" s="34"/>
      <c r="H2120" s="36"/>
      <c r="I2120" s="37">
        <f t="shared" si="42"/>
        <v>365</v>
      </c>
      <c r="J2120" s="36"/>
      <c r="K2120" s="34"/>
      <c r="L2120" s="34"/>
      <c r="M2120" s="39" t="s">
        <v>20</v>
      </c>
      <c r="N2120" s="40">
        <v>3324</v>
      </c>
      <c r="O2120" s="41">
        <v>35438</v>
      </c>
      <c r="P2120" s="42"/>
    </row>
    <row r="2121" spans="1:16" s="23" customFormat="1" ht="12.95" customHeight="1" x14ac:dyDescent="0.2">
      <c r="A2121" s="31" t="s">
        <v>20</v>
      </c>
      <c r="B2121" s="32"/>
      <c r="C2121" s="49" t="s">
        <v>2885</v>
      </c>
      <c r="D2121" s="33" t="s">
        <v>2886</v>
      </c>
      <c r="E2121" s="35">
        <v>12</v>
      </c>
      <c r="F2121" s="35" t="s">
        <v>45</v>
      </c>
      <c r="G2121" s="34"/>
      <c r="H2121" s="36"/>
      <c r="I2121" s="37">
        <f t="shared" si="42"/>
        <v>365</v>
      </c>
      <c r="J2121" s="36"/>
      <c r="K2121" s="34"/>
      <c r="L2121" s="34"/>
      <c r="M2121" s="39" t="s">
        <v>20</v>
      </c>
      <c r="N2121" s="40">
        <v>3325</v>
      </c>
      <c r="O2121" s="41">
        <v>35459</v>
      </c>
      <c r="P2121" s="42"/>
    </row>
    <row r="2122" spans="1:16" s="23" customFormat="1" ht="12.95" customHeight="1" x14ac:dyDescent="0.2">
      <c r="A2122" s="31" t="s">
        <v>20</v>
      </c>
      <c r="B2122" s="32"/>
      <c r="C2122" s="33" t="s">
        <v>613</v>
      </c>
      <c r="D2122" s="33" t="s">
        <v>2886</v>
      </c>
      <c r="E2122" s="35">
        <v>3</v>
      </c>
      <c r="F2122" s="35" t="s">
        <v>45</v>
      </c>
      <c r="G2122" s="34"/>
      <c r="H2122" s="36"/>
      <c r="I2122" s="37">
        <f t="shared" si="42"/>
        <v>365</v>
      </c>
      <c r="J2122" s="36"/>
      <c r="K2122" s="34"/>
      <c r="L2122" s="34"/>
      <c r="M2122" s="39" t="s">
        <v>20</v>
      </c>
      <c r="N2122" s="40">
        <v>3326</v>
      </c>
      <c r="O2122" s="41">
        <v>35459</v>
      </c>
      <c r="P2122" s="42"/>
    </row>
    <row r="2123" spans="1:16" s="23" customFormat="1" ht="12.95" customHeight="1" x14ac:dyDescent="0.2">
      <c r="A2123" s="31" t="s">
        <v>20</v>
      </c>
      <c r="B2123" s="32">
        <v>5920</v>
      </c>
      <c r="C2123" s="33" t="s">
        <v>2887</v>
      </c>
      <c r="D2123" s="33" t="s">
        <v>2888</v>
      </c>
      <c r="E2123" s="35">
        <v>8</v>
      </c>
      <c r="F2123" s="35" t="s">
        <v>36</v>
      </c>
      <c r="G2123" s="34"/>
      <c r="H2123" s="36"/>
      <c r="I2123" s="37">
        <f t="shared" si="42"/>
        <v>365</v>
      </c>
      <c r="J2123" s="36"/>
      <c r="K2123" s="34"/>
      <c r="L2123" s="34"/>
      <c r="M2123" s="39" t="s">
        <v>20</v>
      </c>
      <c r="N2123" s="40">
        <v>3328</v>
      </c>
      <c r="O2123" s="41">
        <v>35468</v>
      </c>
      <c r="P2123" s="42"/>
    </row>
    <row r="2124" spans="1:16" s="23" customFormat="1" ht="12.95" customHeight="1" x14ac:dyDescent="0.2">
      <c r="A2124" s="31" t="s">
        <v>20</v>
      </c>
      <c r="B2124" s="32">
        <v>5973</v>
      </c>
      <c r="C2124" s="33" t="s">
        <v>2665</v>
      </c>
      <c r="D2124" s="33" t="s">
        <v>2137</v>
      </c>
      <c r="E2124" s="35">
        <v>2</v>
      </c>
      <c r="F2124" s="35" t="s">
        <v>45</v>
      </c>
      <c r="G2124" s="34" t="s">
        <v>334</v>
      </c>
      <c r="H2124" s="36"/>
      <c r="I2124" s="37">
        <f t="shared" si="42"/>
        <v>365</v>
      </c>
      <c r="J2124" s="36"/>
      <c r="K2124" s="34"/>
      <c r="L2124" s="34"/>
      <c r="M2124" s="39" t="s">
        <v>20</v>
      </c>
      <c r="N2124" s="40">
        <v>3329</v>
      </c>
      <c r="O2124" s="41">
        <v>35486</v>
      </c>
      <c r="P2124" s="42"/>
    </row>
    <row r="2125" spans="1:16" s="23" customFormat="1" ht="12.95" customHeight="1" x14ac:dyDescent="0.2">
      <c r="A2125" s="31" t="s">
        <v>20</v>
      </c>
      <c r="B2125" s="32"/>
      <c r="C2125" s="33" t="s">
        <v>840</v>
      </c>
      <c r="D2125" s="33" t="s">
        <v>2889</v>
      </c>
      <c r="E2125" s="35">
        <v>10</v>
      </c>
      <c r="F2125" s="35" t="s">
        <v>23</v>
      </c>
      <c r="G2125" s="34" t="s">
        <v>334</v>
      </c>
      <c r="H2125" s="36"/>
      <c r="I2125" s="37">
        <f t="shared" si="42"/>
        <v>365</v>
      </c>
      <c r="J2125" s="36"/>
      <c r="K2125" s="34"/>
      <c r="L2125" s="34"/>
      <c r="M2125" s="39" t="s">
        <v>20</v>
      </c>
      <c r="N2125" s="40">
        <v>3330</v>
      </c>
      <c r="O2125" s="41">
        <v>35497</v>
      </c>
      <c r="P2125" s="42"/>
    </row>
    <row r="2126" spans="1:16" s="23" customFormat="1" ht="12.95" customHeight="1" x14ac:dyDescent="0.2">
      <c r="A2126" s="31" t="s">
        <v>20</v>
      </c>
      <c r="B2126" s="32">
        <v>5982</v>
      </c>
      <c r="C2126" s="49" t="s">
        <v>2890</v>
      </c>
      <c r="D2126" s="33" t="s">
        <v>530</v>
      </c>
      <c r="E2126" s="35">
        <v>20</v>
      </c>
      <c r="F2126" s="35"/>
      <c r="G2126" s="34"/>
      <c r="H2126" s="36">
        <v>35279</v>
      </c>
      <c r="I2126" s="37" t="str">
        <f t="shared" si="42"/>
        <v>n/a</v>
      </c>
      <c r="J2126" s="36">
        <v>35481</v>
      </c>
      <c r="K2126" s="34"/>
      <c r="L2126" s="34"/>
      <c r="M2126" s="39"/>
      <c r="N2126" s="121" t="s">
        <v>2891</v>
      </c>
      <c r="O2126" s="41"/>
      <c r="P2126" s="42"/>
    </row>
    <row r="2127" spans="1:16" s="23" customFormat="1" ht="12.95" customHeight="1" x14ac:dyDescent="0.2">
      <c r="A2127" s="31" t="s">
        <v>20</v>
      </c>
      <c r="B2127" s="32" t="s">
        <v>2892</v>
      </c>
      <c r="C2127" s="49" t="s">
        <v>2893</v>
      </c>
      <c r="D2127" s="33" t="s">
        <v>2894</v>
      </c>
      <c r="E2127" s="35">
        <v>20</v>
      </c>
      <c r="F2127" s="35" t="s">
        <v>48</v>
      </c>
      <c r="G2127" s="34" t="s">
        <v>78</v>
      </c>
      <c r="H2127" s="36">
        <v>35292</v>
      </c>
      <c r="I2127" s="37" t="str">
        <f t="shared" si="42"/>
        <v>n/a</v>
      </c>
      <c r="J2127" s="36">
        <v>35349</v>
      </c>
      <c r="K2127" s="34" t="s">
        <v>2067</v>
      </c>
      <c r="L2127" s="34" t="s">
        <v>2067</v>
      </c>
      <c r="M2127" s="39" t="s">
        <v>20</v>
      </c>
      <c r="N2127" s="40">
        <v>3331</v>
      </c>
      <c r="O2127" s="41">
        <v>35510</v>
      </c>
      <c r="P2127" s="42" t="s">
        <v>2895</v>
      </c>
    </row>
    <row r="2128" spans="1:16" s="23" customFormat="1" ht="12.95" customHeight="1" x14ac:dyDescent="0.2">
      <c r="A2128" s="31" t="s">
        <v>20</v>
      </c>
      <c r="B2128" s="32"/>
      <c r="C2128" s="33" t="s">
        <v>596</v>
      </c>
      <c r="D2128" s="33" t="s">
        <v>2049</v>
      </c>
      <c r="E2128" s="35">
        <v>5</v>
      </c>
      <c r="F2128" s="35" t="s">
        <v>45</v>
      </c>
      <c r="G2128" s="34"/>
      <c r="H2128" s="36"/>
      <c r="I2128" s="37">
        <f t="shared" si="42"/>
        <v>365</v>
      </c>
      <c r="J2128" s="36"/>
      <c r="K2128" s="34"/>
      <c r="L2128" s="34"/>
      <c r="M2128" s="39" t="s">
        <v>20</v>
      </c>
      <c r="N2128" s="40">
        <v>3333</v>
      </c>
      <c r="O2128" s="41">
        <v>35509</v>
      </c>
      <c r="P2128" s="42"/>
    </row>
    <row r="2129" spans="1:16" s="23" customFormat="1" ht="12.95" customHeight="1" x14ac:dyDescent="0.2">
      <c r="A2129" s="31" t="s">
        <v>20</v>
      </c>
      <c r="B2129" s="32">
        <v>5857</v>
      </c>
      <c r="C2129" s="33" t="s">
        <v>2141</v>
      </c>
      <c r="D2129" s="33" t="s">
        <v>2896</v>
      </c>
      <c r="E2129" s="35">
        <v>19</v>
      </c>
      <c r="F2129" s="35" t="s">
        <v>2494</v>
      </c>
      <c r="G2129" s="34" t="s">
        <v>334</v>
      </c>
      <c r="H2129" s="36">
        <v>34879</v>
      </c>
      <c r="I2129" s="37" t="str">
        <f t="shared" si="42"/>
        <v>n/a</v>
      </c>
      <c r="J2129" s="36">
        <v>34912</v>
      </c>
      <c r="K2129" s="34" t="s">
        <v>486</v>
      </c>
      <c r="L2129" s="34" t="s">
        <v>1862</v>
      </c>
      <c r="M2129" s="39" t="s">
        <v>20</v>
      </c>
      <c r="N2129" s="46" t="s">
        <v>1870</v>
      </c>
      <c r="O2129" s="41">
        <v>35528</v>
      </c>
      <c r="P2129" s="42"/>
    </row>
    <row r="2130" spans="1:16" s="23" customFormat="1" ht="12.95" customHeight="1" x14ac:dyDescent="0.2">
      <c r="A2130" s="31" t="s">
        <v>20</v>
      </c>
      <c r="B2130" s="32"/>
      <c r="C2130" s="33" t="s">
        <v>2897</v>
      </c>
      <c r="D2130" s="33" t="s">
        <v>2898</v>
      </c>
      <c r="E2130" s="35">
        <v>5</v>
      </c>
      <c r="F2130" s="35" t="s">
        <v>45</v>
      </c>
      <c r="G2130" s="34"/>
      <c r="H2130" s="36"/>
      <c r="I2130" s="37">
        <f t="shared" si="42"/>
        <v>365</v>
      </c>
      <c r="J2130" s="36"/>
      <c r="K2130" s="34"/>
      <c r="L2130" s="34"/>
      <c r="M2130" s="39" t="s">
        <v>20</v>
      </c>
      <c r="N2130" s="40">
        <v>3334</v>
      </c>
      <c r="O2130" s="41">
        <v>35524</v>
      </c>
      <c r="P2130" s="42"/>
    </row>
    <row r="2131" spans="1:16" s="23" customFormat="1" ht="12.95" customHeight="1" x14ac:dyDescent="0.2">
      <c r="A2131" s="31" t="s">
        <v>20</v>
      </c>
      <c r="B2131" s="32">
        <v>5950</v>
      </c>
      <c r="C2131" s="33" t="s">
        <v>2358</v>
      </c>
      <c r="D2131" s="33" t="s">
        <v>2899</v>
      </c>
      <c r="E2131" s="35">
        <v>11</v>
      </c>
      <c r="F2131" s="35" t="s">
        <v>45</v>
      </c>
      <c r="G2131" s="34" t="s">
        <v>2599</v>
      </c>
      <c r="H2131" s="36">
        <v>35156</v>
      </c>
      <c r="I2131" s="37" t="str">
        <f t="shared" si="42"/>
        <v>n/a</v>
      </c>
      <c r="J2131" s="36">
        <v>35186</v>
      </c>
      <c r="K2131" s="34" t="s">
        <v>2900</v>
      </c>
      <c r="L2131" s="34" t="s">
        <v>1862</v>
      </c>
      <c r="M2131" s="39"/>
      <c r="N2131" s="46" t="s">
        <v>2799</v>
      </c>
      <c r="O2131" s="41">
        <v>35944</v>
      </c>
      <c r="P2131" s="42" t="s">
        <v>2901</v>
      </c>
    </row>
    <row r="2132" spans="1:16" s="23" customFormat="1" ht="12.95" customHeight="1" x14ac:dyDescent="0.2">
      <c r="A2132" s="31" t="s">
        <v>20</v>
      </c>
      <c r="B2132" s="32"/>
      <c r="C2132" s="33" t="s">
        <v>2902</v>
      </c>
      <c r="D2132" s="33" t="s">
        <v>2903</v>
      </c>
      <c r="E2132" s="35">
        <v>15</v>
      </c>
      <c r="F2132" s="35" t="s">
        <v>28</v>
      </c>
      <c r="G2132" s="34"/>
      <c r="H2132" s="36"/>
      <c r="I2132" s="37">
        <f t="shared" si="42"/>
        <v>365</v>
      </c>
      <c r="J2132" s="36"/>
      <c r="K2132" s="34"/>
      <c r="L2132" s="34"/>
      <c r="M2132" s="39" t="s">
        <v>20</v>
      </c>
      <c r="N2132" s="40">
        <v>3335</v>
      </c>
      <c r="O2132" s="41">
        <v>35537</v>
      </c>
      <c r="P2132" s="42" t="s">
        <v>2904</v>
      </c>
    </row>
    <row r="2133" spans="1:16" s="23" customFormat="1" ht="12.95" customHeight="1" x14ac:dyDescent="0.2">
      <c r="A2133" s="31" t="s">
        <v>20</v>
      </c>
      <c r="B2133" s="32">
        <v>5943</v>
      </c>
      <c r="C2133" s="33" t="s">
        <v>2905</v>
      </c>
      <c r="D2133" s="33" t="s">
        <v>2906</v>
      </c>
      <c r="E2133" s="35"/>
      <c r="F2133" s="35" t="s">
        <v>2525</v>
      </c>
      <c r="G2133" s="34" t="s">
        <v>78</v>
      </c>
      <c r="H2133" s="36">
        <v>35124</v>
      </c>
      <c r="I2133" s="37" t="str">
        <f t="shared" si="42"/>
        <v>n/a</v>
      </c>
      <c r="J2133" s="36">
        <v>35153</v>
      </c>
      <c r="K2133" s="34" t="s">
        <v>2907</v>
      </c>
      <c r="L2133" s="34" t="s">
        <v>1862</v>
      </c>
      <c r="M2133" s="39"/>
      <c r="N2133" s="46" t="s">
        <v>1870</v>
      </c>
      <c r="O2133" s="41">
        <v>35537</v>
      </c>
      <c r="P2133" s="42"/>
    </row>
    <row r="2134" spans="1:16" s="23" customFormat="1" ht="12.95" customHeight="1" x14ac:dyDescent="0.2">
      <c r="A2134" s="31" t="s">
        <v>20</v>
      </c>
      <c r="B2134" s="32"/>
      <c r="C2134" s="33" t="s">
        <v>2587</v>
      </c>
      <c r="D2134" s="33" t="s">
        <v>1931</v>
      </c>
      <c r="E2134" s="35">
        <v>20</v>
      </c>
      <c r="F2134" s="35" t="s">
        <v>48</v>
      </c>
      <c r="G2134" s="34"/>
      <c r="H2134" s="36"/>
      <c r="I2134" s="37">
        <f t="shared" si="42"/>
        <v>365</v>
      </c>
      <c r="J2134" s="36"/>
      <c r="K2134" s="34"/>
      <c r="L2134" s="34"/>
      <c r="M2134" s="39" t="s">
        <v>20</v>
      </c>
      <c r="N2134" s="40">
        <v>3336</v>
      </c>
      <c r="O2134" s="41">
        <v>35537</v>
      </c>
      <c r="P2134" s="42"/>
    </row>
    <row r="2135" spans="1:16" s="23" customFormat="1" ht="12.95" customHeight="1" x14ac:dyDescent="0.2">
      <c r="A2135" s="31" t="s">
        <v>20</v>
      </c>
      <c r="B2135" s="32">
        <v>5906</v>
      </c>
      <c r="C2135" s="33" t="s">
        <v>1034</v>
      </c>
      <c r="D2135" s="33" t="s">
        <v>2908</v>
      </c>
      <c r="E2135" s="35">
        <v>15</v>
      </c>
      <c r="F2135" s="35" t="s">
        <v>2494</v>
      </c>
      <c r="G2135" s="34" t="s">
        <v>236</v>
      </c>
      <c r="H2135" s="36">
        <v>35003</v>
      </c>
      <c r="I2135" s="37">
        <f t="shared" si="42"/>
        <v>35368</v>
      </c>
      <c r="J2135" s="36"/>
      <c r="K2135" s="34" t="s">
        <v>1862</v>
      </c>
      <c r="L2135" s="34"/>
      <c r="M2135" s="39"/>
      <c r="N2135" s="46" t="s">
        <v>2799</v>
      </c>
      <c r="O2135" s="41">
        <v>35181</v>
      </c>
      <c r="P2135" s="42"/>
    </row>
    <row r="2136" spans="1:16" s="23" customFormat="1" ht="12.95" customHeight="1" x14ac:dyDescent="0.2">
      <c r="A2136" s="31" t="s">
        <v>20</v>
      </c>
      <c r="B2136" s="32"/>
      <c r="C2136" s="33" t="s">
        <v>184</v>
      </c>
      <c r="D2136" s="33" t="s">
        <v>1931</v>
      </c>
      <c r="E2136" s="35">
        <v>20</v>
      </c>
      <c r="F2136" s="35" t="s">
        <v>48</v>
      </c>
      <c r="G2136" s="34"/>
      <c r="H2136" s="36"/>
      <c r="I2136" s="37">
        <f t="shared" si="42"/>
        <v>365</v>
      </c>
      <c r="J2136" s="36"/>
      <c r="K2136" s="34"/>
      <c r="L2136" s="34"/>
      <c r="M2136" s="39" t="s">
        <v>20</v>
      </c>
      <c r="N2136" s="40">
        <v>3337</v>
      </c>
      <c r="O2136" s="41">
        <v>35562</v>
      </c>
      <c r="P2136" s="42"/>
    </row>
    <row r="2137" spans="1:16" s="23" customFormat="1" ht="12.95" customHeight="1" x14ac:dyDescent="0.2">
      <c r="A2137" s="31" t="s">
        <v>20</v>
      </c>
      <c r="B2137" s="32">
        <v>5977</v>
      </c>
      <c r="C2137" s="33" t="s">
        <v>2442</v>
      </c>
      <c r="D2137" s="33" t="s">
        <v>2909</v>
      </c>
      <c r="E2137" s="35">
        <v>11</v>
      </c>
      <c r="F2137" s="35" t="s">
        <v>45</v>
      </c>
      <c r="G2137" s="34"/>
      <c r="H2137" s="36"/>
      <c r="I2137" s="37">
        <f t="shared" si="42"/>
        <v>365</v>
      </c>
      <c r="J2137" s="36"/>
      <c r="K2137" s="34"/>
      <c r="L2137" s="34"/>
      <c r="M2137" s="39" t="s">
        <v>20</v>
      </c>
      <c r="N2137" s="40">
        <v>3338</v>
      </c>
      <c r="O2137" s="41">
        <v>35548</v>
      </c>
      <c r="P2137" s="42"/>
    </row>
    <row r="2138" spans="1:16" s="23" customFormat="1" ht="12.95" customHeight="1" x14ac:dyDescent="0.2">
      <c r="A2138" s="31" t="s">
        <v>20</v>
      </c>
      <c r="B2138" s="32"/>
      <c r="C2138" s="33" t="s">
        <v>557</v>
      </c>
      <c r="D2138" s="33" t="s">
        <v>2910</v>
      </c>
      <c r="E2138" s="35">
        <v>15</v>
      </c>
      <c r="F2138" s="35" t="s">
        <v>28</v>
      </c>
      <c r="G2138" s="34"/>
      <c r="H2138" s="36"/>
      <c r="I2138" s="37">
        <f t="shared" si="42"/>
        <v>365</v>
      </c>
      <c r="J2138" s="36"/>
      <c r="K2138" s="34"/>
      <c r="L2138" s="34"/>
      <c r="M2138" s="39" t="s">
        <v>20</v>
      </c>
      <c r="N2138" s="40">
        <v>3339</v>
      </c>
      <c r="O2138" s="41">
        <v>35564</v>
      </c>
      <c r="P2138" s="42"/>
    </row>
    <row r="2139" spans="1:16" s="23" customFormat="1" ht="12.95" customHeight="1" x14ac:dyDescent="0.2">
      <c r="A2139" s="31" t="s">
        <v>20</v>
      </c>
      <c r="B2139" s="32"/>
      <c r="C2139" s="33" t="s">
        <v>2582</v>
      </c>
      <c r="D2139" s="33" t="s">
        <v>2911</v>
      </c>
      <c r="E2139" s="35">
        <v>8</v>
      </c>
      <c r="F2139" s="35" t="s">
        <v>36</v>
      </c>
      <c r="G2139" s="34"/>
      <c r="H2139" s="36"/>
      <c r="I2139" s="37">
        <f t="shared" si="42"/>
        <v>365</v>
      </c>
      <c r="J2139" s="36"/>
      <c r="K2139" s="34"/>
      <c r="L2139" s="34"/>
      <c r="M2139" s="39" t="s">
        <v>20</v>
      </c>
      <c r="N2139" s="40">
        <v>3340</v>
      </c>
      <c r="O2139" s="41">
        <v>35585</v>
      </c>
      <c r="P2139" s="42"/>
    </row>
    <row r="2140" spans="1:16" s="23" customFormat="1" ht="12.95" customHeight="1" x14ac:dyDescent="0.2">
      <c r="A2140" s="31" t="s">
        <v>20</v>
      </c>
      <c r="B2140" s="32">
        <v>5967</v>
      </c>
      <c r="C2140" s="33" t="s">
        <v>2912</v>
      </c>
      <c r="D2140" s="33" t="s">
        <v>2913</v>
      </c>
      <c r="E2140" s="35">
        <v>11</v>
      </c>
      <c r="F2140" s="35" t="s">
        <v>45</v>
      </c>
      <c r="G2140" s="34"/>
      <c r="H2140" s="36"/>
      <c r="I2140" s="37">
        <f t="shared" si="42"/>
        <v>365</v>
      </c>
      <c r="J2140" s="36"/>
      <c r="K2140" s="34"/>
      <c r="L2140" s="34"/>
      <c r="M2140" s="39" t="s">
        <v>20</v>
      </c>
      <c r="N2140" s="40">
        <v>3341</v>
      </c>
      <c r="O2140" s="41">
        <v>35566</v>
      </c>
      <c r="P2140" s="122">
        <v>1.7999999999999999E-2</v>
      </c>
    </row>
    <row r="2141" spans="1:16" s="23" customFormat="1" ht="12.95" customHeight="1" x14ac:dyDescent="0.2">
      <c r="A2141" s="31" t="s">
        <v>20</v>
      </c>
      <c r="B2141" s="32"/>
      <c r="C2141" s="33" t="s">
        <v>2738</v>
      </c>
      <c r="D2141" s="33" t="s">
        <v>2914</v>
      </c>
      <c r="E2141" s="35">
        <v>20</v>
      </c>
      <c r="F2141" s="35" t="s">
        <v>48</v>
      </c>
      <c r="G2141" s="34"/>
      <c r="H2141" s="36"/>
      <c r="I2141" s="37">
        <f t="shared" si="42"/>
        <v>365</v>
      </c>
      <c r="J2141" s="36"/>
      <c r="K2141" s="34"/>
      <c r="L2141" s="34"/>
      <c r="M2141" s="39" t="s">
        <v>20</v>
      </c>
      <c r="N2141" s="40">
        <v>3342</v>
      </c>
      <c r="O2141" s="41">
        <v>35586</v>
      </c>
      <c r="P2141" s="42"/>
    </row>
    <row r="2142" spans="1:16" s="23" customFormat="1" ht="12.95" customHeight="1" x14ac:dyDescent="0.2">
      <c r="A2142" s="31" t="s">
        <v>20</v>
      </c>
      <c r="B2142" s="32">
        <v>5865</v>
      </c>
      <c r="C2142" s="33" t="s">
        <v>2915</v>
      </c>
      <c r="D2142" s="33" t="s">
        <v>2916</v>
      </c>
      <c r="E2142" s="35">
        <v>8</v>
      </c>
      <c r="F2142" s="35" t="s">
        <v>36</v>
      </c>
      <c r="G2142" s="34" t="s">
        <v>78</v>
      </c>
      <c r="H2142" s="36">
        <v>34920</v>
      </c>
      <c r="I2142" s="37" t="str">
        <f t="shared" si="42"/>
        <v>n/a</v>
      </c>
      <c r="J2142" s="36">
        <v>35200</v>
      </c>
      <c r="K2142" s="34" t="s">
        <v>1862</v>
      </c>
      <c r="L2142" s="34" t="s">
        <v>1862</v>
      </c>
      <c r="M2142" s="39" t="s">
        <v>20</v>
      </c>
      <c r="N2142" s="46" t="s">
        <v>1870</v>
      </c>
      <c r="O2142" s="41">
        <v>35618</v>
      </c>
      <c r="P2142" s="42"/>
    </row>
    <row r="2143" spans="1:16" s="23" customFormat="1" ht="12.95" customHeight="1" x14ac:dyDescent="0.2">
      <c r="A2143" s="31" t="s">
        <v>20</v>
      </c>
      <c r="B2143" s="32">
        <v>5930</v>
      </c>
      <c r="C2143" s="33" t="s">
        <v>2860</v>
      </c>
      <c r="D2143" s="33" t="s">
        <v>2917</v>
      </c>
      <c r="E2143" s="35">
        <v>15</v>
      </c>
      <c r="F2143" s="35" t="s">
        <v>28</v>
      </c>
      <c r="G2143" s="34" t="s">
        <v>73</v>
      </c>
      <c r="H2143" s="36">
        <v>35090</v>
      </c>
      <c r="I2143" s="37" t="str">
        <f t="shared" si="42"/>
        <v>n/a</v>
      </c>
      <c r="J2143" s="36">
        <v>35125</v>
      </c>
      <c r="K2143" s="34" t="s">
        <v>2466</v>
      </c>
      <c r="L2143" s="34" t="s">
        <v>1862</v>
      </c>
      <c r="M2143" s="39"/>
      <c r="N2143" s="46" t="s">
        <v>1870</v>
      </c>
      <c r="O2143" s="41">
        <v>35647</v>
      </c>
      <c r="P2143" s="42"/>
    </row>
    <row r="2144" spans="1:16" s="23" customFormat="1" ht="12.95" customHeight="1" x14ac:dyDescent="0.2">
      <c r="A2144" s="31" t="s">
        <v>20</v>
      </c>
      <c r="B2144" s="32"/>
      <c r="C2144" s="33" t="s">
        <v>2918</v>
      </c>
      <c r="D2144" s="33" t="s">
        <v>2745</v>
      </c>
      <c r="E2144" s="35">
        <v>4</v>
      </c>
      <c r="F2144" s="35" t="s">
        <v>45</v>
      </c>
      <c r="G2144" s="34"/>
      <c r="H2144" s="36"/>
      <c r="I2144" s="37">
        <f t="shared" si="42"/>
        <v>365</v>
      </c>
      <c r="J2144" s="36"/>
      <c r="K2144" s="34"/>
      <c r="L2144" s="34"/>
      <c r="M2144" s="39" t="s">
        <v>20</v>
      </c>
      <c r="N2144" s="40">
        <v>3343</v>
      </c>
      <c r="O2144" s="41">
        <v>35614</v>
      </c>
      <c r="P2144" s="42"/>
    </row>
    <row r="2145" spans="1:16" s="23" customFormat="1" ht="12.95" customHeight="1" x14ac:dyDescent="0.2">
      <c r="A2145" s="31" t="s">
        <v>20</v>
      </c>
      <c r="B2145" s="32"/>
      <c r="C2145" s="33" t="s">
        <v>46</v>
      </c>
      <c r="D2145" s="33" t="s">
        <v>2919</v>
      </c>
      <c r="E2145" s="35">
        <v>20</v>
      </c>
      <c r="F2145" s="35" t="s">
        <v>48</v>
      </c>
      <c r="G2145" s="34"/>
      <c r="H2145" s="36"/>
      <c r="I2145" s="37">
        <f t="shared" si="42"/>
        <v>365</v>
      </c>
      <c r="J2145" s="36"/>
      <c r="K2145" s="34"/>
      <c r="L2145" s="34"/>
      <c r="M2145" s="39" t="s">
        <v>20</v>
      </c>
      <c r="N2145" s="40">
        <v>3344</v>
      </c>
      <c r="O2145" s="41">
        <v>35632</v>
      </c>
      <c r="P2145" s="42"/>
    </row>
    <row r="2146" spans="1:16" s="23" customFormat="1" ht="12.95" customHeight="1" x14ac:dyDescent="0.2">
      <c r="A2146" s="31" t="s">
        <v>20</v>
      </c>
      <c r="B2146" s="32"/>
      <c r="C2146" s="33" t="s">
        <v>2920</v>
      </c>
      <c r="D2146" s="33" t="s">
        <v>2921</v>
      </c>
      <c r="E2146" s="35">
        <v>6</v>
      </c>
      <c r="F2146" s="35" t="s">
        <v>23</v>
      </c>
      <c r="G2146" s="34"/>
      <c r="H2146" s="36"/>
      <c r="I2146" s="37">
        <f t="shared" si="42"/>
        <v>365</v>
      </c>
      <c r="J2146" s="36"/>
      <c r="K2146" s="34"/>
      <c r="L2146" s="34"/>
      <c r="M2146" s="39" t="s">
        <v>20</v>
      </c>
      <c r="N2146" s="40">
        <v>3345</v>
      </c>
      <c r="O2146" s="41">
        <v>35643</v>
      </c>
      <c r="P2146" s="42"/>
    </row>
    <row r="2147" spans="1:16" s="23" customFormat="1" ht="12.95" customHeight="1" x14ac:dyDescent="0.2">
      <c r="A2147" s="31" t="s">
        <v>20</v>
      </c>
      <c r="B2147" s="32"/>
      <c r="C2147" s="33" t="s">
        <v>2922</v>
      </c>
      <c r="D2147" s="33" t="s">
        <v>2923</v>
      </c>
      <c r="E2147" s="35" t="s">
        <v>25</v>
      </c>
      <c r="F2147" s="35" t="s">
        <v>25</v>
      </c>
      <c r="G2147" s="34"/>
      <c r="H2147" s="36"/>
      <c r="I2147" s="37">
        <f t="shared" si="42"/>
        <v>365</v>
      </c>
      <c r="J2147" s="36"/>
      <c r="K2147" s="34"/>
      <c r="L2147" s="34"/>
      <c r="M2147" s="39" t="s">
        <v>20</v>
      </c>
      <c r="N2147" s="40">
        <v>3346</v>
      </c>
      <c r="O2147" s="41">
        <v>35639</v>
      </c>
      <c r="P2147" s="42" t="s">
        <v>2924</v>
      </c>
    </row>
    <row r="2148" spans="1:16" s="23" customFormat="1" ht="12.95" customHeight="1" x14ac:dyDescent="0.2">
      <c r="A2148" s="31" t="s">
        <v>20</v>
      </c>
      <c r="B2148" s="32">
        <v>6614</v>
      </c>
      <c r="C2148" s="33" t="s">
        <v>2925</v>
      </c>
      <c r="D2148" s="33" t="s">
        <v>2926</v>
      </c>
      <c r="E2148" s="35">
        <v>8</v>
      </c>
      <c r="F2148" s="35" t="s">
        <v>36</v>
      </c>
      <c r="G2148" s="34"/>
      <c r="H2148" s="36"/>
      <c r="I2148" s="37">
        <f t="shared" si="42"/>
        <v>365</v>
      </c>
      <c r="J2148" s="36"/>
      <c r="K2148" s="34"/>
      <c r="L2148" s="34"/>
      <c r="M2148" s="39" t="s">
        <v>20</v>
      </c>
      <c r="N2148" s="40">
        <v>3347</v>
      </c>
      <c r="O2148" s="41">
        <v>35643</v>
      </c>
      <c r="P2148" s="42" t="s">
        <v>2927</v>
      </c>
    </row>
    <row r="2149" spans="1:16" s="23" customFormat="1" ht="12.95" customHeight="1" x14ac:dyDescent="0.2">
      <c r="A2149" s="31" t="s">
        <v>20</v>
      </c>
      <c r="B2149" s="32"/>
      <c r="C2149" s="33" t="s">
        <v>750</v>
      </c>
      <c r="D2149" s="49" t="s">
        <v>2928</v>
      </c>
      <c r="E2149" s="35">
        <v>19</v>
      </c>
      <c r="F2149" s="35" t="s">
        <v>28</v>
      </c>
      <c r="G2149" s="34"/>
      <c r="H2149" s="36"/>
      <c r="I2149" s="37">
        <f t="shared" si="42"/>
        <v>365</v>
      </c>
      <c r="J2149" s="36"/>
      <c r="K2149" s="34"/>
      <c r="L2149" s="34"/>
      <c r="M2149" s="39" t="s">
        <v>20</v>
      </c>
      <c r="N2149" s="40">
        <v>3348</v>
      </c>
      <c r="O2149" s="41">
        <v>35655</v>
      </c>
      <c r="P2149" s="42"/>
    </row>
    <row r="2150" spans="1:16" s="23" customFormat="1" ht="12.95" customHeight="1" x14ac:dyDescent="0.2">
      <c r="A2150" s="31" t="s">
        <v>20</v>
      </c>
      <c r="B2150" s="32"/>
      <c r="C2150" s="33" t="s">
        <v>2929</v>
      </c>
      <c r="D2150" s="33" t="s">
        <v>2930</v>
      </c>
      <c r="E2150" s="35">
        <v>13</v>
      </c>
      <c r="F2150" s="35" t="s">
        <v>28</v>
      </c>
      <c r="G2150" s="34"/>
      <c r="H2150" s="36"/>
      <c r="I2150" s="37">
        <f t="shared" si="42"/>
        <v>365</v>
      </c>
      <c r="J2150" s="36"/>
      <c r="K2150" s="34"/>
      <c r="L2150" s="34"/>
      <c r="M2150" s="39" t="s">
        <v>20</v>
      </c>
      <c r="N2150" s="40">
        <v>3349</v>
      </c>
      <c r="O2150" s="41">
        <v>35671</v>
      </c>
      <c r="P2150" s="42" t="s">
        <v>2931</v>
      </c>
    </row>
    <row r="2151" spans="1:16" s="23" customFormat="1" ht="12.95" customHeight="1" x14ac:dyDescent="0.2">
      <c r="A2151" s="31" t="s">
        <v>20</v>
      </c>
      <c r="B2151" s="32"/>
      <c r="C2151" s="33" t="s">
        <v>2708</v>
      </c>
      <c r="D2151" s="33" t="s">
        <v>2137</v>
      </c>
      <c r="E2151" s="35">
        <v>7</v>
      </c>
      <c r="F2151" s="35" t="s">
        <v>23</v>
      </c>
      <c r="G2151" s="34" t="s">
        <v>334</v>
      </c>
      <c r="H2151" s="36"/>
      <c r="I2151" s="37">
        <f t="shared" si="42"/>
        <v>365</v>
      </c>
      <c r="J2151" s="36"/>
      <c r="K2151" s="34"/>
      <c r="L2151" s="34"/>
      <c r="M2151" s="39" t="s">
        <v>20</v>
      </c>
      <c r="N2151" s="40">
        <v>3350</v>
      </c>
      <c r="O2151" s="41">
        <v>35669</v>
      </c>
      <c r="P2151" s="42" t="s">
        <v>486</v>
      </c>
    </row>
    <row r="2152" spans="1:16" s="23" customFormat="1" ht="12.95" customHeight="1" x14ac:dyDescent="0.2">
      <c r="A2152" s="31" t="s">
        <v>20</v>
      </c>
      <c r="B2152" s="32"/>
      <c r="C2152" s="33" t="s">
        <v>2932</v>
      </c>
      <c r="D2152" s="33" t="s">
        <v>2933</v>
      </c>
      <c r="E2152" s="35">
        <v>20</v>
      </c>
      <c r="F2152" s="35" t="s">
        <v>48</v>
      </c>
      <c r="G2152" s="34"/>
      <c r="H2152" s="36"/>
      <c r="I2152" s="37">
        <f t="shared" si="42"/>
        <v>365</v>
      </c>
      <c r="J2152" s="36"/>
      <c r="K2152" s="34"/>
      <c r="L2152" s="34"/>
      <c r="M2152" s="39" t="s">
        <v>20</v>
      </c>
      <c r="N2152" s="40">
        <v>3351</v>
      </c>
      <c r="O2152" s="41">
        <v>35653</v>
      </c>
      <c r="P2152" s="42"/>
    </row>
    <row r="2153" spans="1:16" s="23" customFormat="1" ht="12.95" customHeight="1" x14ac:dyDescent="0.2">
      <c r="A2153" s="31" t="s">
        <v>20</v>
      </c>
      <c r="B2153" s="32">
        <v>6038</v>
      </c>
      <c r="C2153" s="33" t="s">
        <v>177</v>
      </c>
      <c r="D2153" s="33" t="s">
        <v>2934</v>
      </c>
      <c r="E2153" s="35">
        <v>14</v>
      </c>
      <c r="F2153" s="35" t="s">
        <v>28</v>
      </c>
      <c r="G2153" s="34"/>
      <c r="H2153" s="36"/>
      <c r="I2153" s="37">
        <f t="shared" si="42"/>
        <v>365</v>
      </c>
      <c r="J2153" s="36"/>
      <c r="K2153" s="34"/>
      <c r="L2153" s="34"/>
      <c r="M2153" s="39" t="s">
        <v>20</v>
      </c>
      <c r="N2153" s="40">
        <v>3352</v>
      </c>
      <c r="O2153" s="41">
        <v>35671</v>
      </c>
      <c r="P2153" s="42" t="s">
        <v>2935</v>
      </c>
    </row>
    <row r="2154" spans="1:16" s="23" customFormat="1" ht="12.95" customHeight="1" x14ac:dyDescent="0.2">
      <c r="A2154" s="31" t="s">
        <v>20</v>
      </c>
      <c r="B2154" s="32"/>
      <c r="C2154" s="33" t="s">
        <v>255</v>
      </c>
      <c r="D2154" s="33" t="s">
        <v>2936</v>
      </c>
      <c r="E2154" s="35">
        <v>3</v>
      </c>
      <c r="F2154" s="35" t="s">
        <v>45</v>
      </c>
      <c r="G2154" s="34"/>
      <c r="H2154" s="36"/>
      <c r="I2154" s="37">
        <f t="shared" si="42"/>
        <v>365</v>
      </c>
      <c r="J2154" s="36"/>
      <c r="K2154" s="34"/>
      <c r="L2154" s="34"/>
      <c r="M2154" s="39" t="s">
        <v>20</v>
      </c>
      <c r="N2154" s="40">
        <v>3353</v>
      </c>
      <c r="O2154" s="41">
        <v>35670</v>
      </c>
      <c r="P2154" s="42"/>
    </row>
    <row r="2155" spans="1:16" s="23" customFormat="1" ht="12.95" customHeight="1" x14ac:dyDescent="0.2">
      <c r="A2155" s="31" t="s">
        <v>20</v>
      </c>
      <c r="B2155" s="65">
        <v>5949</v>
      </c>
      <c r="C2155" s="49" t="s">
        <v>2937</v>
      </c>
      <c r="D2155" s="49" t="s">
        <v>2938</v>
      </c>
      <c r="E2155" s="50">
        <v>19</v>
      </c>
      <c r="F2155" s="50" t="s">
        <v>2494</v>
      </c>
      <c r="G2155" s="24" t="s">
        <v>2599</v>
      </c>
      <c r="H2155" s="47">
        <v>35156</v>
      </c>
      <c r="I2155" s="37" t="str">
        <f t="shared" si="42"/>
        <v>n/a</v>
      </c>
      <c r="J2155" s="67">
        <v>35186</v>
      </c>
      <c r="K2155" s="34" t="s">
        <v>1862</v>
      </c>
      <c r="L2155" s="34" t="s">
        <v>1862</v>
      </c>
      <c r="M2155" s="68" t="s">
        <v>20</v>
      </c>
      <c r="N2155" s="123" t="s">
        <v>1870</v>
      </c>
      <c r="O2155" s="52">
        <v>35683</v>
      </c>
      <c r="P2155" s="48"/>
    </row>
    <row r="2156" spans="1:16" s="23" customFormat="1" ht="12.95" customHeight="1" x14ac:dyDescent="0.2">
      <c r="A2156" s="31" t="s">
        <v>20</v>
      </c>
      <c r="B2156" s="65"/>
      <c r="C2156" s="49" t="s">
        <v>2939</v>
      </c>
      <c r="D2156" s="49" t="s">
        <v>2940</v>
      </c>
      <c r="E2156" s="50">
        <v>20</v>
      </c>
      <c r="F2156" s="50" t="s">
        <v>48</v>
      </c>
      <c r="G2156" s="24"/>
      <c r="H2156" s="47"/>
      <c r="I2156" s="66">
        <f t="shared" si="42"/>
        <v>365</v>
      </c>
      <c r="J2156" s="67"/>
      <c r="K2156" s="24"/>
      <c r="L2156" s="24"/>
      <c r="M2156" s="68" t="s">
        <v>20</v>
      </c>
      <c r="N2156" s="51">
        <v>3356</v>
      </c>
      <c r="O2156" s="52">
        <v>35698</v>
      </c>
      <c r="P2156" s="48"/>
    </row>
    <row r="2157" spans="1:16" s="23" customFormat="1" ht="12.95" customHeight="1" x14ac:dyDescent="0.2">
      <c r="A2157" s="31" t="s">
        <v>20</v>
      </c>
      <c r="B2157" s="32"/>
      <c r="C2157" s="33" t="s">
        <v>743</v>
      </c>
      <c r="D2157" s="33" t="s">
        <v>2941</v>
      </c>
      <c r="E2157" s="35">
        <v>9</v>
      </c>
      <c r="F2157" s="35" t="s">
        <v>23</v>
      </c>
      <c r="G2157" s="34"/>
      <c r="H2157" s="36"/>
      <c r="I2157" s="37">
        <f t="shared" ref="I2157:I2163" si="43">IF(AND(H2157&gt;1/1/75, J2157&gt;0),"n/a",H2157+365)</f>
        <v>365</v>
      </c>
      <c r="J2157" s="36"/>
      <c r="K2157" s="34"/>
      <c r="L2157" s="34"/>
      <c r="M2157" s="39" t="s">
        <v>20</v>
      </c>
      <c r="N2157" s="40">
        <v>3357</v>
      </c>
      <c r="O2157" s="41">
        <v>35685</v>
      </c>
      <c r="P2157" s="42"/>
    </row>
    <row r="2158" spans="1:16" s="23" customFormat="1" ht="12.95" customHeight="1" x14ac:dyDescent="0.2">
      <c r="A2158" s="31" t="s">
        <v>20</v>
      </c>
      <c r="B2158" s="32">
        <v>6024</v>
      </c>
      <c r="C2158" s="33" t="s">
        <v>2709</v>
      </c>
      <c r="D2158" s="33" t="s">
        <v>2942</v>
      </c>
      <c r="E2158" s="35">
        <v>2</v>
      </c>
      <c r="F2158" s="35" t="s">
        <v>45</v>
      </c>
      <c r="G2158" s="34"/>
      <c r="H2158" s="36"/>
      <c r="I2158" s="37">
        <f t="shared" si="43"/>
        <v>365</v>
      </c>
      <c r="J2158" s="36"/>
      <c r="K2158" s="34"/>
      <c r="L2158" s="34"/>
      <c r="M2158" s="39" t="s">
        <v>20</v>
      </c>
      <c r="N2158" s="40">
        <v>3358</v>
      </c>
      <c r="O2158" s="41">
        <v>35691</v>
      </c>
      <c r="P2158" s="42" t="s">
        <v>2943</v>
      </c>
    </row>
    <row r="2159" spans="1:16" s="23" customFormat="1" ht="12.95" customHeight="1" x14ac:dyDescent="0.2">
      <c r="A2159" s="31" t="s">
        <v>20</v>
      </c>
      <c r="B2159" s="32"/>
      <c r="C2159" s="33" t="s">
        <v>2608</v>
      </c>
      <c r="D2159" s="33" t="s">
        <v>2137</v>
      </c>
      <c r="E2159" s="35">
        <v>12</v>
      </c>
      <c r="F2159" s="35" t="s">
        <v>45</v>
      </c>
      <c r="G2159" s="34" t="s">
        <v>334</v>
      </c>
      <c r="H2159" s="36"/>
      <c r="I2159" s="37">
        <f t="shared" si="43"/>
        <v>365</v>
      </c>
      <c r="J2159" s="36"/>
      <c r="K2159" s="34"/>
      <c r="L2159" s="34"/>
      <c r="M2159" s="39" t="s">
        <v>20</v>
      </c>
      <c r="N2159" s="40">
        <v>3359</v>
      </c>
      <c r="O2159" s="41">
        <v>35685</v>
      </c>
      <c r="P2159" s="42"/>
    </row>
    <row r="2160" spans="1:16" s="23" customFormat="1" ht="12.95" customHeight="1" x14ac:dyDescent="0.2">
      <c r="A2160" s="31" t="s">
        <v>20</v>
      </c>
      <c r="B2160" s="32"/>
      <c r="C2160" s="33" t="s">
        <v>2944</v>
      </c>
      <c r="D2160" s="33" t="s">
        <v>2945</v>
      </c>
      <c r="E2160" s="35">
        <v>15</v>
      </c>
      <c r="F2160" s="35" t="s">
        <v>28</v>
      </c>
      <c r="G2160" s="34"/>
      <c r="H2160" s="36"/>
      <c r="I2160" s="37">
        <f t="shared" si="43"/>
        <v>365</v>
      </c>
      <c r="J2160" s="36"/>
      <c r="K2160" s="34"/>
      <c r="L2160" s="34"/>
      <c r="M2160" s="39" t="s">
        <v>20</v>
      </c>
      <c r="N2160" s="40">
        <v>3360</v>
      </c>
      <c r="O2160" s="41">
        <v>35703</v>
      </c>
      <c r="P2160" s="42" t="s">
        <v>2904</v>
      </c>
    </row>
    <row r="2161" spans="1:16" s="23" customFormat="1" ht="12.95" customHeight="1" x14ac:dyDescent="0.2">
      <c r="A2161" s="31" t="s">
        <v>20</v>
      </c>
      <c r="B2161" s="32"/>
      <c r="C2161" s="33" t="s">
        <v>2946</v>
      </c>
      <c r="D2161" s="33" t="s">
        <v>2947</v>
      </c>
      <c r="E2161" s="35">
        <v>16</v>
      </c>
      <c r="F2161" s="35" t="s">
        <v>23</v>
      </c>
      <c r="G2161" s="34"/>
      <c r="H2161" s="36"/>
      <c r="I2161" s="37">
        <f t="shared" si="43"/>
        <v>365</v>
      </c>
      <c r="J2161" s="36"/>
      <c r="K2161" s="34"/>
      <c r="L2161" s="34"/>
      <c r="M2161" s="39" t="s">
        <v>20</v>
      </c>
      <c r="N2161" s="40">
        <v>3361</v>
      </c>
      <c r="O2161" s="41">
        <v>35703</v>
      </c>
      <c r="P2161" s="42"/>
    </row>
    <row r="2162" spans="1:16" s="23" customFormat="1" ht="12.95" customHeight="1" x14ac:dyDescent="0.2">
      <c r="A2162" s="31" t="s">
        <v>20</v>
      </c>
      <c r="B2162" s="32"/>
      <c r="C2162" s="33" t="s">
        <v>2417</v>
      </c>
      <c r="D2162" s="33" t="s">
        <v>2745</v>
      </c>
      <c r="E2162" s="35">
        <v>8</v>
      </c>
      <c r="F2162" s="35" t="s">
        <v>36</v>
      </c>
      <c r="G2162" s="34"/>
      <c r="H2162" s="36"/>
      <c r="I2162" s="37">
        <f t="shared" si="43"/>
        <v>365</v>
      </c>
      <c r="J2162" s="36"/>
      <c r="K2162" s="34"/>
      <c r="L2162" s="34"/>
      <c r="M2162" s="39" t="s">
        <v>20</v>
      </c>
      <c r="N2162" s="40">
        <v>3362</v>
      </c>
      <c r="O2162" s="41">
        <v>35709</v>
      </c>
      <c r="P2162" s="42"/>
    </row>
    <row r="2163" spans="1:16" s="23" customFormat="1" ht="12.95" customHeight="1" x14ac:dyDescent="0.2">
      <c r="A2163" s="31" t="s">
        <v>20</v>
      </c>
      <c r="B2163" s="32"/>
      <c r="C2163" s="33" t="s">
        <v>2948</v>
      </c>
      <c r="D2163" s="33" t="s">
        <v>2949</v>
      </c>
      <c r="E2163" s="35">
        <v>8</v>
      </c>
      <c r="F2163" s="35" t="s">
        <v>36</v>
      </c>
      <c r="G2163" s="34"/>
      <c r="H2163" s="36"/>
      <c r="I2163" s="37">
        <f t="shared" si="43"/>
        <v>365</v>
      </c>
      <c r="J2163" s="36"/>
      <c r="K2163" s="34"/>
      <c r="L2163" s="34"/>
      <c r="M2163" s="39" t="s">
        <v>20</v>
      </c>
      <c r="N2163" s="40">
        <v>3363</v>
      </c>
      <c r="O2163" s="41">
        <v>35709</v>
      </c>
      <c r="P2163" s="42"/>
    </row>
    <row r="2164" spans="1:16" s="23" customFormat="1" ht="12.95" customHeight="1" x14ac:dyDescent="0.2">
      <c r="A2164" s="31" t="s">
        <v>20</v>
      </c>
      <c r="B2164" s="32">
        <v>5834</v>
      </c>
      <c r="C2164" s="33" t="s">
        <v>2950</v>
      </c>
      <c r="D2164" s="33" t="s">
        <v>2951</v>
      </c>
      <c r="E2164" s="35"/>
      <c r="F2164" s="35"/>
      <c r="G2164" s="34"/>
      <c r="H2164" s="36"/>
      <c r="I2164" s="37"/>
      <c r="J2164" s="36"/>
      <c r="K2164" s="34" t="s">
        <v>1862</v>
      </c>
      <c r="L2164" s="34" t="s">
        <v>1862</v>
      </c>
      <c r="M2164" s="39"/>
      <c r="N2164" s="46" t="s">
        <v>1870</v>
      </c>
      <c r="O2164" s="41">
        <v>35240</v>
      </c>
      <c r="P2164" s="42"/>
    </row>
    <row r="2165" spans="1:16" s="23" customFormat="1" ht="12.95" customHeight="1" x14ac:dyDescent="0.2">
      <c r="A2165" s="31" t="s">
        <v>20</v>
      </c>
      <c r="B2165" s="32">
        <v>5835</v>
      </c>
      <c r="C2165" s="33" t="s">
        <v>2410</v>
      </c>
      <c r="D2165" s="33" t="s">
        <v>2952</v>
      </c>
      <c r="E2165" s="35"/>
      <c r="F2165" s="35"/>
      <c r="G2165" s="34"/>
      <c r="H2165" s="36"/>
      <c r="I2165" s="37"/>
      <c r="J2165" s="36"/>
      <c r="K2165" s="34"/>
      <c r="L2165" s="34"/>
      <c r="M2165" s="39"/>
      <c r="N2165" s="46" t="s">
        <v>1870</v>
      </c>
      <c r="O2165" s="41">
        <v>35776</v>
      </c>
      <c r="P2165" s="42"/>
    </row>
    <row r="2166" spans="1:16" s="23" customFormat="1" ht="12.95" customHeight="1" x14ac:dyDescent="0.2">
      <c r="A2166" s="31" t="s">
        <v>20</v>
      </c>
      <c r="B2166" s="32">
        <v>5838</v>
      </c>
      <c r="C2166" s="33" t="s">
        <v>526</v>
      </c>
      <c r="D2166" s="33" t="s">
        <v>2953</v>
      </c>
      <c r="E2166" s="35"/>
      <c r="F2166" s="35"/>
      <c r="G2166" s="34"/>
      <c r="H2166" s="36"/>
      <c r="I2166" s="37"/>
      <c r="J2166" s="36"/>
      <c r="K2166" s="34"/>
      <c r="L2166" s="34"/>
      <c r="M2166" s="39"/>
      <c r="N2166" s="40" t="s">
        <v>2954</v>
      </c>
      <c r="O2166" s="41"/>
      <c r="P2166" s="42"/>
    </row>
    <row r="2167" spans="1:16" s="23" customFormat="1" ht="12.95" customHeight="1" x14ac:dyDescent="0.2">
      <c r="A2167" s="31" t="s">
        <v>20</v>
      </c>
      <c r="B2167" s="32">
        <v>5939</v>
      </c>
      <c r="C2167" s="33" t="s">
        <v>2950</v>
      </c>
      <c r="D2167" s="33" t="s">
        <v>2951</v>
      </c>
      <c r="E2167" s="35"/>
      <c r="F2167" s="35"/>
      <c r="G2167" s="34" t="s">
        <v>29</v>
      </c>
      <c r="H2167" s="36">
        <v>35124</v>
      </c>
      <c r="I2167" s="37" t="str">
        <f t="shared" ref="I2167:I2206" si="44">IF(AND(H2167&gt;1/1/75, J2167&gt;0),"n/a",H2167+365)</f>
        <v>n/a</v>
      </c>
      <c r="J2167" s="36">
        <v>35156</v>
      </c>
      <c r="K2167" s="34" t="s">
        <v>1862</v>
      </c>
      <c r="L2167" s="34" t="s">
        <v>1862</v>
      </c>
      <c r="M2167" s="39"/>
      <c r="N2167" s="46" t="s">
        <v>1870</v>
      </c>
      <c r="O2167" s="41">
        <v>35732</v>
      </c>
      <c r="P2167" s="42" t="s">
        <v>2955</v>
      </c>
    </row>
    <row r="2168" spans="1:16" s="23" customFormat="1" ht="12.95" customHeight="1" x14ac:dyDescent="0.2">
      <c r="A2168" s="31" t="s">
        <v>20</v>
      </c>
      <c r="B2168" s="32"/>
      <c r="C2168" s="33" t="s">
        <v>2956</v>
      </c>
      <c r="D2168" s="33" t="s">
        <v>2957</v>
      </c>
      <c r="E2168" s="35">
        <v>8</v>
      </c>
      <c r="F2168" s="35" t="s">
        <v>36</v>
      </c>
      <c r="G2168" s="34" t="s">
        <v>334</v>
      </c>
      <c r="H2168" s="36"/>
      <c r="I2168" s="37">
        <f t="shared" si="44"/>
        <v>365</v>
      </c>
      <c r="J2168" s="36"/>
      <c r="K2168" s="34"/>
      <c r="L2168" s="34"/>
      <c r="M2168" s="39" t="s">
        <v>20</v>
      </c>
      <c r="N2168" s="40">
        <v>3364</v>
      </c>
      <c r="O2168" s="41">
        <v>35734</v>
      </c>
      <c r="P2168" s="42" t="s">
        <v>486</v>
      </c>
    </row>
    <row r="2169" spans="1:16" s="23" customFormat="1" ht="12.95" customHeight="1" x14ac:dyDescent="0.2">
      <c r="A2169" s="31" t="s">
        <v>20</v>
      </c>
      <c r="B2169" s="32">
        <v>5969</v>
      </c>
      <c r="C2169" s="33" t="s">
        <v>2958</v>
      </c>
      <c r="D2169" s="33" t="s">
        <v>2959</v>
      </c>
      <c r="E2169" s="35">
        <v>20</v>
      </c>
      <c r="F2169" s="35" t="s">
        <v>2504</v>
      </c>
      <c r="G2169" s="34" t="s">
        <v>334</v>
      </c>
      <c r="H2169" s="36">
        <v>35248</v>
      </c>
      <c r="I2169" s="37">
        <f t="shared" si="44"/>
        <v>35613</v>
      </c>
      <c r="J2169" s="36"/>
      <c r="K2169" s="34" t="s">
        <v>1862</v>
      </c>
      <c r="L2169" s="34" t="s">
        <v>1862</v>
      </c>
      <c r="M2169" s="39" t="s">
        <v>20</v>
      </c>
      <c r="N2169" s="40">
        <v>3365</v>
      </c>
      <c r="O2169" s="41" t="s">
        <v>25</v>
      </c>
      <c r="P2169" s="42"/>
    </row>
    <row r="2170" spans="1:16" s="23" customFormat="1" ht="12.95" customHeight="1" x14ac:dyDescent="0.2">
      <c r="A2170" s="31" t="s">
        <v>20</v>
      </c>
      <c r="B2170" s="32"/>
      <c r="C2170" s="33" t="s">
        <v>160</v>
      </c>
      <c r="D2170" s="33" t="s">
        <v>2960</v>
      </c>
      <c r="E2170" s="35">
        <v>2</v>
      </c>
      <c r="F2170" s="35" t="s">
        <v>45</v>
      </c>
      <c r="G2170" s="34"/>
      <c r="H2170" s="36"/>
      <c r="I2170" s="37">
        <f t="shared" si="44"/>
        <v>365</v>
      </c>
      <c r="J2170" s="36"/>
      <c r="K2170" s="34"/>
      <c r="L2170" s="34"/>
      <c r="M2170" s="39" t="s">
        <v>20</v>
      </c>
      <c r="N2170" s="40">
        <v>3367</v>
      </c>
      <c r="O2170" s="41">
        <v>35755</v>
      </c>
      <c r="P2170" s="42" t="s">
        <v>2943</v>
      </c>
    </row>
    <row r="2171" spans="1:16" s="23" customFormat="1" ht="12.95" customHeight="1" x14ac:dyDescent="0.2">
      <c r="A2171" s="31" t="s">
        <v>20</v>
      </c>
      <c r="B2171" s="65">
        <v>5872</v>
      </c>
      <c r="C2171" s="49" t="s">
        <v>2961</v>
      </c>
      <c r="D2171" s="13" t="s">
        <v>2962</v>
      </c>
      <c r="E2171" s="50"/>
      <c r="F2171" s="50" t="s">
        <v>2525</v>
      </c>
      <c r="G2171" s="24"/>
      <c r="H2171" s="47">
        <v>34929</v>
      </c>
      <c r="I2171" s="37" t="str">
        <f t="shared" si="44"/>
        <v>n/a</v>
      </c>
      <c r="J2171" s="67">
        <v>34974</v>
      </c>
      <c r="K2171" s="34" t="s">
        <v>1862</v>
      </c>
      <c r="L2171" s="34" t="s">
        <v>1862</v>
      </c>
      <c r="M2171" s="68"/>
      <c r="N2171" s="123" t="s">
        <v>1870</v>
      </c>
      <c r="O2171" s="52">
        <v>35611</v>
      </c>
      <c r="P2171" s="48"/>
    </row>
    <row r="2172" spans="1:16" s="23" customFormat="1" ht="12.95" customHeight="1" x14ac:dyDescent="0.2">
      <c r="A2172" s="31" t="s">
        <v>20</v>
      </c>
      <c r="B2172" s="65">
        <v>5873</v>
      </c>
      <c r="C2172" s="13" t="s">
        <v>2961</v>
      </c>
      <c r="D2172" s="13" t="s">
        <v>2963</v>
      </c>
      <c r="E2172" s="24"/>
      <c r="F2172" s="24" t="s">
        <v>2525</v>
      </c>
      <c r="G2172" s="24"/>
      <c r="H2172" s="47">
        <v>34929</v>
      </c>
      <c r="I2172" s="37" t="str">
        <f t="shared" si="44"/>
        <v>n/a</v>
      </c>
      <c r="J2172" s="67">
        <v>34974</v>
      </c>
      <c r="K2172" s="34" t="s">
        <v>1862</v>
      </c>
      <c r="L2172" s="34" t="s">
        <v>1862</v>
      </c>
      <c r="M2172" s="68"/>
      <c r="N2172" s="124" t="s">
        <v>2799</v>
      </c>
      <c r="O2172" s="47">
        <v>36444</v>
      </c>
      <c r="P2172" s="48"/>
    </row>
    <row r="2173" spans="1:16" s="23" customFormat="1" ht="12.95" customHeight="1" x14ac:dyDescent="0.2">
      <c r="A2173" s="31" t="s">
        <v>20</v>
      </c>
      <c r="B2173" s="32"/>
      <c r="C2173" s="33" t="s">
        <v>782</v>
      </c>
      <c r="D2173" s="33" t="s">
        <v>2964</v>
      </c>
      <c r="E2173" s="35">
        <v>1</v>
      </c>
      <c r="F2173" s="35" t="s">
        <v>45</v>
      </c>
      <c r="G2173" s="34"/>
      <c r="H2173" s="36"/>
      <c r="I2173" s="37">
        <f t="shared" si="44"/>
        <v>365</v>
      </c>
      <c r="J2173" s="36"/>
      <c r="K2173" s="34"/>
      <c r="L2173" s="34"/>
      <c r="M2173" s="39" t="s">
        <v>20</v>
      </c>
      <c r="N2173" s="40">
        <v>3368</v>
      </c>
      <c r="O2173" s="41">
        <v>35760</v>
      </c>
      <c r="P2173" s="42"/>
    </row>
    <row r="2174" spans="1:16" s="23" customFormat="1" ht="12.95" customHeight="1" x14ac:dyDescent="0.2">
      <c r="A2174" s="31" t="s">
        <v>20</v>
      </c>
      <c r="B2174" s="32"/>
      <c r="C2174" s="33" t="s">
        <v>557</v>
      </c>
      <c r="D2174" s="33" t="s">
        <v>2965</v>
      </c>
      <c r="E2174" s="35">
        <v>15</v>
      </c>
      <c r="F2174" s="35" t="s">
        <v>28</v>
      </c>
      <c r="G2174" s="34"/>
      <c r="H2174" s="36"/>
      <c r="I2174" s="37">
        <f t="shared" si="44"/>
        <v>365</v>
      </c>
      <c r="J2174" s="36"/>
      <c r="K2174" s="34"/>
      <c r="L2174" s="34"/>
      <c r="M2174" s="39" t="s">
        <v>20</v>
      </c>
      <c r="N2174" s="40">
        <v>3369</v>
      </c>
      <c r="O2174" s="41">
        <v>35766</v>
      </c>
      <c r="P2174" s="42"/>
    </row>
    <row r="2175" spans="1:16" s="23" customFormat="1" ht="12.95" customHeight="1" x14ac:dyDescent="0.2">
      <c r="A2175" s="31" t="s">
        <v>20</v>
      </c>
      <c r="B2175" s="32"/>
      <c r="C2175" s="33" t="s">
        <v>2966</v>
      </c>
      <c r="D2175" s="33" t="s">
        <v>2930</v>
      </c>
      <c r="E2175" s="35">
        <v>10</v>
      </c>
      <c r="F2175" s="35" t="s">
        <v>23</v>
      </c>
      <c r="G2175" s="34"/>
      <c r="H2175" s="36"/>
      <c r="I2175" s="37">
        <f t="shared" si="44"/>
        <v>365</v>
      </c>
      <c r="J2175" s="36"/>
      <c r="K2175" s="34"/>
      <c r="L2175" s="34"/>
      <c r="M2175" s="39" t="s">
        <v>20</v>
      </c>
      <c r="N2175" s="40">
        <v>3370</v>
      </c>
      <c r="O2175" s="41">
        <v>35772</v>
      </c>
      <c r="P2175" s="42"/>
    </row>
    <row r="2176" spans="1:16" s="23" customFormat="1" ht="12.95" customHeight="1" x14ac:dyDescent="0.2">
      <c r="A2176" s="31" t="s">
        <v>20</v>
      </c>
      <c r="B2176" s="32"/>
      <c r="C2176" s="33" t="s">
        <v>2967</v>
      </c>
      <c r="D2176" s="33" t="s">
        <v>2968</v>
      </c>
      <c r="E2176" s="35">
        <v>7</v>
      </c>
      <c r="F2176" s="35" t="s">
        <v>23</v>
      </c>
      <c r="G2176" s="34"/>
      <c r="H2176" s="36"/>
      <c r="I2176" s="37">
        <f t="shared" si="44"/>
        <v>365</v>
      </c>
      <c r="J2176" s="36"/>
      <c r="K2176" s="34"/>
      <c r="L2176" s="34"/>
      <c r="M2176" s="39" t="s">
        <v>20</v>
      </c>
      <c r="N2176" s="40">
        <v>3371</v>
      </c>
      <c r="O2176" s="41">
        <v>35783</v>
      </c>
      <c r="P2176" s="42"/>
    </row>
    <row r="2177" spans="1:16" s="23" customFormat="1" ht="12.95" customHeight="1" x14ac:dyDescent="0.2">
      <c r="A2177" s="31" t="s">
        <v>20</v>
      </c>
      <c r="B2177" s="32"/>
      <c r="C2177" s="33" t="s">
        <v>2969</v>
      </c>
      <c r="D2177" s="33" t="s">
        <v>2970</v>
      </c>
      <c r="E2177" s="35">
        <v>21</v>
      </c>
      <c r="F2177" s="35" t="s">
        <v>48</v>
      </c>
      <c r="G2177" s="34"/>
      <c r="H2177" s="36"/>
      <c r="I2177" s="37">
        <f t="shared" si="44"/>
        <v>365</v>
      </c>
      <c r="J2177" s="36"/>
      <c r="K2177" s="34"/>
      <c r="L2177" s="34"/>
      <c r="M2177" s="39" t="s">
        <v>20</v>
      </c>
      <c r="N2177" s="40">
        <v>3372</v>
      </c>
      <c r="O2177" s="41">
        <v>35788</v>
      </c>
      <c r="P2177" s="42"/>
    </row>
    <row r="2178" spans="1:16" s="23" customFormat="1" ht="12.95" customHeight="1" x14ac:dyDescent="0.2">
      <c r="A2178" s="31" t="s">
        <v>20</v>
      </c>
      <c r="B2178" s="32"/>
      <c r="C2178" s="33" t="s">
        <v>2971</v>
      </c>
      <c r="D2178" s="33" t="s">
        <v>2972</v>
      </c>
      <c r="E2178" s="35">
        <v>4</v>
      </c>
      <c r="F2178" s="35" t="s">
        <v>45</v>
      </c>
      <c r="G2178" s="34"/>
      <c r="H2178" s="36"/>
      <c r="I2178" s="37">
        <f t="shared" si="44"/>
        <v>365</v>
      </c>
      <c r="J2178" s="36"/>
      <c r="K2178" s="34"/>
      <c r="L2178" s="34"/>
      <c r="M2178" s="39" t="s">
        <v>20</v>
      </c>
      <c r="N2178" s="40">
        <v>3373</v>
      </c>
      <c r="O2178" s="41">
        <v>35800</v>
      </c>
      <c r="P2178" s="42"/>
    </row>
    <row r="2179" spans="1:16" s="23" customFormat="1" ht="12.95" customHeight="1" x14ac:dyDescent="0.2">
      <c r="A2179" s="31" t="s">
        <v>20</v>
      </c>
      <c r="B2179" s="32"/>
      <c r="C2179" s="33" t="s">
        <v>46</v>
      </c>
      <c r="D2179" s="33" t="s">
        <v>2973</v>
      </c>
      <c r="E2179" s="35">
        <v>20</v>
      </c>
      <c r="F2179" s="35" t="s">
        <v>48</v>
      </c>
      <c r="G2179" s="34"/>
      <c r="H2179" s="36"/>
      <c r="I2179" s="37">
        <f t="shared" si="44"/>
        <v>365</v>
      </c>
      <c r="J2179" s="36"/>
      <c r="K2179" s="34"/>
      <c r="L2179" s="34"/>
      <c r="M2179" s="39" t="s">
        <v>20</v>
      </c>
      <c r="N2179" s="40">
        <v>3374</v>
      </c>
      <c r="O2179" s="41">
        <v>35801</v>
      </c>
      <c r="P2179" s="42"/>
    </row>
    <row r="2180" spans="1:16" s="23" customFormat="1" ht="12.95" customHeight="1" x14ac:dyDescent="0.2">
      <c r="A2180" s="31" t="s">
        <v>20</v>
      </c>
      <c r="B2180" s="32"/>
      <c r="C2180" s="33" t="s">
        <v>2974</v>
      </c>
      <c r="D2180" s="33" t="s">
        <v>2941</v>
      </c>
      <c r="E2180" s="35">
        <v>8</v>
      </c>
      <c r="F2180" s="35" t="s">
        <v>36</v>
      </c>
      <c r="G2180" s="34"/>
      <c r="H2180" s="36"/>
      <c r="I2180" s="37">
        <f t="shared" si="44"/>
        <v>365</v>
      </c>
      <c r="J2180" s="36"/>
      <c r="K2180" s="34"/>
      <c r="L2180" s="34"/>
      <c r="M2180" s="39" t="s">
        <v>20</v>
      </c>
      <c r="N2180" s="40">
        <v>3375</v>
      </c>
      <c r="O2180" s="41">
        <v>35856</v>
      </c>
      <c r="P2180" s="42"/>
    </row>
    <row r="2181" spans="1:16" s="23" customFormat="1" ht="12.95" customHeight="1" x14ac:dyDescent="0.2">
      <c r="A2181" s="31" t="s">
        <v>20</v>
      </c>
      <c r="B2181" s="32"/>
      <c r="C2181" s="33" t="s">
        <v>2702</v>
      </c>
      <c r="D2181" s="33" t="s">
        <v>2941</v>
      </c>
      <c r="E2181" s="35">
        <v>8</v>
      </c>
      <c r="F2181" s="35" t="s">
        <v>36</v>
      </c>
      <c r="G2181" s="34"/>
      <c r="H2181" s="36"/>
      <c r="I2181" s="37">
        <f t="shared" si="44"/>
        <v>365</v>
      </c>
      <c r="J2181" s="36"/>
      <c r="K2181" s="34"/>
      <c r="L2181" s="34"/>
      <c r="M2181" s="39" t="s">
        <v>20</v>
      </c>
      <c r="N2181" s="40">
        <v>3376</v>
      </c>
      <c r="O2181" s="41">
        <v>35856</v>
      </c>
      <c r="P2181" s="42" t="s">
        <v>2904</v>
      </c>
    </row>
    <row r="2182" spans="1:16" s="23" customFormat="1" ht="12.95" customHeight="1" x14ac:dyDescent="0.2">
      <c r="A2182" s="31" t="s">
        <v>20</v>
      </c>
      <c r="B2182" s="32"/>
      <c r="C2182" s="33" t="s">
        <v>2975</v>
      </c>
      <c r="D2182" s="33" t="s">
        <v>2976</v>
      </c>
      <c r="E2182" s="35">
        <v>8</v>
      </c>
      <c r="F2182" s="35" t="s">
        <v>36</v>
      </c>
      <c r="G2182" s="34"/>
      <c r="H2182" s="36"/>
      <c r="I2182" s="37">
        <f t="shared" si="44"/>
        <v>365</v>
      </c>
      <c r="J2182" s="36"/>
      <c r="K2182" s="34"/>
      <c r="L2182" s="34"/>
      <c r="M2182" s="39" t="s">
        <v>20</v>
      </c>
      <c r="N2182" s="40">
        <v>3377</v>
      </c>
      <c r="O2182" s="41">
        <v>35857</v>
      </c>
      <c r="P2182" s="42"/>
    </row>
    <row r="2183" spans="1:16" s="23" customFormat="1" ht="12.95" customHeight="1" x14ac:dyDescent="0.2">
      <c r="A2183" s="31" t="s">
        <v>20</v>
      </c>
      <c r="B2183" s="32"/>
      <c r="C2183" s="33" t="s">
        <v>2738</v>
      </c>
      <c r="D2183" s="33" t="s">
        <v>2977</v>
      </c>
      <c r="E2183" s="35">
        <v>20</v>
      </c>
      <c r="F2183" s="35" t="s">
        <v>48</v>
      </c>
      <c r="G2183" s="34"/>
      <c r="H2183" s="36"/>
      <c r="I2183" s="37">
        <f t="shared" si="44"/>
        <v>365</v>
      </c>
      <c r="J2183" s="36"/>
      <c r="K2183" s="34"/>
      <c r="L2183" s="34"/>
      <c r="M2183" s="39" t="s">
        <v>20</v>
      </c>
      <c r="N2183" s="40">
        <v>3378</v>
      </c>
      <c r="O2183" s="41">
        <v>35844</v>
      </c>
      <c r="P2183" s="42"/>
    </row>
    <row r="2184" spans="1:16" s="23" customFormat="1" ht="12.95" customHeight="1" x14ac:dyDescent="0.2">
      <c r="A2184" s="31" t="s">
        <v>20</v>
      </c>
      <c r="B2184" s="32"/>
      <c r="C2184" s="33" t="s">
        <v>2175</v>
      </c>
      <c r="D2184" s="33" t="s">
        <v>2978</v>
      </c>
      <c r="E2184" s="35">
        <v>10</v>
      </c>
      <c r="F2184" s="35" t="s">
        <v>23</v>
      </c>
      <c r="G2184" s="34"/>
      <c r="H2184" s="36"/>
      <c r="I2184" s="37">
        <f t="shared" si="44"/>
        <v>365</v>
      </c>
      <c r="J2184" s="36"/>
      <c r="K2184" s="34"/>
      <c r="L2184" s="34"/>
      <c r="M2184" s="39" t="s">
        <v>20</v>
      </c>
      <c r="N2184" s="40">
        <v>3379</v>
      </c>
      <c r="O2184" s="41">
        <v>35851</v>
      </c>
      <c r="P2184" s="42"/>
    </row>
    <row r="2185" spans="1:16" s="23" customFormat="1" ht="12.95" customHeight="1" x14ac:dyDescent="0.2">
      <c r="A2185" s="31" t="s">
        <v>20</v>
      </c>
      <c r="B2185" s="32"/>
      <c r="C2185" s="33" t="s">
        <v>2979</v>
      </c>
      <c r="D2185" s="33" t="s">
        <v>2941</v>
      </c>
      <c r="E2185" s="35">
        <v>15</v>
      </c>
      <c r="F2185" s="35" t="s">
        <v>28</v>
      </c>
      <c r="G2185" s="34"/>
      <c r="H2185" s="36"/>
      <c r="I2185" s="37">
        <f t="shared" si="44"/>
        <v>365</v>
      </c>
      <c r="J2185" s="36"/>
      <c r="K2185" s="34"/>
      <c r="L2185" s="34"/>
      <c r="M2185" s="39" t="s">
        <v>20</v>
      </c>
      <c r="N2185" s="40">
        <v>3380</v>
      </c>
      <c r="O2185" s="41">
        <v>35870</v>
      </c>
      <c r="P2185" s="42"/>
    </row>
    <row r="2186" spans="1:16" s="23" customFormat="1" ht="12.95" customHeight="1" x14ac:dyDescent="0.2">
      <c r="A2186" s="31" t="s">
        <v>20</v>
      </c>
      <c r="B2186" s="32"/>
      <c r="C2186" s="33" t="s">
        <v>293</v>
      </c>
      <c r="D2186" s="33" t="s">
        <v>2980</v>
      </c>
      <c r="E2186" s="35">
        <v>6</v>
      </c>
      <c r="F2186" s="35" t="s">
        <v>23</v>
      </c>
      <c r="G2186" s="34" t="s">
        <v>236</v>
      </c>
      <c r="H2186" s="36"/>
      <c r="I2186" s="37">
        <f t="shared" si="44"/>
        <v>365</v>
      </c>
      <c r="J2186" s="36"/>
      <c r="K2186" s="34"/>
      <c r="L2186" s="34"/>
      <c r="M2186" s="39" t="s">
        <v>20</v>
      </c>
      <c r="N2186" s="40">
        <v>3382</v>
      </c>
      <c r="O2186" s="41">
        <v>35873</v>
      </c>
      <c r="P2186" s="42" t="s">
        <v>2981</v>
      </c>
    </row>
    <row r="2187" spans="1:16" s="23" customFormat="1" ht="12.95" customHeight="1" x14ac:dyDescent="0.2">
      <c r="A2187" s="31" t="s">
        <v>20</v>
      </c>
      <c r="B2187" s="32"/>
      <c r="C2187" s="33" t="s">
        <v>2982</v>
      </c>
      <c r="D2187" s="33" t="s">
        <v>2983</v>
      </c>
      <c r="E2187" s="35">
        <v>15</v>
      </c>
      <c r="F2187" s="35" t="s">
        <v>28</v>
      </c>
      <c r="G2187" s="34"/>
      <c r="H2187" s="36"/>
      <c r="I2187" s="37">
        <f t="shared" si="44"/>
        <v>365</v>
      </c>
      <c r="J2187" s="36"/>
      <c r="K2187" s="34"/>
      <c r="L2187" s="34"/>
      <c r="M2187" s="39" t="s">
        <v>20</v>
      </c>
      <c r="N2187" s="40">
        <v>3383</v>
      </c>
      <c r="O2187" s="41">
        <v>35873</v>
      </c>
      <c r="P2187" s="42"/>
    </row>
    <row r="2188" spans="1:16" s="23" customFormat="1" ht="12.95" customHeight="1" x14ac:dyDescent="0.2">
      <c r="A2188" s="31" t="s">
        <v>20</v>
      </c>
      <c r="B2188" s="32"/>
      <c r="C2188" s="33" t="s">
        <v>2984</v>
      </c>
      <c r="D2188" s="33" t="s">
        <v>2874</v>
      </c>
      <c r="E2188" s="35">
        <v>20</v>
      </c>
      <c r="F2188" s="35" t="s">
        <v>48</v>
      </c>
      <c r="G2188" s="34"/>
      <c r="H2188" s="36"/>
      <c r="I2188" s="37">
        <f t="shared" si="44"/>
        <v>365</v>
      </c>
      <c r="J2188" s="36"/>
      <c r="K2188" s="34"/>
      <c r="L2188" s="34"/>
      <c r="M2188" s="39" t="s">
        <v>20</v>
      </c>
      <c r="N2188" s="40">
        <v>3384</v>
      </c>
      <c r="O2188" s="41">
        <v>35877</v>
      </c>
      <c r="P2188" s="42" t="s">
        <v>2985</v>
      </c>
    </row>
    <row r="2189" spans="1:16" s="23" customFormat="1" ht="12.95" customHeight="1" x14ac:dyDescent="0.2">
      <c r="A2189" s="31" t="s">
        <v>20</v>
      </c>
      <c r="B2189" s="32"/>
      <c r="C2189" s="33" t="s">
        <v>2624</v>
      </c>
      <c r="D2189" s="33" t="s">
        <v>2986</v>
      </c>
      <c r="E2189" s="35">
        <v>21</v>
      </c>
      <c r="F2189" s="35" t="s">
        <v>48</v>
      </c>
      <c r="G2189" s="34"/>
      <c r="H2189" s="36"/>
      <c r="I2189" s="37">
        <f t="shared" si="44"/>
        <v>365</v>
      </c>
      <c r="J2189" s="36"/>
      <c r="K2189" s="34"/>
      <c r="L2189" s="34"/>
      <c r="M2189" s="39" t="s">
        <v>20</v>
      </c>
      <c r="N2189" s="40">
        <v>3385</v>
      </c>
      <c r="O2189" s="41">
        <v>35895</v>
      </c>
      <c r="P2189" s="42"/>
    </row>
    <row r="2190" spans="1:16" s="23" customFormat="1" ht="12.95" customHeight="1" x14ac:dyDescent="0.2">
      <c r="A2190" s="31" t="s">
        <v>20</v>
      </c>
      <c r="B2190" s="32"/>
      <c r="C2190" s="33" t="s">
        <v>2696</v>
      </c>
      <c r="D2190" s="33" t="s">
        <v>2987</v>
      </c>
      <c r="E2190" s="35">
        <v>8</v>
      </c>
      <c r="F2190" s="35" t="s">
        <v>36</v>
      </c>
      <c r="G2190" s="34"/>
      <c r="H2190" s="36"/>
      <c r="I2190" s="37">
        <f t="shared" si="44"/>
        <v>365</v>
      </c>
      <c r="J2190" s="36"/>
      <c r="K2190" s="34"/>
      <c r="L2190" s="34"/>
      <c r="M2190" s="39" t="s">
        <v>20</v>
      </c>
      <c r="N2190" s="40">
        <v>3386</v>
      </c>
      <c r="O2190" s="41">
        <v>35879</v>
      </c>
      <c r="P2190" s="42"/>
    </row>
    <row r="2191" spans="1:16" s="23" customFormat="1" ht="12.95" customHeight="1" x14ac:dyDescent="0.2">
      <c r="A2191" s="31" t="s">
        <v>20</v>
      </c>
      <c r="B2191" s="32"/>
      <c r="C2191" s="33" t="s">
        <v>2665</v>
      </c>
      <c r="D2191" s="33" t="s">
        <v>2988</v>
      </c>
      <c r="E2191" s="35">
        <v>2</v>
      </c>
      <c r="F2191" s="35" t="s">
        <v>45</v>
      </c>
      <c r="G2191" s="34"/>
      <c r="H2191" s="36"/>
      <c r="I2191" s="37">
        <f t="shared" si="44"/>
        <v>365</v>
      </c>
      <c r="J2191" s="36"/>
      <c r="K2191" s="34"/>
      <c r="L2191" s="34"/>
      <c r="M2191" s="39" t="s">
        <v>20</v>
      </c>
      <c r="N2191" s="40">
        <v>3387</v>
      </c>
      <c r="O2191" s="41">
        <v>35895</v>
      </c>
      <c r="P2191" s="42"/>
    </row>
    <row r="2192" spans="1:16" s="23" customFormat="1" ht="12.95" customHeight="1" x14ac:dyDescent="0.2">
      <c r="A2192" s="31" t="s">
        <v>20</v>
      </c>
      <c r="B2192" s="32"/>
      <c r="C2192" s="33" t="s">
        <v>2989</v>
      </c>
      <c r="D2192" s="33" t="s">
        <v>2990</v>
      </c>
      <c r="E2192" s="35">
        <v>8</v>
      </c>
      <c r="F2192" s="35" t="s">
        <v>36</v>
      </c>
      <c r="G2192" s="34"/>
      <c r="H2192" s="36"/>
      <c r="I2192" s="37">
        <f t="shared" si="44"/>
        <v>365</v>
      </c>
      <c r="J2192" s="36"/>
      <c r="K2192" s="34"/>
      <c r="L2192" s="34"/>
      <c r="M2192" s="39" t="s">
        <v>20</v>
      </c>
      <c r="N2192" s="40">
        <v>3388</v>
      </c>
      <c r="O2192" s="41">
        <v>35886</v>
      </c>
      <c r="P2192" s="42"/>
    </row>
    <row r="2193" spans="1:16" s="23" customFormat="1" ht="12.95" customHeight="1" x14ac:dyDescent="0.2">
      <c r="A2193" s="31" t="s">
        <v>20</v>
      </c>
      <c r="B2193" s="32"/>
      <c r="C2193" s="33" t="s">
        <v>123</v>
      </c>
      <c r="D2193" s="33" t="s">
        <v>2936</v>
      </c>
      <c r="E2193" s="35">
        <v>20</v>
      </c>
      <c r="F2193" s="35" t="s">
        <v>48</v>
      </c>
      <c r="G2193" s="34"/>
      <c r="H2193" s="36"/>
      <c r="I2193" s="37">
        <f t="shared" si="44"/>
        <v>365</v>
      </c>
      <c r="J2193" s="36"/>
      <c r="K2193" s="34"/>
      <c r="L2193" s="34"/>
      <c r="M2193" s="39" t="s">
        <v>20</v>
      </c>
      <c r="N2193" s="40">
        <v>3389</v>
      </c>
      <c r="O2193" s="41">
        <v>35893</v>
      </c>
      <c r="P2193" s="42"/>
    </row>
    <row r="2194" spans="1:16" s="23" customFormat="1" ht="12.95" customHeight="1" x14ac:dyDescent="0.2">
      <c r="A2194" s="31" t="s">
        <v>20</v>
      </c>
      <c r="B2194" s="32"/>
      <c r="C2194" s="33" t="s">
        <v>2750</v>
      </c>
      <c r="D2194" s="33" t="s">
        <v>1931</v>
      </c>
      <c r="E2194" s="35">
        <v>21</v>
      </c>
      <c r="F2194" s="35" t="s">
        <v>48</v>
      </c>
      <c r="G2194" s="34"/>
      <c r="H2194" s="36"/>
      <c r="I2194" s="37">
        <f t="shared" si="44"/>
        <v>365</v>
      </c>
      <c r="J2194" s="36"/>
      <c r="K2194" s="34"/>
      <c r="L2194" s="34"/>
      <c r="M2194" s="39" t="s">
        <v>20</v>
      </c>
      <c r="N2194" s="40">
        <v>3390</v>
      </c>
      <c r="O2194" s="41">
        <v>35935</v>
      </c>
      <c r="P2194" s="42"/>
    </row>
    <row r="2195" spans="1:16" s="23" customFormat="1" ht="12.95" customHeight="1" x14ac:dyDescent="0.2">
      <c r="A2195" s="31" t="s">
        <v>20</v>
      </c>
      <c r="B2195" s="32"/>
      <c r="C2195" s="33" t="s">
        <v>123</v>
      </c>
      <c r="D2195" s="33" t="s">
        <v>2991</v>
      </c>
      <c r="E2195" s="35">
        <v>20</v>
      </c>
      <c r="F2195" s="35" t="s">
        <v>48</v>
      </c>
      <c r="G2195" s="34"/>
      <c r="H2195" s="36"/>
      <c r="I2195" s="37">
        <f t="shared" si="44"/>
        <v>365</v>
      </c>
      <c r="J2195" s="36"/>
      <c r="K2195" s="34"/>
      <c r="L2195" s="34"/>
      <c r="M2195" s="39" t="s">
        <v>20</v>
      </c>
      <c r="N2195" s="40">
        <v>3393</v>
      </c>
      <c r="O2195" s="41">
        <v>35936</v>
      </c>
      <c r="P2195" s="42"/>
    </row>
    <row r="2196" spans="1:16" s="23" customFormat="1" ht="12.95" customHeight="1" x14ac:dyDescent="0.2">
      <c r="A2196" s="31" t="s">
        <v>20</v>
      </c>
      <c r="B2196" s="32"/>
      <c r="C2196" s="33" t="s">
        <v>2610</v>
      </c>
      <c r="D2196" s="33" t="s">
        <v>2930</v>
      </c>
      <c r="E2196" s="35">
        <v>15</v>
      </c>
      <c r="F2196" s="35" t="s">
        <v>28</v>
      </c>
      <c r="G2196" s="34"/>
      <c r="H2196" s="36"/>
      <c r="I2196" s="37">
        <f t="shared" si="44"/>
        <v>365</v>
      </c>
      <c r="J2196" s="36"/>
      <c r="K2196" s="34"/>
      <c r="L2196" s="34"/>
      <c r="M2196" s="39" t="s">
        <v>20</v>
      </c>
      <c r="N2196" s="40">
        <v>3394</v>
      </c>
      <c r="O2196" s="41">
        <v>35961</v>
      </c>
      <c r="P2196" s="42"/>
    </row>
    <row r="2197" spans="1:16" s="23" customFormat="1" ht="12.95" customHeight="1" x14ac:dyDescent="0.2">
      <c r="A2197" s="31" t="s">
        <v>20</v>
      </c>
      <c r="B2197" s="32"/>
      <c r="C2197" s="33" t="s">
        <v>136</v>
      </c>
      <c r="D2197" s="33" t="s">
        <v>2745</v>
      </c>
      <c r="E2197" s="35">
        <v>11</v>
      </c>
      <c r="F2197" s="35" t="s">
        <v>45</v>
      </c>
      <c r="G2197" s="34"/>
      <c r="H2197" s="36"/>
      <c r="I2197" s="37">
        <f t="shared" si="44"/>
        <v>365</v>
      </c>
      <c r="J2197" s="36"/>
      <c r="K2197" s="34"/>
      <c r="L2197" s="34"/>
      <c r="M2197" s="39" t="s">
        <v>20</v>
      </c>
      <c r="N2197" s="40">
        <v>3395</v>
      </c>
      <c r="O2197" s="41">
        <v>35947</v>
      </c>
      <c r="P2197" s="42"/>
    </row>
    <row r="2198" spans="1:16" s="23" customFormat="1" ht="12.95" customHeight="1" x14ac:dyDescent="0.2">
      <c r="A2198" s="31" t="s">
        <v>20</v>
      </c>
      <c r="B2198" s="32"/>
      <c r="C2198" s="33" t="s">
        <v>2992</v>
      </c>
      <c r="D2198" s="33" t="s">
        <v>2140</v>
      </c>
      <c r="E2198" s="35">
        <v>18</v>
      </c>
      <c r="F2198" s="35" t="s">
        <v>48</v>
      </c>
      <c r="G2198" s="34"/>
      <c r="H2198" s="36"/>
      <c r="I2198" s="37">
        <f t="shared" si="44"/>
        <v>365</v>
      </c>
      <c r="J2198" s="36"/>
      <c r="K2198" s="34"/>
      <c r="L2198" s="34"/>
      <c r="M2198" s="39" t="s">
        <v>20</v>
      </c>
      <c r="N2198" s="40">
        <v>3397</v>
      </c>
      <c r="O2198" s="41">
        <v>35971</v>
      </c>
      <c r="P2198" s="42"/>
    </row>
    <row r="2199" spans="1:16" s="23" customFormat="1" ht="12.95" customHeight="1" x14ac:dyDescent="0.2">
      <c r="A2199" s="31" t="s">
        <v>20</v>
      </c>
      <c r="B2199" s="32"/>
      <c r="C2199" s="33" t="s">
        <v>2587</v>
      </c>
      <c r="D2199" s="33" t="s">
        <v>2993</v>
      </c>
      <c r="E2199" s="35">
        <v>20</v>
      </c>
      <c r="F2199" s="35" t="s">
        <v>48</v>
      </c>
      <c r="G2199" s="34"/>
      <c r="H2199" s="36"/>
      <c r="I2199" s="37">
        <f t="shared" si="44"/>
        <v>365</v>
      </c>
      <c r="J2199" s="36"/>
      <c r="K2199" s="34"/>
      <c r="L2199" s="34"/>
      <c r="M2199" s="39" t="s">
        <v>20</v>
      </c>
      <c r="N2199" s="40">
        <v>3399</v>
      </c>
      <c r="O2199" s="41" t="s">
        <v>25</v>
      </c>
      <c r="P2199" s="42"/>
    </row>
    <row r="2200" spans="1:16" s="23" customFormat="1" ht="12.95" customHeight="1" x14ac:dyDescent="0.2">
      <c r="A2200" s="31" t="s">
        <v>20</v>
      </c>
      <c r="B2200" s="32">
        <v>6220</v>
      </c>
      <c r="C2200" s="33" t="s">
        <v>2920</v>
      </c>
      <c r="D2200" s="33" t="s">
        <v>2994</v>
      </c>
      <c r="E2200" s="35">
        <v>6</v>
      </c>
      <c r="F2200" s="35" t="s">
        <v>23</v>
      </c>
      <c r="G2200" s="34" t="s">
        <v>78</v>
      </c>
      <c r="H2200" s="36"/>
      <c r="I2200" s="37">
        <f t="shared" si="44"/>
        <v>365</v>
      </c>
      <c r="J2200" s="36"/>
      <c r="K2200" s="34"/>
      <c r="L2200" s="34"/>
      <c r="M2200" s="39" t="s">
        <v>20</v>
      </c>
      <c r="N2200" s="40">
        <v>3402</v>
      </c>
      <c r="O2200" s="41">
        <v>36006</v>
      </c>
      <c r="P2200" s="42" t="s">
        <v>2995</v>
      </c>
    </row>
    <row r="2201" spans="1:16" s="23" customFormat="1" ht="12.95" customHeight="1" x14ac:dyDescent="0.2">
      <c r="A2201" s="31" t="s">
        <v>20</v>
      </c>
      <c r="B2201" s="32"/>
      <c r="C2201" s="33" t="s">
        <v>462</v>
      </c>
      <c r="D2201" s="33" t="s">
        <v>2745</v>
      </c>
      <c r="E2201" s="35">
        <v>16</v>
      </c>
      <c r="F2201" s="35" t="s">
        <v>23</v>
      </c>
      <c r="G2201" s="34"/>
      <c r="H2201" s="36"/>
      <c r="I2201" s="37">
        <f t="shared" si="44"/>
        <v>365</v>
      </c>
      <c r="J2201" s="36"/>
      <c r="K2201" s="34"/>
      <c r="L2201" s="34"/>
      <c r="M2201" s="39" t="s">
        <v>20</v>
      </c>
      <c r="N2201" s="40">
        <v>3411</v>
      </c>
      <c r="O2201" s="41">
        <v>36075</v>
      </c>
      <c r="P2201" s="42"/>
    </row>
    <row r="2202" spans="1:16" s="23" customFormat="1" ht="12.95" customHeight="1" x14ac:dyDescent="0.2">
      <c r="A2202" s="31" t="s">
        <v>20</v>
      </c>
      <c r="B2202" s="32" t="s">
        <v>2775</v>
      </c>
      <c r="C2202" s="31" t="s">
        <v>1561</v>
      </c>
      <c r="D2202" s="31" t="s">
        <v>2996</v>
      </c>
      <c r="E2202" s="34">
        <v>10</v>
      </c>
      <c r="F2202" s="34" t="s">
        <v>2496</v>
      </c>
      <c r="G2202" s="34" t="s">
        <v>334</v>
      </c>
      <c r="H2202" s="36">
        <v>35037</v>
      </c>
      <c r="I2202" s="37" t="str">
        <f t="shared" si="44"/>
        <v>n/a</v>
      </c>
      <c r="J2202" s="36">
        <v>35041</v>
      </c>
      <c r="K2202" s="34" t="s">
        <v>2067</v>
      </c>
      <c r="L2202" s="34" t="s">
        <v>2067</v>
      </c>
      <c r="M2202" s="39" t="s">
        <v>20</v>
      </c>
      <c r="N2202" s="40">
        <v>3266</v>
      </c>
      <c r="O2202" s="36">
        <v>35132</v>
      </c>
      <c r="P2202" s="42" t="s">
        <v>486</v>
      </c>
    </row>
    <row r="2203" spans="1:16" s="23" customFormat="1" ht="12.95" customHeight="1" x14ac:dyDescent="0.2">
      <c r="A2203" s="31" t="s">
        <v>20</v>
      </c>
      <c r="B2203" s="32"/>
      <c r="C2203" s="33" t="s">
        <v>2997</v>
      </c>
      <c r="D2203" s="33" t="s">
        <v>2998</v>
      </c>
      <c r="E2203" s="35">
        <v>8</v>
      </c>
      <c r="F2203" s="35" t="s">
        <v>36</v>
      </c>
      <c r="G2203" s="34"/>
      <c r="H2203" s="36"/>
      <c r="I2203" s="37">
        <f t="shared" si="44"/>
        <v>365</v>
      </c>
      <c r="J2203" s="36"/>
      <c r="K2203" s="34"/>
      <c r="L2203" s="34"/>
      <c r="M2203" s="39" t="s">
        <v>20</v>
      </c>
      <c r="N2203" s="40"/>
      <c r="O2203" s="41" t="s">
        <v>25</v>
      </c>
      <c r="P2203" s="42"/>
    </row>
    <row r="2204" spans="1:16" s="23" customFormat="1" ht="12.95" customHeight="1" x14ac:dyDescent="0.2">
      <c r="A2204" s="31" t="s">
        <v>20</v>
      </c>
      <c r="B2204" s="32"/>
      <c r="C2204" s="33" t="s">
        <v>414</v>
      </c>
      <c r="D2204" s="33" t="s">
        <v>2999</v>
      </c>
      <c r="E2204" s="35">
        <v>15</v>
      </c>
      <c r="F2204" s="35" t="s">
        <v>28</v>
      </c>
      <c r="G2204" s="34"/>
      <c r="H2204" s="36"/>
      <c r="I2204" s="37">
        <f t="shared" si="44"/>
        <v>365</v>
      </c>
      <c r="J2204" s="36"/>
      <c r="K2204" s="34"/>
      <c r="L2204" s="34"/>
      <c r="M2204" s="39" t="s">
        <v>20</v>
      </c>
      <c r="N2204" s="40"/>
      <c r="O2204" s="41" t="s">
        <v>25</v>
      </c>
      <c r="P2204" s="42"/>
    </row>
    <row r="2205" spans="1:16" s="23" customFormat="1" ht="12.95" customHeight="1" x14ac:dyDescent="0.2">
      <c r="A2205" s="31" t="s">
        <v>20</v>
      </c>
      <c r="B2205" s="32"/>
      <c r="C2205" s="33" t="s">
        <v>3000</v>
      </c>
      <c r="D2205" s="33" t="s">
        <v>3001</v>
      </c>
      <c r="E2205" s="35">
        <v>6</v>
      </c>
      <c r="F2205" s="35" t="s">
        <v>23</v>
      </c>
      <c r="G2205" s="34"/>
      <c r="H2205" s="36"/>
      <c r="I2205" s="37">
        <f t="shared" si="44"/>
        <v>365</v>
      </c>
      <c r="J2205" s="36"/>
      <c r="K2205" s="34"/>
      <c r="L2205" s="34"/>
      <c r="M2205" s="39" t="s">
        <v>20</v>
      </c>
      <c r="N2205" s="40"/>
      <c r="O2205" s="41" t="s">
        <v>25</v>
      </c>
      <c r="P2205" s="42"/>
    </row>
    <row r="2206" spans="1:16" s="23" customFormat="1" ht="12.95" customHeight="1" x14ac:dyDescent="0.2">
      <c r="A2206" s="31" t="s">
        <v>20</v>
      </c>
      <c r="B2206" s="32"/>
      <c r="C2206" s="33" t="s">
        <v>2708</v>
      </c>
      <c r="D2206" s="33" t="s">
        <v>1046</v>
      </c>
      <c r="E2206" s="35">
        <v>7</v>
      </c>
      <c r="F2206" s="35" t="s">
        <v>23</v>
      </c>
      <c r="G2206" s="34"/>
      <c r="H2206" s="36"/>
      <c r="I2206" s="37">
        <f t="shared" si="44"/>
        <v>365</v>
      </c>
      <c r="J2206" s="36"/>
      <c r="K2206" s="34"/>
      <c r="L2206" s="34"/>
      <c r="M2206" s="39" t="s">
        <v>20</v>
      </c>
      <c r="N2206" s="40">
        <v>3416</v>
      </c>
      <c r="O2206" s="41">
        <v>36130</v>
      </c>
      <c r="P2206" s="42" t="s">
        <v>486</v>
      </c>
    </row>
    <row r="2207" spans="1:16" s="23" customFormat="1" ht="12.95" customHeight="1" x14ac:dyDescent="0.2">
      <c r="A2207" s="31" t="s">
        <v>20</v>
      </c>
      <c r="B2207" s="32"/>
      <c r="C2207" s="33" t="s">
        <v>2135</v>
      </c>
      <c r="D2207" s="33" t="s">
        <v>3002</v>
      </c>
      <c r="E2207" s="35">
        <v>12</v>
      </c>
      <c r="F2207" s="35" t="s">
        <v>2525</v>
      </c>
      <c r="G2207" s="34" t="s">
        <v>236</v>
      </c>
      <c r="H2207" s="36"/>
      <c r="I2207" s="37"/>
      <c r="J2207" s="36"/>
      <c r="K2207" s="34"/>
      <c r="L2207" s="34"/>
      <c r="M2207" s="39" t="s">
        <v>20</v>
      </c>
      <c r="N2207" s="40">
        <v>3418</v>
      </c>
      <c r="O2207" s="41">
        <v>36136</v>
      </c>
      <c r="P2207" s="42" t="s">
        <v>486</v>
      </c>
    </row>
    <row r="2208" spans="1:16" s="23" customFormat="1" ht="12.95" customHeight="1" x14ac:dyDescent="0.2">
      <c r="A2208" s="31" t="s">
        <v>20</v>
      </c>
      <c r="B2208" s="32"/>
      <c r="C2208" s="33" t="s">
        <v>298</v>
      </c>
      <c r="D2208" s="33" t="s">
        <v>3003</v>
      </c>
      <c r="E2208" s="35">
        <v>12</v>
      </c>
      <c r="F2208" s="35" t="s">
        <v>45</v>
      </c>
      <c r="G2208" s="34"/>
      <c r="H2208" s="36"/>
      <c r="I2208" s="37">
        <f t="shared" ref="I2208:I2213" si="45">IF(AND(H2208&gt;1/1/75, J2208&gt;0),"n/a",H2208+365)</f>
        <v>365</v>
      </c>
      <c r="J2208" s="36"/>
      <c r="K2208" s="34"/>
      <c r="L2208" s="34"/>
      <c r="M2208" s="39" t="s">
        <v>20</v>
      </c>
      <c r="N2208" s="40" t="s">
        <v>3004</v>
      </c>
      <c r="O2208" s="41" t="s">
        <v>25</v>
      </c>
      <c r="P2208" s="42"/>
    </row>
    <row r="2209" spans="1:16" s="23" customFormat="1" ht="12.95" customHeight="1" x14ac:dyDescent="0.2">
      <c r="A2209" s="31" t="s">
        <v>20</v>
      </c>
      <c r="B2209" s="32">
        <v>5924</v>
      </c>
      <c r="C2209" s="31" t="s">
        <v>3005</v>
      </c>
      <c r="D2209" s="31" t="s">
        <v>3006</v>
      </c>
      <c r="E2209" s="34">
        <v>15</v>
      </c>
      <c r="F2209" s="34" t="s">
        <v>2494</v>
      </c>
      <c r="G2209" s="34" t="s">
        <v>334</v>
      </c>
      <c r="H2209" s="36"/>
      <c r="I2209" s="37">
        <f t="shared" si="45"/>
        <v>365</v>
      </c>
      <c r="J2209" s="36"/>
      <c r="K2209" s="34" t="s">
        <v>2067</v>
      </c>
      <c r="L2209" s="34" t="s">
        <v>2067</v>
      </c>
      <c r="M2209" s="39" t="s">
        <v>20</v>
      </c>
      <c r="N2209" s="114">
        <v>3309</v>
      </c>
      <c r="O2209" s="36">
        <v>35368</v>
      </c>
      <c r="P2209" s="42" t="s">
        <v>3007</v>
      </c>
    </row>
    <row r="2210" spans="1:16" s="23" customFormat="1" ht="12.95" customHeight="1" x14ac:dyDescent="0.2">
      <c r="A2210" s="31" t="s">
        <v>20</v>
      </c>
      <c r="B2210" s="32">
        <v>5948</v>
      </c>
      <c r="C2210" s="31" t="s">
        <v>3008</v>
      </c>
      <c r="D2210" s="31" t="s">
        <v>3009</v>
      </c>
      <c r="E2210" s="34">
        <v>20</v>
      </c>
      <c r="F2210" s="34" t="s">
        <v>2504</v>
      </c>
      <c r="G2210" s="34" t="s">
        <v>29</v>
      </c>
      <c r="H2210" s="36"/>
      <c r="I2210" s="37">
        <f t="shared" si="45"/>
        <v>365</v>
      </c>
      <c r="J2210" s="36"/>
      <c r="K2210" s="34" t="s">
        <v>2067</v>
      </c>
      <c r="L2210" s="34" t="s">
        <v>2067</v>
      </c>
      <c r="M2210" s="39" t="s">
        <v>20</v>
      </c>
      <c r="N2210" s="114">
        <v>3366</v>
      </c>
      <c r="O2210" s="36">
        <v>35741</v>
      </c>
      <c r="P2210" s="42" t="s">
        <v>3010</v>
      </c>
    </row>
    <row r="2211" spans="1:16" s="23" customFormat="1" ht="12.95" customHeight="1" x14ac:dyDescent="0.2">
      <c r="A2211" s="31" t="s">
        <v>20</v>
      </c>
      <c r="B2211" s="32">
        <v>5959</v>
      </c>
      <c r="C2211" s="31" t="s">
        <v>1034</v>
      </c>
      <c r="D2211" s="31" t="s">
        <v>3011</v>
      </c>
      <c r="E2211" s="34">
        <v>15</v>
      </c>
      <c r="F2211" s="34" t="s">
        <v>2494</v>
      </c>
      <c r="G2211" s="34"/>
      <c r="H2211" s="36">
        <v>35185</v>
      </c>
      <c r="I2211" s="37" t="str">
        <f t="shared" si="45"/>
        <v>n/a</v>
      </c>
      <c r="J2211" s="36">
        <v>35215</v>
      </c>
      <c r="K2211" s="34" t="s">
        <v>1862</v>
      </c>
      <c r="L2211" s="34"/>
      <c r="M2211" s="39"/>
      <c r="N2211" s="117" t="s">
        <v>2799</v>
      </c>
      <c r="O2211" s="36">
        <v>35586</v>
      </c>
      <c r="P2211" s="42"/>
    </row>
    <row r="2212" spans="1:16" s="23" customFormat="1" ht="12.95" customHeight="1" x14ac:dyDescent="0.2">
      <c r="A2212" s="31" t="s">
        <v>20</v>
      </c>
      <c r="B2212" s="32">
        <v>5960</v>
      </c>
      <c r="C2212" s="31" t="s">
        <v>3012</v>
      </c>
      <c r="D2212" s="31" t="s">
        <v>3013</v>
      </c>
      <c r="E2212" s="34"/>
      <c r="F2212" s="34"/>
      <c r="G2212" s="34"/>
      <c r="H2212" s="36"/>
      <c r="I2212" s="37">
        <f t="shared" si="45"/>
        <v>365</v>
      </c>
      <c r="J2212" s="36"/>
      <c r="K2212" s="34"/>
      <c r="L2212" s="34"/>
      <c r="M2212" s="39" t="s">
        <v>20</v>
      </c>
      <c r="N2212" s="75" t="s">
        <v>1870</v>
      </c>
      <c r="O2212" s="36">
        <v>36046</v>
      </c>
      <c r="P2212" s="42"/>
    </row>
    <row r="2213" spans="1:16" s="23" customFormat="1" ht="12.95" customHeight="1" x14ac:dyDescent="0.2">
      <c r="A2213" s="31" t="s">
        <v>20</v>
      </c>
      <c r="B2213" s="32" t="s">
        <v>3014</v>
      </c>
      <c r="C2213" s="31" t="s">
        <v>3005</v>
      </c>
      <c r="D2213" s="31" t="s">
        <v>3015</v>
      </c>
      <c r="E2213" s="34">
        <v>15</v>
      </c>
      <c r="F2213" s="34" t="s">
        <v>2494</v>
      </c>
      <c r="G2213" s="34"/>
      <c r="H2213" s="36">
        <v>35272</v>
      </c>
      <c r="I2213" s="37" t="str">
        <f t="shared" si="45"/>
        <v>n/a</v>
      </c>
      <c r="J2213" s="36">
        <v>35198</v>
      </c>
      <c r="K2213" s="34" t="s">
        <v>2067</v>
      </c>
      <c r="L2213" s="34" t="s">
        <v>2067</v>
      </c>
      <c r="M2213" s="39" t="s">
        <v>20</v>
      </c>
      <c r="N2213" s="40">
        <v>3315</v>
      </c>
      <c r="O2213" s="36">
        <v>35420</v>
      </c>
      <c r="P2213" s="42" t="s">
        <v>3016</v>
      </c>
    </row>
    <row r="2214" spans="1:16" s="23" customFormat="1" ht="12.95" customHeight="1" x14ac:dyDescent="0.2">
      <c r="A2214" s="31" t="s">
        <v>20</v>
      </c>
      <c r="B2214" s="32">
        <v>5962</v>
      </c>
      <c r="C2214" s="31" t="s">
        <v>3017</v>
      </c>
      <c r="D2214" s="31" t="s">
        <v>3018</v>
      </c>
      <c r="E2214" s="34">
        <v>19</v>
      </c>
      <c r="F2214" s="34"/>
      <c r="G2214" s="34"/>
      <c r="H2214" s="36"/>
      <c r="I2214" s="37"/>
      <c r="J2214" s="36">
        <v>35216</v>
      </c>
      <c r="K2214" s="34" t="s">
        <v>1862</v>
      </c>
      <c r="L2214" s="34" t="s">
        <v>1862</v>
      </c>
      <c r="M2214" s="39"/>
      <c r="N2214" s="46" t="s">
        <v>2799</v>
      </c>
      <c r="O2214" s="36">
        <v>35534</v>
      </c>
      <c r="P2214" s="42"/>
    </row>
    <row r="2215" spans="1:16" s="23" customFormat="1" ht="12.95" customHeight="1" x14ac:dyDescent="0.2">
      <c r="A2215" s="31" t="s">
        <v>20</v>
      </c>
      <c r="B2215" s="32">
        <v>5964</v>
      </c>
      <c r="C2215" s="31" t="s">
        <v>3019</v>
      </c>
      <c r="D2215" s="31" t="s">
        <v>3020</v>
      </c>
      <c r="E2215" s="34">
        <v>20</v>
      </c>
      <c r="F2215" s="34" t="s">
        <v>2504</v>
      </c>
      <c r="G2215" s="34"/>
      <c r="H2215" s="36"/>
      <c r="I2215" s="37">
        <f t="shared" ref="I2215:I2278" si="46">IF(AND(H2215&gt;1/1/75, J2215&gt;0),"n/a",H2215+365)</f>
        <v>365</v>
      </c>
      <c r="J2215" s="36"/>
      <c r="K2215" s="34"/>
      <c r="L2215" s="34"/>
      <c r="M2215" s="39" t="s">
        <v>20</v>
      </c>
      <c r="N2215" s="114">
        <v>3381</v>
      </c>
      <c r="O2215" s="36">
        <v>35859</v>
      </c>
      <c r="P2215" s="42" t="s">
        <v>3021</v>
      </c>
    </row>
    <row r="2216" spans="1:16" s="23" customFormat="1" ht="12.95" customHeight="1" x14ac:dyDescent="0.2">
      <c r="A2216" s="31" t="s">
        <v>20</v>
      </c>
      <c r="B2216" s="32" t="s">
        <v>3022</v>
      </c>
      <c r="C2216" s="31" t="s">
        <v>3023</v>
      </c>
      <c r="D2216" s="31" t="s">
        <v>3024</v>
      </c>
      <c r="E2216" s="34"/>
      <c r="F2216" s="34"/>
      <c r="G2216" s="34" t="s">
        <v>78</v>
      </c>
      <c r="H2216" s="36">
        <v>35226</v>
      </c>
      <c r="I2216" s="37" t="str">
        <f t="shared" si="46"/>
        <v>n/a</v>
      </c>
      <c r="J2216" s="36">
        <v>35335</v>
      </c>
      <c r="K2216" s="34" t="s">
        <v>1862</v>
      </c>
      <c r="L2216" s="34" t="s">
        <v>1862</v>
      </c>
      <c r="M2216" s="39"/>
      <c r="N2216" s="117" t="s">
        <v>1870</v>
      </c>
      <c r="O2216" s="36">
        <v>35696</v>
      </c>
      <c r="P2216" s="42"/>
    </row>
    <row r="2217" spans="1:16" s="23" customFormat="1" ht="12.95" customHeight="1" x14ac:dyDescent="0.2">
      <c r="A2217" s="31" t="s">
        <v>20</v>
      </c>
      <c r="B2217" s="32">
        <v>5971</v>
      </c>
      <c r="C2217" s="31" t="s">
        <v>3025</v>
      </c>
      <c r="D2217" s="31" t="s">
        <v>2536</v>
      </c>
      <c r="E2217" s="34">
        <v>20</v>
      </c>
      <c r="F2217" s="34" t="s">
        <v>2504</v>
      </c>
      <c r="G2217" s="34" t="s">
        <v>334</v>
      </c>
      <c r="H2217" s="36">
        <v>35247</v>
      </c>
      <c r="I2217" s="37" t="str">
        <f t="shared" si="46"/>
        <v>n/a</v>
      </c>
      <c r="J2217" s="36">
        <v>35278</v>
      </c>
      <c r="K2217" s="34" t="s">
        <v>1862</v>
      </c>
      <c r="L2217" s="34" t="s">
        <v>2067</v>
      </c>
      <c r="M2217" s="39" t="s">
        <v>20</v>
      </c>
      <c r="N2217" s="114">
        <v>3351</v>
      </c>
      <c r="O2217" s="36">
        <v>35653</v>
      </c>
      <c r="P2217" s="42" t="s">
        <v>3026</v>
      </c>
    </row>
    <row r="2218" spans="1:16" s="23" customFormat="1" ht="12.95" customHeight="1" x14ac:dyDescent="0.2">
      <c r="A2218" s="31" t="s">
        <v>20</v>
      </c>
      <c r="B2218" s="32">
        <v>5972</v>
      </c>
      <c r="C2218" s="31" t="s">
        <v>840</v>
      </c>
      <c r="D2218" s="31" t="s">
        <v>3027</v>
      </c>
      <c r="E2218" s="34">
        <v>10</v>
      </c>
      <c r="F2218" s="34" t="s">
        <v>2496</v>
      </c>
      <c r="G2218" s="34" t="s">
        <v>334</v>
      </c>
      <c r="H2218" s="36">
        <v>35247</v>
      </c>
      <c r="I2218" s="37" t="str">
        <f t="shared" si="46"/>
        <v>n/a</v>
      </c>
      <c r="J2218" s="36">
        <v>35278</v>
      </c>
      <c r="K2218" s="34" t="s">
        <v>2067</v>
      </c>
      <c r="L2218" s="34" t="s">
        <v>2067</v>
      </c>
      <c r="M2218" s="39" t="s">
        <v>20</v>
      </c>
      <c r="N2218" s="114">
        <v>3330</v>
      </c>
      <c r="O2218" s="36">
        <v>35497</v>
      </c>
      <c r="P2218" s="42" t="s">
        <v>3028</v>
      </c>
    </row>
    <row r="2219" spans="1:16" s="23" customFormat="1" ht="12.95" customHeight="1" x14ac:dyDescent="0.2">
      <c r="A2219" s="31" t="s">
        <v>20</v>
      </c>
      <c r="B2219" s="32">
        <v>5974</v>
      </c>
      <c r="C2219" s="31" t="s">
        <v>3029</v>
      </c>
      <c r="D2219" s="31" t="s">
        <v>3030</v>
      </c>
      <c r="E2219" s="34" t="s">
        <v>3031</v>
      </c>
      <c r="F2219" s="34" t="s">
        <v>2494</v>
      </c>
      <c r="G2219" s="34" t="s">
        <v>334</v>
      </c>
      <c r="H2219" s="36"/>
      <c r="I2219" s="37">
        <f t="shared" si="46"/>
        <v>365</v>
      </c>
      <c r="J2219" s="36"/>
      <c r="K2219" s="34"/>
      <c r="L2219" s="34"/>
      <c r="M2219" s="39" t="s">
        <v>20</v>
      </c>
      <c r="N2219" s="114">
        <v>3422</v>
      </c>
      <c r="O2219" s="36">
        <v>36166</v>
      </c>
      <c r="P2219" s="42" t="s">
        <v>3032</v>
      </c>
    </row>
    <row r="2220" spans="1:16" s="23" customFormat="1" ht="12.95" customHeight="1" x14ac:dyDescent="0.2">
      <c r="A2220" s="31" t="s">
        <v>20</v>
      </c>
      <c r="B2220" s="32">
        <v>5976</v>
      </c>
      <c r="C2220" s="31" t="s">
        <v>3033</v>
      </c>
      <c r="D2220" s="31" t="s">
        <v>3034</v>
      </c>
      <c r="E2220" s="34"/>
      <c r="F2220" s="34"/>
      <c r="G2220" s="34" t="s">
        <v>78</v>
      </c>
      <c r="H2220" s="36">
        <v>35264</v>
      </c>
      <c r="I2220" s="37" t="str">
        <f t="shared" si="46"/>
        <v>n/a</v>
      </c>
      <c r="J2220" s="36">
        <v>35339</v>
      </c>
      <c r="K2220" s="34" t="s">
        <v>1862</v>
      </c>
      <c r="L2220" s="34" t="s">
        <v>1862</v>
      </c>
      <c r="M2220" s="39"/>
      <c r="N2220" s="117" t="s">
        <v>2799</v>
      </c>
      <c r="O2220" s="36">
        <v>36448</v>
      </c>
      <c r="P2220" s="42"/>
    </row>
    <row r="2221" spans="1:16" s="23" customFormat="1" ht="12.95" customHeight="1" x14ac:dyDescent="0.2">
      <c r="A2221" s="31" t="s">
        <v>20</v>
      </c>
      <c r="B2221" s="32">
        <v>5990</v>
      </c>
      <c r="C2221" s="33" t="s">
        <v>3035</v>
      </c>
      <c r="D2221" s="33" t="s">
        <v>2914</v>
      </c>
      <c r="E2221" s="35">
        <v>5</v>
      </c>
      <c r="F2221" s="35" t="s">
        <v>45</v>
      </c>
      <c r="G2221" s="34" t="s">
        <v>78</v>
      </c>
      <c r="H2221" s="36">
        <v>35307</v>
      </c>
      <c r="I2221" s="37" t="str">
        <f t="shared" si="46"/>
        <v>n/a</v>
      </c>
      <c r="J2221" s="36">
        <v>35338</v>
      </c>
      <c r="K2221" s="34" t="s">
        <v>2067</v>
      </c>
      <c r="L2221" s="34" t="s">
        <v>2067</v>
      </c>
      <c r="M2221" s="39" t="s">
        <v>20</v>
      </c>
      <c r="N2221" s="40">
        <v>3327</v>
      </c>
      <c r="O2221" s="41">
        <v>35459</v>
      </c>
      <c r="P2221" s="42" t="s">
        <v>486</v>
      </c>
    </row>
    <row r="2222" spans="1:16" s="23" customFormat="1" ht="12.95" customHeight="1" x14ac:dyDescent="0.2">
      <c r="A2222" s="31" t="s">
        <v>20</v>
      </c>
      <c r="B2222" s="32">
        <v>5992</v>
      </c>
      <c r="C2222" s="33" t="s">
        <v>195</v>
      </c>
      <c r="D2222" s="33" t="s">
        <v>3036</v>
      </c>
      <c r="E2222" s="35"/>
      <c r="F2222" s="35" t="s">
        <v>2525</v>
      </c>
      <c r="G2222" s="34" t="s">
        <v>78</v>
      </c>
      <c r="H2222" s="36">
        <v>35305</v>
      </c>
      <c r="I2222" s="37" t="str">
        <f t="shared" si="46"/>
        <v>n/a</v>
      </c>
      <c r="J2222" s="36">
        <v>35338</v>
      </c>
      <c r="K2222" s="34" t="s">
        <v>2067</v>
      </c>
      <c r="L2222" s="34" t="s">
        <v>2067</v>
      </c>
      <c r="M2222" s="39"/>
      <c r="N2222" s="46" t="s">
        <v>3037</v>
      </c>
      <c r="O2222" s="41">
        <v>35520</v>
      </c>
      <c r="P2222" s="42"/>
    </row>
    <row r="2223" spans="1:16" s="23" customFormat="1" ht="12.95" customHeight="1" x14ac:dyDescent="0.2">
      <c r="A2223" s="31" t="s">
        <v>20</v>
      </c>
      <c r="B2223" s="32">
        <v>5993</v>
      </c>
      <c r="C2223" s="31" t="s">
        <v>3038</v>
      </c>
      <c r="D2223" s="31" t="s">
        <v>3039</v>
      </c>
      <c r="E2223" s="34">
        <v>20</v>
      </c>
      <c r="F2223" s="34" t="s">
        <v>2504</v>
      </c>
      <c r="G2223" s="34" t="s">
        <v>78</v>
      </c>
      <c r="H2223" s="36">
        <v>35306</v>
      </c>
      <c r="I2223" s="37" t="str">
        <f t="shared" si="46"/>
        <v>n/a</v>
      </c>
      <c r="J2223" s="36">
        <v>35278</v>
      </c>
      <c r="K2223" s="34" t="s">
        <v>2067</v>
      </c>
      <c r="L2223" s="34" t="s">
        <v>2067</v>
      </c>
      <c r="M2223" s="39" t="s">
        <v>20</v>
      </c>
      <c r="N2223" s="114">
        <v>3344</v>
      </c>
      <c r="O2223" s="36">
        <v>35632</v>
      </c>
      <c r="P2223" s="42" t="s">
        <v>486</v>
      </c>
    </row>
    <row r="2224" spans="1:16" s="23" customFormat="1" ht="12.95" customHeight="1" x14ac:dyDescent="0.2">
      <c r="A2224" s="31" t="s">
        <v>20</v>
      </c>
      <c r="B2224" s="32">
        <v>5996</v>
      </c>
      <c r="C2224" s="31" t="s">
        <v>2738</v>
      </c>
      <c r="D2224" s="31" t="s">
        <v>3024</v>
      </c>
      <c r="E2224" s="34">
        <v>20</v>
      </c>
      <c r="F2224" s="34" t="s">
        <v>2504</v>
      </c>
      <c r="G2224" s="34" t="s">
        <v>78</v>
      </c>
      <c r="H2224" s="36">
        <v>35307</v>
      </c>
      <c r="I2224" s="37" t="str">
        <f t="shared" si="46"/>
        <v>n/a</v>
      </c>
      <c r="J2224" s="36">
        <v>35338</v>
      </c>
      <c r="K2224" s="34" t="s">
        <v>2067</v>
      </c>
      <c r="L2224" s="34" t="s">
        <v>2067</v>
      </c>
      <c r="M2224" s="39" t="s">
        <v>20</v>
      </c>
      <c r="N2224" s="114">
        <v>3342</v>
      </c>
      <c r="O2224" s="36">
        <v>35586</v>
      </c>
      <c r="P2224" s="42" t="s">
        <v>2542</v>
      </c>
    </row>
    <row r="2225" spans="1:16" s="23" customFormat="1" ht="12.95" customHeight="1" x14ac:dyDescent="0.2">
      <c r="A2225" s="31" t="s">
        <v>20</v>
      </c>
      <c r="B2225" s="32">
        <v>6005</v>
      </c>
      <c r="C2225" s="31" t="s">
        <v>3040</v>
      </c>
      <c r="D2225" s="31" t="s">
        <v>3041</v>
      </c>
      <c r="E2225" s="34"/>
      <c r="F2225" s="34" t="s">
        <v>2525</v>
      </c>
      <c r="G2225" s="34" t="s">
        <v>2599</v>
      </c>
      <c r="H2225" s="36">
        <v>35325</v>
      </c>
      <c r="I2225" s="37" t="str">
        <f t="shared" si="46"/>
        <v>n/a</v>
      </c>
      <c r="J2225" s="36">
        <v>35551</v>
      </c>
      <c r="K2225" s="34" t="s">
        <v>2067</v>
      </c>
      <c r="L2225" s="34" t="s">
        <v>1862</v>
      </c>
      <c r="M2225" s="39"/>
      <c r="N2225" s="117" t="s">
        <v>2799</v>
      </c>
      <c r="O2225" s="36">
        <v>35982</v>
      </c>
      <c r="P2225" s="42" t="s">
        <v>3042</v>
      </c>
    </row>
    <row r="2226" spans="1:16" s="23" customFormat="1" ht="12.95" customHeight="1" x14ac:dyDescent="0.2">
      <c r="A2226" s="31" t="s">
        <v>20</v>
      </c>
      <c r="B2226" s="32">
        <v>6007</v>
      </c>
      <c r="C2226" s="31" t="s">
        <v>3033</v>
      </c>
      <c r="D2226" s="31" t="s">
        <v>3043</v>
      </c>
      <c r="E2226" s="34"/>
      <c r="F2226" s="34"/>
      <c r="G2226" s="34" t="s">
        <v>78</v>
      </c>
      <c r="H2226" s="36">
        <v>35264</v>
      </c>
      <c r="I2226" s="37" t="str">
        <f t="shared" si="46"/>
        <v>n/a</v>
      </c>
      <c r="J2226" s="36">
        <v>35339</v>
      </c>
      <c r="K2226" s="34" t="s">
        <v>1862</v>
      </c>
      <c r="L2226" s="34" t="s">
        <v>1862</v>
      </c>
      <c r="M2226" s="39"/>
      <c r="N2226" s="117" t="s">
        <v>2799</v>
      </c>
      <c r="O2226" s="36">
        <v>36448</v>
      </c>
      <c r="P2226" s="42"/>
    </row>
    <row r="2227" spans="1:16" s="23" customFormat="1" ht="12.95" customHeight="1" x14ac:dyDescent="0.2">
      <c r="A2227" s="31" t="s">
        <v>20</v>
      </c>
      <c r="B2227" s="32">
        <v>6010</v>
      </c>
      <c r="C2227" s="31" t="s">
        <v>2944</v>
      </c>
      <c r="D2227" s="31" t="s">
        <v>2938</v>
      </c>
      <c r="E2227" s="34"/>
      <c r="F2227" s="34" t="s">
        <v>2494</v>
      </c>
      <c r="G2227" s="34"/>
      <c r="H2227" s="36">
        <v>35339</v>
      </c>
      <c r="I2227" s="37" t="str">
        <f t="shared" si="46"/>
        <v>n/a</v>
      </c>
      <c r="J2227" s="36">
        <v>35369</v>
      </c>
      <c r="K2227" s="34" t="s">
        <v>1862</v>
      </c>
      <c r="L2227" s="34" t="s">
        <v>1862</v>
      </c>
      <c r="M2227" s="39"/>
      <c r="N2227" s="117" t="s">
        <v>1870</v>
      </c>
      <c r="O2227" s="36">
        <v>35894</v>
      </c>
      <c r="P2227" s="42"/>
    </row>
    <row r="2228" spans="1:16" s="23" customFormat="1" ht="12.95" customHeight="1" x14ac:dyDescent="0.2">
      <c r="A2228" s="31" t="s">
        <v>20</v>
      </c>
      <c r="B2228" s="32">
        <v>6011</v>
      </c>
      <c r="C2228" s="31" t="s">
        <v>3044</v>
      </c>
      <c r="D2228" s="31" t="s">
        <v>3045</v>
      </c>
      <c r="E2228" s="34"/>
      <c r="F2228" s="34"/>
      <c r="G2228" s="34" t="s">
        <v>236</v>
      </c>
      <c r="H2228" s="36">
        <v>35369</v>
      </c>
      <c r="I2228" s="37" t="str">
        <f t="shared" si="46"/>
        <v>n/a</v>
      </c>
      <c r="J2228" s="36">
        <v>35396</v>
      </c>
      <c r="K2228" s="34"/>
      <c r="L2228" s="34"/>
      <c r="M2228" s="39"/>
      <c r="N2228" s="117" t="s">
        <v>2799</v>
      </c>
      <c r="O2228" s="36">
        <v>35618</v>
      </c>
      <c r="P2228" s="42"/>
    </row>
    <row r="2229" spans="1:16" s="23" customFormat="1" ht="12.95" customHeight="1" x14ac:dyDescent="0.2">
      <c r="A2229" s="31" t="s">
        <v>20</v>
      </c>
      <c r="B2229" s="32">
        <v>6013</v>
      </c>
      <c r="C2229" s="31" t="s">
        <v>2708</v>
      </c>
      <c r="D2229" s="31" t="s">
        <v>3046</v>
      </c>
      <c r="E2229" s="34">
        <v>7</v>
      </c>
      <c r="F2229" s="34"/>
      <c r="G2229" s="34" t="s">
        <v>3047</v>
      </c>
      <c r="H2229" s="36">
        <v>35375</v>
      </c>
      <c r="I2229" s="37">
        <f t="shared" si="46"/>
        <v>35740</v>
      </c>
      <c r="J2229" s="36"/>
      <c r="K2229" s="34"/>
      <c r="L2229" s="34"/>
      <c r="M2229" s="39" t="s">
        <v>20</v>
      </c>
      <c r="N2229" s="125" t="s">
        <v>2891</v>
      </c>
      <c r="O2229" s="36"/>
      <c r="P2229" s="42"/>
    </row>
    <row r="2230" spans="1:16" s="23" customFormat="1" ht="12.95" customHeight="1" x14ac:dyDescent="0.2">
      <c r="A2230" s="31" t="s">
        <v>20</v>
      </c>
      <c r="B2230" s="32">
        <v>6014</v>
      </c>
      <c r="C2230" s="31" t="s">
        <v>3048</v>
      </c>
      <c r="D2230" s="31" t="s">
        <v>3049</v>
      </c>
      <c r="E2230" s="34"/>
      <c r="F2230" s="34"/>
      <c r="G2230" s="34" t="s">
        <v>29</v>
      </c>
      <c r="H2230" s="36">
        <v>35384</v>
      </c>
      <c r="I2230" s="37" t="str">
        <f t="shared" si="46"/>
        <v>n/a</v>
      </c>
      <c r="J2230" s="36">
        <v>35401</v>
      </c>
      <c r="K2230" s="34"/>
      <c r="L2230" s="34"/>
      <c r="M2230" s="39" t="s">
        <v>20</v>
      </c>
      <c r="N2230" s="125" t="s">
        <v>2891</v>
      </c>
      <c r="O2230" s="36"/>
      <c r="P2230" s="42"/>
    </row>
    <row r="2231" spans="1:16" s="23" customFormat="1" ht="12.95" customHeight="1" x14ac:dyDescent="0.2">
      <c r="A2231" s="31" t="s">
        <v>20</v>
      </c>
      <c r="B2231" s="32">
        <v>6015</v>
      </c>
      <c r="C2231" s="13" t="s">
        <v>3050</v>
      </c>
      <c r="D2231" s="31" t="s">
        <v>3051</v>
      </c>
      <c r="E2231" s="34">
        <v>11</v>
      </c>
      <c r="F2231" s="34" t="s">
        <v>2491</v>
      </c>
      <c r="G2231" s="34" t="s">
        <v>24</v>
      </c>
      <c r="H2231" s="36">
        <v>35390</v>
      </c>
      <c r="I2231" s="37" t="str">
        <f t="shared" si="46"/>
        <v>n/a</v>
      </c>
      <c r="J2231" s="36">
        <v>35432</v>
      </c>
      <c r="K2231" s="34" t="s">
        <v>2067</v>
      </c>
      <c r="L2231" s="34" t="s">
        <v>2067</v>
      </c>
      <c r="M2231" s="39" t="s">
        <v>20</v>
      </c>
      <c r="N2231" s="114">
        <v>3355</v>
      </c>
      <c r="O2231" s="36">
        <v>35683</v>
      </c>
      <c r="P2231" s="42" t="s">
        <v>3052</v>
      </c>
    </row>
    <row r="2232" spans="1:16" s="23" customFormat="1" ht="12.95" customHeight="1" x14ac:dyDescent="0.2">
      <c r="A2232" s="31" t="s">
        <v>20</v>
      </c>
      <c r="B2232" s="32">
        <v>6016</v>
      </c>
      <c r="C2232" s="31" t="s">
        <v>177</v>
      </c>
      <c r="D2232" s="31" t="s">
        <v>3053</v>
      </c>
      <c r="E2232" s="34"/>
      <c r="F2232" s="34"/>
      <c r="G2232" s="34" t="s">
        <v>78</v>
      </c>
      <c r="H2232" s="36">
        <v>35396</v>
      </c>
      <c r="I2232" s="37">
        <f t="shared" si="46"/>
        <v>35761</v>
      </c>
      <c r="J2232" s="36"/>
      <c r="K2232" s="34"/>
      <c r="L2232" s="34"/>
      <c r="M2232" s="39" t="s">
        <v>20</v>
      </c>
      <c r="N2232" s="125" t="s">
        <v>2891</v>
      </c>
      <c r="O2232" s="36"/>
      <c r="P2232" s="42"/>
    </row>
    <row r="2233" spans="1:16" s="23" customFormat="1" ht="12.95" customHeight="1" x14ac:dyDescent="0.2">
      <c r="A2233" s="31" t="s">
        <v>20</v>
      </c>
      <c r="B2233" s="32">
        <v>6017</v>
      </c>
      <c r="C2233" s="31" t="s">
        <v>3054</v>
      </c>
      <c r="D2233" s="31" t="s">
        <v>3055</v>
      </c>
      <c r="E2233" s="34">
        <v>5</v>
      </c>
      <c r="F2233" s="34" t="s">
        <v>2491</v>
      </c>
      <c r="G2233" s="34" t="s">
        <v>334</v>
      </c>
      <c r="H2233" s="36">
        <v>35401</v>
      </c>
      <c r="I2233" s="37" t="str">
        <f t="shared" si="46"/>
        <v>n/a</v>
      </c>
      <c r="J2233" s="36">
        <v>35643</v>
      </c>
      <c r="K2233" s="34"/>
      <c r="L2233" s="34"/>
      <c r="M2233" s="39" t="s">
        <v>20</v>
      </c>
      <c r="N2233" s="114">
        <v>3375</v>
      </c>
      <c r="O2233" s="36">
        <v>35815</v>
      </c>
      <c r="P2233" s="42" t="s">
        <v>3056</v>
      </c>
    </row>
    <row r="2234" spans="1:16" s="23" customFormat="1" ht="12.95" customHeight="1" x14ac:dyDescent="0.2">
      <c r="A2234" s="31" t="s">
        <v>20</v>
      </c>
      <c r="B2234" s="32">
        <v>6018</v>
      </c>
      <c r="C2234" s="31" t="s">
        <v>3057</v>
      </c>
      <c r="D2234" s="31" t="s">
        <v>3058</v>
      </c>
      <c r="E2234" s="34">
        <v>15</v>
      </c>
      <c r="F2234" s="34"/>
      <c r="G2234" s="34" t="s">
        <v>334</v>
      </c>
      <c r="H2234" s="36">
        <v>35429</v>
      </c>
      <c r="I2234" s="37" t="str">
        <f t="shared" si="46"/>
        <v>n/a</v>
      </c>
      <c r="J2234" s="36">
        <v>35459</v>
      </c>
      <c r="K2234" s="34"/>
      <c r="L2234" s="34"/>
      <c r="M2234" s="39" t="s">
        <v>20</v>
      </c>
      <c r="N2234" s="75" t="s">
        <v>2799</v>
      </c>
      <c r="O2234" s="36">
        <v>35781</v>
      </c>
      <c r="P2234" s="42"/>
    </row>
    <row r="2235" spans="1:16" s="23" customFormat="1" ht="12.95" customHeight="1" x14ac:dyDescent="0.2">
      <c r="A2235" s="31" t="s">
        <v>20</v>
      </c>
      <c r="B2235" s="32">
        <v>6019</v>
      </c>
      <c r="C2235" s="31" t="s">
        <v>557</v>
      </c>
      <c r="D2235" s="31" t="s">
        <v>3059</v>
      </c>
      <c r="E2235" s="34">
        <v>15</v>
      </c>
      <c r="F2235" s="34"/>
      <c r="G2235" s="34" t="s">
        <v>334</v>
      </c>
      <c r="H2235" s="36">
        <v>35429</v>
      </c>
      <c r="I2235" s="37">
        <f t="shared" si="46"/>
        <v>35794</v>
      </c>
      <c r="J2235" s="36"/>
      <c r="K2235" s="34"/>
      <c r="L2235" s="34"/>
      <c r="M2235" s="39" t="s">
        <v>20</v>
      </c>
      <c r="N2235" s="125" t="s">
        <v>2891</v>
      </c>
      <c r="O2235" s="36"/>
      <c r="P2235" s="42"/>
    </row>
    <row r="2236" spans="1:16" s="23" customFormat="1" ht="12.95" customHeight="1" x14ac:dyDescent="0.2">
      <c r="A2236" s="31" t="s">
        <v>20</v>
      </c>
      <c r="B2236" s="32">
        <v>6020</v>
      </c>
      <c r="C2236" s="31" t="s">
        <v>3060</v>
      </c>
      <c r="D2236" s="31" t="s">
        <v>2536</v>
      </c>
      <c r="E2236" s="34"/>
      <c r="F2236" s="34"/>
      <c r="G2236" s="34" t="s">
        <v>334</v>
      </c>
      <c r="H2236" s="36">
        <v>35430</v>
      </c>
      <c r="I2236" s="37">
        <f t="shared" si="46"/>
        <v>35795</v>
      </c>
      <c r="J2236" s="36"/>
      <c r="K2236" s="34"/>
      <c r="L2236" s="34"/>
      <c r="M2236" s="39" t="s">
        <v>20</v>
      </c>
      <c r="N2236" s="125" t="s">
        <v>2891</v>
      </c>
      <c r="O2236" s="36"/>
      <c r="P2236" s="42"/>
    </row>
    <row r="2237" spans="1:16" s="23" customFormat="1" ht="12.95" customHeight="1" x14ac:dyDescent="0.2">
      <c r="A2237" s="31" t="s">
        <v>20</v>
      </c>
      <c r="B2237" s="32">
        <v>6021</v>
      </c>
      <c r="C2237" s="31" t="s">
        <v>3061</v>
      </c>
      <c r="D2237" s="31" t="s">
        <v>3062</v>
      </c>
      <c r="E2237" s="34">
        <v>15</v>
      </c>
      <c r="F2237" s="34"/>
      <c r="G2237" s="34" t="s">
        <v>334</v>
      </c>
      <c r="H2237" s="36">
        <v>35432</v>
      </c>
      <c r="I2237" s="37">
        <f t="shared" si="46"/>
        <v>35797</v>
      </c>
      <c r="J2237" s="36"/>
      <c r="K2237" s="34"/>
      <c r="L2237" s="34"/>
      <c r="M2237" s="39" t="s">
        <v>20</v>
      </c>
      <c r="N2237" s="125" t="s">
        <v>2891</v>
      </c>
      <c r="O2237" s="36"/>
      <c r="P2237" s="42"/>
    </row>
    <row r="2238" spans="1:16" s="23" customFormat="1" ht="12.95" customHeight="1" x14ac:dyDescent="0.2">
      <c r="A2238" s="31" t="s">
        <v>20</v>
      </c>
      <c r="B2238" s="32">
        <v>6022</v>
      </c>
      <c r="C2238" s="31" t="s">
        <v>2738</v>
      </c>
      <c r="D2238" s="31" t="s">
        <v>3063</v>
      </c>
      <c r="E2238" s="34">
        <v>20</v>
      </c>
      <c r="F2238" s="34" t="s">
        <v>2504</v>
      </c>
      <c r="G2238" s="34" t="s">
        <v>334</v>
      </c>
      <c r="H2238" s="36">
        <v>35432</v>
      </c>
      <c r="I2238" s="37" t="str">
        <f t="shared" si="46"/>
        <v>n/a</v>
      </c>
      <c r="J2238" s="36">
        <v>35459</v>
      </c>
      <c r="K2238" s="34" t="s">
        <v>2067</v>
      </c>
      <c r="L2238" s="34" t="s">
        <v>2067</v>
      </c>
      <c r="M2238" s="39" t="s">
        <v>20</v>
      </c>
      <c r="N2238" s="114">
        <v>3378</v>
      </c>
      <c r="O2238" s="36">
        <v>35844</v>
      </c>
      <c r="P2238" s="42" t="s">
        <v>3064</v>
      </c>
    </row>
    <row r="2239" spans="1:16" s="23" customFormat="1" ht="12.95" customHeight="1" x14ac:dyDescent="0.2">
      <c r="A2239" s="31" t="s">
        <v>20</v>
      </c>
      <c r="B2239" s="32">
        <v>6023</v>
      </c>
      <c r="C2239" s="31" t="s">
        <v>2587</v>
      </c>
      <c r="D2239" s="31" t="s">
        <v>3065</v>
      </c>
      <c r="E2239" s="34">
        <v>20</v>
      </c>
      <c r="F2239" s="34"/>
      <c r="G2239" s="34" t="s">
        <v>334</v>
      </c>
      <c r="H2239" s="36">
        <v>35436</v>
      </c>
      <c r="I2239" s="37">
        <f t="shared" si="46"/>
        <v>35801</v>
      </c>
      <c r="J2239" s="36"/>
      <c r="K2239" s="34"/>
      <c r="L2239" s="34"/>
      <c r="M2239" s="39" t="s">
        <v>20</v>
      </c>
      <c r="N2239" s="125" t="s">
        <v>2891</v>
      </c>
      <c r="O2239" s="36"/>
      <c r="P2239" s="42"/>
    </row>
    <row r="2240" spans="1:16" s="23" customFormat="1" ht="12.95" customHeight="1" x14ac:dyDescent="0.2">
      <c r="A2240" s="31" t="s">
        <v>20</v>
      </c>
      <c r="B2240" s="32">
        <v>6024</v>
      </c>
      <c r="C2240" s="31" t="s">
        <v>2709</v>
      </c>
      <c r="D2240" s="31" t="s">
        <v>2686</v>
      </c>
      <c r="E2240" s="34">
        <v>2</v>
      </c>
      <c r="F2240" s="34"/>
      <c r="G2240" s="34" t="s">
        <v>78</v>
      </c>
      <c r="H2240" s="36">
        <v>35390</v>
      </c>
      <c r="I2240" s="37">
        <f t="shared" si="46"/>
        <v>35755</v>
      </c>
      <c r="J2240" s="36"/>
      <c r="K2240" s="34"/>
      <c r="L2240" s="34"/>
      <c r="M2240" s="39" t="s">
        <v>20</v>
      </c>
      <c r="N2240" s="125" t="s">
        <v>2891</v>
      </c>
      <c r="O2240" s="36"/>
      <c r="P2240" s="42"/>
    </row>
    <row r="2241" spans="1:16" s="23" customFormat="1" ht="12.95" customHeight="1" x14ac:dyDescent="0.2">
      <c r="A2241" s="31" t="s">
        <v>20</v>
      </c>
      <c r="B2241" s="32">
        <v>6025</v>
      </c>
      <c r="C2241" s="31" t="s">
        <v>3066</v>
      </c>
      <c r="D2241" s="31" t="s">
        <v>3067</v>
      </c>
      <c r="E2241" s="34">
        <v>15</v>
      </c>
      <c r="F2241" s="34"/>
      <c r="G2241" s="34" t="s">
        <v>78</v>
      </c>
      <c r="H2241" s="36">
        <v>35444</v>
      </c>
      <c r="I2241" s="37" t="str">
        <f t="shared" si="46"/>
        <v>n/a</v>
      </c>
      <c r="J2241" s="36">
        <v>35515</v>
      </c>
      <c r="K2241" s="34"/>
      <c r="L2241" s="34"/>
      <c r="M2241" s="39" t="s">
        <v>20</v>
      </c>
      <c r="N2241" s="75" t="s">
        <v>3037</v>
      </c>
      <c r="O2241" s="36">
        <v>36432</v>
      </c>
      <c r="P2241" s="42"/>
    </row>
    <row r="2242" spans="1:16" s="23" customFormat="1" ht="12.95" customHeight="1" x14ac:dyDescent="0.2">
      <c r="A2242" s="31" t="s">
        <v>20</v>
      </c>
      <c r="B2242" s="32" t="s">
        <v>3068</v>
      </c>
      <c r="C2242" s="31" t="s">
        <v>3069</v>
      </c>
      <c r="D2242" s="31" t="s">
        <v>3070</v>
      </c>
      <c r="E2242" s="34">
        <v>10</v>
      </c>
      <c r="F2242" s="34"/>
      <c r="G2242" s="34" t="s">
        <v>78</v>
      </c>
      <c r="H2242" s="36">
        <v>35453</v>
      </c>
      <c r="I2242" s="37">
        <f t="shared" si="46"/>
        <v>35818</v>
      </c>
      <c r="J2242" s="36"/>
      <c r="K2242" s="34"/>
      <c r="L2242" s="34"/>
      <c r="M2242" s="39" t="s">
        <v>20</v>
      </c>
      <c r="N2242" s="125" t="s">
        <v>2891</v>
      </c>
      <c r="O2242" s="36"/>
      <c r="P2242" s="42"/>
    </row>
    <row r="2243" spans="1:16" s="23" customFormat="1" ht="12.95" customHeight="1" x14ac:dyDescent="0.2">
      <c r="A2243" s="31" t="s">
        <v>20</v>
      </c>
      <c r="B2243" s="32">
        <v>6027</v>
      </c>
      <c r="C2243" s="31" t="s">
        <v>3071</v>
      </c>
      <c r="D2243" s="31" t="s">
        <v>3072</v>
      </c>
      <c r="E2243" s="34">
        <v>15</v>
      </c>
      <c r="F2243" s="34"/>
      <c r="G2243" s="34" t="s">
        <v>73</v>
      </c>
      <c r="H2243" s="36">
        <v>35454</v>
      </c>
      <c r="I2243" s="37">
        <f t="shared" si="46"/>
        <v>35819</v>
      </c>
      <c r="J2243" s="36"/>
      <c r="K2243" s="34"/>
      <c r="L2243" s="34"/>
      <c r="M2243" s="39" t="s">
        <v>20</v>
      </c>
      <c r="N2243" s="125" t="s">
        <v>2891</v>
      </c>
      <c r="O2243" s="36"/>
      <c r="P2243" s="42"/>
    </row>
    <row r="2244" spans="1:16" s="23" customFormat="1" ht="12.95" customHeight="1" x14ac:dyDescent="0.2">
      <c r="A2244" s="31" t="s">
        <v>20</v>
      </c>
      <c r="B2244" s="32">
        <v>6028</v>
      </c>
      <c r="C2244" s="31" t="s">
        <v>750</v>
      </c>
      <c r="D2244" s="31" t="s">
        <v>3073</v>
      </c>
      <c r="E2244" s="34">
        <v>19</v>
      </c>
      <c r="F2244" s="34"/>
      <c r="G2244" s="34" t="s">
        <v>78</v>
      </c>
      <c r="H2244" s="36">
        <v>35465</v>
      </c>
      <c r="I2244" s="37">
        <f t="shared" si="46"/>
        <v>35830</v>
      </c>
      <c r="J2244" s="36"/>
      <c r="K2244" s="34"/>
      <c r="L2244" s="34"/>
      <c r="M2244" s="39" t="s">
        <v>20</v>
      </c>
      <c r="N2244" s="125" t="s">
        <v>2891</v>
      </c>
      <c r="O2244" s="36"/>
      <c r="P2244" s="42"/>
    </row>
    <row r="2245" spans="1:16" s="23" customFormat="1" ht="12.95" customHeight="1" x14ac:dyDescent="0.2">
      <c r="A2245" s="31" t="s">
        <v>20</v>
      </c>
      <c r="B2245" s="32">
        <v>6029</v>
      </c>
      <c r="C2245" s="31" t="s">
        <v>2608</v>
      </c>
      <c r="D2245" s="31" t="s">
        <v>3074</v>
      </c>
      <c r="E2245" s="34">
        <v>12</v>
      </c>
      <c r="F2245" s="34"/>
      <c r="G2245" s="34" t="s">
        <v>236</v>
      </c>
      <c r="H2245" s="36">
        <v>35466</v>
      </c>
      <c r="I2245" s="37">
        <f t="shared" si="46"/>
        <v>35831</v>
      </c>
      <c r="J2245" s="36"/>
      <c r="K2245" s="34"/>
      <c r="L2245" s="34"/>
      <c r="M2245" s="39" t="s">
        <v>20</v>
      </c>
      <c r="N2245" s="114">
        <v>3430</v>
      </c>
      <c r="O2245" s="36">
        <v>36228</v>
      </c>
      <c r="P2245" s="42" t="s">
        <v>3075</v>
      </c>
    </row>
    <row r="2246" spans="1:16" s="23" customFormat="1" ht="12.95" customHeight="1" x14ac:dyDescent="0.2">
      <c r="A2246" s="31" t="s">
        <v>20</v>
      </c>
      <c r="B2246" s="32">
        <v>6030</v>
      </c>
      <c r="C2246" s="13" t="s">
        <v>3076</v>
      </c>
      <c r="D2246" s="31" t="s">
        <v>2976</v>
      </c>
      <c r="E2246" s="34">
        <v>20</v>
      </c>
      <c r="F2246" s="34" t="s">
        <v>2504</v>
      </c>
      <c r="G2246" s="34" t="s">
        <v>78</v>
      </c>
      <c r="H2246" s="36">
        <v>35466</v>
      </c>
      <c r="I2246" s="37" t="str">
        <f t="shared" si="46"/>
        <v>n/a</v>
      </c>
      <c r="J2246" s="36">
        <v>35520</v>
      </c>
      <c r="K2246" s="34" t="s">
        <v>2067</v>
      </c>
      <c r="L2246" s="34" t="s">
        <v>2067</v>
      </c>
      <c r="M2246" s="39" t="s">
        <v>20</v>
      </c>
      <c r="N2246" s="114">
        <v>3356</v>
      </c>
      <c r="O2246" s="36">
        <v>35698</v>
      </c>
      <c r="P2246" s="42" t="s">
        <v>3077</v>
      </c>
    </row>
    <row r="2247" spans="1:16" s="23" customFormat="1" ht="12.95" customHeight="1" x14ac:dyDescent="0.2">
      <c r="A2247" s="31" t="s">
        <v>20</v>
      </c>
      <c r="B2247" s="32" t="s">
        <v>3078</v>
      </c>
      <c r="C2247" s="31" t="s">
        <v>3079</v>
      </c>
      <c r="D2247" s="31" t="s">
        <v>2745</v>
      </c>
      <c r="E2247" s="34">
        <v>5</v>
      </c>
      <c r="F2247" s="34"/>
      <c r="G2247" s="34" t="s">
        <v>236</v>
      </c>
      <c r="H2247" s="36">
        <v>35472</v>
      </c>
      <c r="I2247" s="37">
        <f t="shared" si="46"/>
        <v>35837</v>
      </c>
      <c r="J2247" s="36"/>
      <c r="K2247" s="34"/>
      <c r="L2247" s="34"/>
      <c r="M2247" s="39" t="s">
        <v>20</v>
      </c>
      <c r="N2247" s="125" t="s">
        <v>2891</v>
      </c>
      <c r="O2247" s="36"/>
      <c r="P2247" s="42"/>
    </row>
    <row r="2248" spans="1:16" s="23" customFormat="1" ht="12.95" customHeight="1" x14ac:dyDescent="0.2">
      <c r="A2248" s="31" t="s">
        <v>20</v>
      </c>
      <c r="B2248" s="32">
        <v>6032</v>
      </c>
      <c r="C2248" s="31" t="s">
        <v>3080</v>
      </c>
      <c r="D2248" s="31" t="s">
        <v>3081</v>
      </c>
      <c r="E2248" s="34">
        <v>5</v>
      </c>
      <c r="F2248" s="34"/>
      <c r="G2248" s="34" t="s">
        <v>78</v>
      </c>
      <c r="H2248" s="36">
        <v>35474</v>
      </c>
      <c r="I2248" s="37">
        <f t="shared" si="46"/>
        <v>35839</v>
      </c>
      <c r="J2248" s="36"/>
      <c r="K2248" s="34"/>
      <c r="L2248" s="34"/>
      <c r="M2248" s="39" t="s">
        <v>20</v>
      </c>
      <c r="N2248" s="125" t="s">
        <v>2891</v>
      </c>
      <c r="O2248" s="36"/>
      <c r="P2248" s="42"/>
    </row>
    <row r="2249" spans="1:16" s="23" customFormat="1" ht="12.95" customHeight="1" x14ac:dyDescent="0.2">
      <c r="A2249" s="31" t="s">
        <v>20</v>
      </c>
      <c r="B2249" s="32">
        <v>6033</v>
      </c>
      <c r="C2249" s="31" t="s">
        <v>3079</v>
      </c>
      <c r="D2249" s="31" t="s">
        <v>3082</v>
      </c>
      <c r="E2249" s="34">
        <v>5</v>
      </c>
      <c r="F2249" s="34"/>
      <c r="G2249" s="34" t="s">
        <v>78</v>
      </c>
      <c r="H2249" s="36">
        <v>35481</v>
      </c>
      <c r="I2249" s="37">
        <f t="shared" si="46"/>
        <v>35846</v>
      </c>
      <c r="J2249" s="36"/>
      <c r="K2249" s="34"/>
      <c r="L2249" s="34"/>
      <c r="M2249" s="39" t="s">
        <v>20</v>
      </c>
      <c r="N2249" s="75" t="s">
        <v>1870</v>
      </c>
      <c r="O2249" s="36">
        <v>36021</v>
      </c>
      <c r="P2249" s="42"/>
    </row>
    <row r="2250" spans="1:16" s="23" customFormat="1" ht="12.95" customHeight="1" x14ac:dyDescent="0.2">
      <c r="A2250" s="31" t="s">
        <v>20</v>
      </c>
      <c r="B2250" s="32">
        <v>6034</v>
      </c>
      <c r="C2250" s="31" t="s">
        <v>3083</v>
      </c>
      <c r="D2250" s="31" t="s">
        <v>1925</v>
      </c>
      <c r="E2250" s="34"/>
      <c r="F2250" s="34"/>
      <c r="G2250" s="34" t="s">
        <v>78</v>
      </c>
      <c r="H2250" s="36">
        <v>35481</v>
      </c>
      <c r="I2250" s="37">
        <f t="shared" si="46"/>
        <v>35846</v>
      </c>
      <c r="J2250" s="36"/>
      <c r="K2250" s="34"/>
      <c r="L2250" s="34"/>
      <c r="M2250" s="39" t="s">
        <v>20</v>
      </c>
      <c r="N2250" s="125" t="s">
        <v>2891</v>
      </c>
      <c r="O2250" s="36"/>
      <c r="P2250" s="42"/>
    </row>
    <row r="2251" spans="1:16" s="23" customFormat="1" ht="12.95" customHeight="1" x14ac:dyDescent="0.2">
      <c r="A2251" s="31" t="s">
        <v>20</v>
      </c>
      <c r="B2251" s="32">
        <v>6035</v>
      </c>
      <c r="C2251" s="31" t="s">
        <v>3084</v>
      </c>
      <c r="D2251" s="31" t="s">
        <v>2712</v>
      </c>
      <c r="E2251" s="34"/>
      <c r="F2251" s="34"/>
      <c r="G2251" s="34" t="s">
        <v>78</v>
      </c>
      <c r="H2251" s="36"/>
      <c r="I2251" s="37">
        <f t="shared" si="46"/>
        <v>365</v>
      </c>
      <c r="J2251" s="36"/>
      <c r="K2251" s="34"/>
      <c r="L2251" s="34"/>
      <c r="M2251" s="39" t="s">
        <v>20</v>
      </c>
      <c r="N2251" s="115"/>
      <c r="O2251" s="36">
        <v>36021</v>
      </c>
      <c r="P2251" s="42"/>
    </row>
    <row r="2252" spans="1:16" s="23" customFormat="1" ht="12.95" customHeight="1" x14ac:dyDescent="0.2">
      <c r="A2252" s="31" t="s">
        <v>20</v>
      </c>
      <c r="B2252" s="32">
        <v>6036</v>
      </c>
      <c r="C2252" s="31" t="s">
        <v>3084</v>
      </c>
      <c r="D2252" s="31" t="s">
        <v>3085</v>
      </c>
      <c r="E2252" s="126">
        <v>37989</v>
      </c>
      <c r="F2252" s="34"/>
      <c r="G2252" s="34" t="s">
        <v>78</v>
      </c>
      <c r="H2252" s="36"/>
      <c r="I2252" s="37">
        <f t="shared" si="46"/>
        <v>365</v>
      </c>
      <c r="J2252" s="36"/>
      <c r="K2252" s="34"/>
      <c r="L2252" s="34"/>
      <c r="M2252" s="39" t="s">
        <v>20</v>
      </c>
      <c r="N2252" s="71"/>
      <c r="O2252" s="36"/>
      <c r="P2252" s="42"/>
    </row>
    <row r="2253" spans="1:16" s="23" customFormat="1" ht="12.95" customHeight="1" x14ac:dyDescent="0.2">
      <c r="A2253" s="31" t="s">
        <v>20</v>
      </c>
      <c r="B2253" s="32">
        <v>6037</v>
      </c>
      <c r="C2253" s="31" t="s">
        <v>3086</v>
      </c>
      <c r="D2253" s="31" t="s">
        <v>2863</v>
      </c>
      <c r="E2253" s="34">
        <v>11</v>
      </c>
      <c r="F2253" s="34"/>
      <c r="G2253" s="34" t="s">
        <v>78</v>
      </c>
      <c r="H2253" s="36">
        <v>35489</v>
      </c>
      <c r="I2253" s="37">
        <f t="shared" si="46"/>
        <v>35854</v>
      </c>
      <c r="J2253" s="36"/>
      <c r="K2253" s="34"/>
      <c r="L2253" s="34"/>
      <c r="M2253" s="39" t="s">
        <v>20</v>
      </c>
      <c r="N2253" s="127" t="s">
        <v>2891</v>
      </c>
      <c r="O2253" s="36"/>
      <c r="P2253" s="42"/>
    </row>
    <row r="2254" spans="1:16" s="23" customFormat="1" ht="12.95" customHeight="1" x14ac:dyDescent="0.2">
      <c r="A2254" s="31" t="s">
        <v>20</v>
      </c>
      <c r="B2254" s="32">
        <v>6038</v>
      </c>
      <c r="C2254" s="31" t="s">
        <v>177</v>
      </c>
      <c r="D2254" s="31" t="s">
        <v>3087</v>
      </c>
      <c r="E2254" s="34"/>
      <c r="F2254" s="34"/>
      <c r="G2254" s="34" t="s">
        <v>78</v>
      </c>
      <c r="H2254" s="36"/>
      <c r="I2254" s="37">
        <f t="shared" si="46"/>
        <v>365</v>
      </c>
      <c r="J2254" s="36"/>
      <c r="K2254" s="34"/>
      <c r="L2254" s="34"/>
      <c r="M2254" s="39" t="s">
        <v>20</v>
      </c>
      <c r="N2254" s="71"/>
      <c r="O2254" s="36"/>
      <c r="P2254" s="42"/>
    </row>
    <row r="2255" spans="1:16" s="23" customFormat="1" ht="12.95" customHeight="1" x14ac:dyDescent="0.2">
      <c r="A2255" s="31" t="s">
        <v>20</v>
      </c>
      <c r="B2255" s="32">
        <v>6039</v>
      </c>
      <c r="C2255" s="31" t="s">
        <v>3088</v>
      </c>
      <c r="D2255" s="31" t="s">
        <v>3089</v>
      </c>
      <c r="E2255" s="34">
        <v>19</v>
      </c>
      <c r="F2255" s="34" t="s">
        <v>2494</v>
      </c>
      <c r="G2255" s="34" t="s">
        <v>78</v>
      </c>
      <c r="H2255" s="36"/>
      <c r="I2255" s="37">
        <f t="shared" si="46"/>
        <v>365</v>
      </c>
      <c r="J2255" s="36"/>
      <c r="K2255" s="34" t="s">
        <v>2067</v>
      </c>
      <c r="L2255" s="34" t="s">
        <v>2067</v>
      </c>
      <c r="M2255" s="39" t="s">
        <v>20</v>
      </c>
      <c r="N2255" s="114">
        <v>3428</v>
      </c>
      <c r="O2255" s="36">
        <v>36221</v>
      </c>
      <c r="P2255" s="42" t="s">
        <v>3090</v>
      </c>
    </row>
    <row r="2256" spans="1:16" s="23" customFormat="1" ht="12.95" customHeight="1" x14ac:dyDescent="0.2">
      <c r="A2256" s="31" t="s">
        <v>20</v>
      </c>
      <c r="B2256" s="32">
        <v>6040</v>
      </c>
      <c r="C2256" s="31" t="s">
        <v>3012</v>
      </c>
      <c r="D2256" s="31" t="s">
        <v>3091</v>
      </c>
      <c r="E2256" s="34"/>
      <c r="F2256" s="34"/>
      <c r="G2256" s="34" t="s">
        <v>78</v>
      </c>
      <c r="H2256" s="36">
        <v>35488</v>
      </c>
      <c r="I2256" s="37">
        <f t="shared" si="46"/>
        <v>35853</v>
      </c>
      <c r="J2256" s="36"/>
      <c r="K2256" s="34"/>
      <c r="L2256" s="34"/>
      <c r="M2256" s="39" t="s">
        <v>20</v>
      </c>
      <c r="N2256" s="125" t="s">
        <v>2891</v>
      </c>
      <c r="O2256" s="36"/>
      <c r="P2256" s="42"/>
    </row>
    <row r="2257" spans="1:16" s="23" customFormat="1" ht="12.95" customHeight="1" x14ac:dyDescent="0.2">
      <c r="A2257" s="31" t="s">
        <v>20</v>
      </c>
      <c r="B2257" s="32">
        <v>6041</v>
      </c>
      <c r="C2257" s="31" t="s">
        <v>2760</v>
      </c>
      <c r="D2257" s="31" t="s">
        <v>3092</v>
      </c>
      <c r="E2257" s="34"/>
      <c r="F2257" s="34"/>
      <c r="G2257" s="34" t="s">
        <v>78</v>
      </c>
      <c r="H2257" s="36"/>
      <c r="I2257" s="37">
        <f t="shared" si="46"/>
        <v>365</v>
      </c>
      <c r="J2257" s="36"/>
      <c r="K2257" s="34"/>
      <c r="L2257" s="34"/>
      <c r="M2257" s="39" t="s">
        <v>20</v>
      </c>
      <c r="N2257" s="71"/>
      <c r="O2257" s="36"/>
      <c r="P2257" s="42"/>
    </row>
    <row r="2258" spans="1:16" s="23" customFormat="1" ht="12.95" customHeight="1" x14ac:dyDescent="0.2">
      <c r="A2258" s="31" t="s">
        <v>20</v>
      </c>
      <c r="B2258" s="32">
        <v>6042</v>
      </c>
      <c r="C2258" s="31" t="s">
        <v>2649</v>
      </c>
      <c r="D2258" s="31" t="s">
        <v>3093</v>
      </c>
      <c r="E2258" s="34">
        <v>22</v>
      </c>
      <c r="F2258" s="34"/>
      <c r="G2258" s="34" t="s">
        <v>78</v>
      </c>
      <c r="H2258" s="36">
        <v>35479</v>
      </c>
      <c r="I2258" s="37">
        <f t="shared" si="46"/>
        <v>35844</v>
      </c>
      <c r="J2258" s="36"/>
      <c r="K2258" s="34"/>
      <c r="L2258" s="34"/>
      <c r="M2258" s="39" t="s">
        <v>20</v>
      </c>
      <c r="N2258" s="125" t="s">
        <v>2891</v>
      </c>
      <c r="O2258" s="36"/>
      <c r="P2258" s="42"/>
    </row>
    <row r="2259" spans="1:16" s="23" customFormat="1" ht="12.95" customHeight="1" x14ac:dyDescent="0.2">
      <c r="A2259" s="31" t="s">
        <v>20</v>
      </c>
      <c r="B2259" s="32">
        <v>6043</v>
      </c>
      <c r="C2259" s="31" t="s">
        <v>3094</v>
      </c>
      <c r="D2259" s="31" t="s">
        <v>3095</v>
      </c>
      <c r="E2259" s="34"/>
      <c r="F2259" s="34"/>
      <c r="G2259" s="34" t="s">
        <v>78</v>
      </c>
      <c r="H2259" s="36">
        <v>35486</v>
      </c>
      <c r="I2259" s="37">
        <f t="shared" si="46"/>
        <v>35851</v>
      </c>
      <c r="J2259" s="36"/>
      <c r="K2259" s="34"/>
      <c r="L2259" s="34"/>
      <c r="M2259" s="39" t="s">
        <v>20</v>
      </c>
      <c r="N2259" s="125" t="s">
        <v>2891</v>
      </c>
      <c r="O2259" s="36"/>
      <c r="P2259" s="42"/>
    </row>
    <row r="2260" spans="1:16" s="23" customFormat="1" ht="12.95" customHeight="1" x14ac:dyDescent="0.2">
      <c r="A2260" s="31" t="s">
        <v>20</v>
      </c>
      <c r="B2260" s="32" t="s">
        <v>3096</v>
      </c>
      <c r="C2260" s="31" t="s">
        <v>3097</v>
      </c>
      <c r="D2260" s="31" t="s">
        <v>3098</v>
      </c>
      <c r="E2260" s="34">
        <v>6</v>
      </c>
      <c r="F2260" s="34"/>
      <c r="G2260" s="34" t="s">
        <v>78</v>
      </c>
      <c r="H2260" s="36">
        <v>35489</v>
      </c>
      <c r="I2260" s="37">
        <f t="shared" si="46"/>
        <v>35854</v>
      </c>
      <c r="J2260" s="36"/>
      <c r="K2260" s="34"/>
      <c r="L2260" s="34"/>
      <c r="M2260" s="39" t="s">
        <v>20</v>
      </c>
      <c r="N2260" s="125" t="s">
        <v>2891</v>
      </c>
      <c r="O2260" s="36"/>
      <c r="P2260" s="42"/>
    </row>
    <row r="2261" spans="1:16" s="23" customFormat="1" ht="12.95" customHeight="1" x14ac:dyDescent="0.2">
      <c r="A2261" s="31" t="s">
        <v>20</v>
      </c>
      <c r="B2261" s="32" t="s">
        <v>3099</v>
      </c>
      <c r="C2261" s="31" t="s">
        <v>3100</v>
      </c>
      <c r="D2261" s="31" t="s">
        <v>2941</v>
      </c>
      <c r="E2261" s="34">
        <v>8</v>
      </c>
      <c r="F2261" s="34"/>
      <c r="G2261" s="34" t="s">
        <v>78</v>
      </c>
      <c r="H2261" s="36">
        <v>35493</v>
      </c>
      <c r="I2261" s="37">
        <f t="shared" si="46"/>
        <v>35858</v>
      </c>
      <c r="J2261" s="36"/>
      <c r="K2261" s="34"/>
      <c r="L2261" s="34"/>
      <c r="M2261" s="39" t="s">
        <v>20</v>
      </c>
      <c r="N2261" s="125" t="s">
        <v>2891</v>
      </c>
      <c r="O2261" s="36"/>
      <c r="P2261" s="42"/>
    </row>
    <row r="2262" spans="1:16" s="23" customFormat="1" ht="12.95" customHeight="1" x14ac:dyDescent="0.2">
      <c r="A2262" s="31" t="s">
        <v>20</v>
      </c>
      <c r="B2262" s="32">
        <v>6046</v>
      </c>
      <c r="C2262" s="31" t="s">
        <v>3101</v>
      </c>
      <c r="D2262" s="31" t="s">
        <v>3102</v>
      </c>
      <c r="E2262" s="34"/>
      <c r="F2262" s="34"/>
      <c r="G2262" s="34" t="s">
        <v>334</v>
      </c>
      <c r="H2262" s="36">
        <v>35489</v>
      </c>
      <c r="I2262" s="37">
        <f t="shared" si="46"/>
        <v>35854</v>
      </c>
      <c r="J2262" s="36"/>
      <c r="K2262" s="34"/>
      <c r="L2262" s="34"/>
      <c r="M2262" s="39" t="s">
        <v>20</v>
      </c>
      <c r="N2262" s="125" t="s">
        <v>2891</v>
      </c>
      <c r="O2262" s="36"/>
      <c r="P2262" s="42"/>
    </row>
    <row r="2263" spans="1:16" s="23" customFormat="1" ht="12.95" customHeight="1" x14ac:dyDescent="0.2">
      <c r="A2263" s="31" t="s">
        <v>20</v>
      </c>
      <c r="B2263" s="32">
        <v>6047</v>
      </c>
      <c r="C2263" s="31" t="s">
        <v>3103</v>
      </c>
      <c r="D2263" s="31" t="s">
        <v>3104</v>
      </c>
      <c r="E2263" s="34">
        <v>6</v>
      </c>
      <c r="F2263" s="34"/>
      <c r="G2263" s="34" t="s">
        <v>78</v>
      </c>
      <c r="H2263" s="36">
        <v>35489</v>
      </c>
      <c r="I2263" s="37">
        <f t="shared" si="46"/>
        <v>35854</v>
      </c>
      <c r="J2263" s="36"/>
      <c r="K2263" s="34"/>
      <c r="L2263" s="34"/>
      <c r="M2263" s="39" t="s">
        <v>20</v>
      </c>
      <c r="N2263" s="125" t="s">
        <v>2891</v>
      </c>
      <c r="O2263" s="36"/>
      <c r="P2263" s="42"/>
    </row>
    <row r="2264" spans="1:16" s="23" customFormat="1" ht="12.95" customHeight="1" x14ac:dyDescent="0.2">
      <c r="A2264" s="31" t="s">
        <v>20</v>
      </c>
      <c r="B2264" s="32">
        <v>6048</v>
      </c>
      <c r="C2264" s="31" t="s">
        <v>743</v>
      </c>
      <c r="D2264" s="31" t="s">
        <v>2941</v>
      </c>
      <c r="E2264" s="34">
        <v>9</v>
      </c>
      <c r="F2264" s="34"/>
      <c r="G2264" s="34" t="s">
        <v>78</v>
      </c>
      <c r="H2264" s="36">
        <v>35492</v>
      </c>
      <c r="I2264" s="37">
        <f t="shared" si="46"/>
        <v>35857</v>
      </c>
      <c r="J2264" s="36"/>
      <c r="K2264" s="34"/>
      <c r="L2264" s="34"/>
      <c r="M2264" s="39" t="s">
        <v>20</v>
      </c>
      <c r="N2264" s="125" t="s">
        <v>2891</v>
      </c>
      <c r="O2264" s="36"/>
      <c r="P2264" s="42"/>
    </row>
    <row r="2265" spans="1:16" s="23" customFormat="1" ht="12.95" customHeight="1" x14ac:dyDescent="0.2">
      <c r="A2265" s="31" t="s">
        <v>20</v>
      </c>
      <c r="B2265" s="32">
        <v>6049</v>
      </c>
      <c r="C2265" s="31" t="s">
        <v>3105</v>
      </c>
      <c r="D2265" s="31" t="s">
        <v>3106</v>
      </c>
      <c r="E2265" s="34"/>
      <c r="F2265" s="34"/>
      <c r="G2265" s="34" t="s">
        <v>78</v>
      </c>
      <c r="H2265" s="36">
        <v>35500</v>
      </c>
      <c r="I2265" s="37" t="str">
        <f t="shared" si="46"/>
        <v>n/a</v>
      </c>
      <c r="J2265" s="36" t="s">
        <v>2534</v>
      </c>
      <c r="K2265" s="34"/>
      <c r="L2265" s="34"/>
      <c r="M2265" s="39" t="s">
        <v>20</v>
      </c>
      <c r="N2265" s="71"/>
      <c r="O2265" s="36"/>
      <c r="P2265" s="42"/>
    </row>
    <row r="2266" spans="1:16" s="23" customFormat="1" ht="12.95" customHeight="1" x14ac:dyDescent="0.2">
      <c r="A2266" s="31" t="s">
        <v>20</v>
      </c>
      <c r="B2266" s="32">
        <v>6050</v>
      </c>
      <c r="C2266" s="31" t="s">
        <v>2624</v>
      </c>
      <c r="D2266" s="31" t="s">
        <v>3024</v>
      </c>
      <c r="E2266" s="34">
        <v>21</v>
      </c>
      <c r="F2266" s="34"/>
      <c r="G2266" s="34" t="s">
        <v>78</v>
      </c>
      <c r="H2266" s="36">
        <v>35515</v>
      </c>
      <c r="I2266" s="37">
        <f t="shared" si="46"/>
        <v>35880</v>
      </c>
      <c r="J2266" s="36"/>
      <c r="K2266" s="34"/>
      <c r="L2266" s="34"/>
      <c r="M2266" s="39" t="s">
        <v>20</v>
      </c>
      <c r="N2266" s="125" t="s">
        <v>2891</v>
      </c>
      <c r="O2266" s="36"/>
      <c r="P2266" s="42"/>
    </row>
    <row r="2267" spans="1:16" s="23" customFormat="1" ht="12.95" customHeight="1" x14ac:dyDescent="0.2">
      <c r="A2267" s="31" t="s">
        <v>20</v>
      </c>
      <c r="B2267" s="32">
        <v>6051</v>
      </c>
      <c r="C2267" s="31" t="s">
        <v>3107</v>
      </c>
      <c r="D2267" s="31" t="s">
        <v>3024</v>
      </c>
      <c r="E2267" s="34"/>
      <c r="F2267" s="34"/>
      <c r="G2267" s="34" t="s">
        <v>78</v>
      </c>
      <c r="H2267" s="36">
        <v>35538</v>
      </c>
      <c r="I2267" s="37">
        <f t="shared" si="46"/>
        <v>35903</v>
      </c>
      <c r="J2267" s="36"/>
      <c r="K2267" s="34"/>
      <c r="L2267" s="34"/>
      <c r="M2267" s="39" t="s">
        <v>20</v>
      </c>
      <c r="N2267" s="125" t="s">
        <v>2891</v>
      </c>
      <c r="O2267" s="36"/>
      <c r="P2267" s="42"/>
    </row>
    <row r="2268" spans="1:16" s="23" customFormat="1" ht="12.95" customHeight="1" x14ac:dyDescent="0.2">
      <c r="A2268" s="31" t="s">
        <v>20</v>
      </c>
      <c r="B2268" s="32">
        <v>6052</v>
      </c>
      <c r="C2268" s="31" t="s">
        <v>158</v>
      </c>
      <c r="D2268" s="31" t="s">
        <v>2899</v>
      </c>
      <c r="E2268" s="34">
        <v>1</v>
      </c>
      <c r="F2268" s="34"/>
      <c r="G2268" s="34" t="s">
        <v>2599</v>
      </c>
      <c r="H2268" s="36">
        <v>35521</v>
      </c>
      <c r="I2268" s="37">
        <f t="shared" si="46"/>
        <v>35886</v>
      </c>
      <c r="J2268" s="36"/>
      <c r="K2268" s="34"/>
      <c r="L2268" s="34"/>
      <c r="M2268" s="39" t="s">
        <v>20</v>
      </c>
      <c r="N2268" s="125" t="s">
        <v>2891</v>
      </c>
      <c r="O2268" s="36"/>
      <c r="P2268" s="42"/>
    </row>
    <row r="2269" spans="1:16" s="23" customFormat="1" ht="12.95" customHeight="1" x14ac:dyDescent="0.2">
      <c r="A2269" s="31" t="s">
        <v>20</v>
      </c>
      <c r="B2269" s="32">
        <v>6053</v>
      </c>
      <c r="C2269" s="31" t="s">
        <v>848</v>
      </c>
      <c r="D2269" s="31" t="s">
        <v>2941</v>
      </c>
      <c r="E2269" s="34"/>
      <c r="F2269" s="34"/>
      <c r="G2269" s="34" t="s">
        <v>78</v>
      </c>
      <c r="H2269" s="36">
        <v>35545</v>
      </c>
      <c r="I2269" s="37">
        <f t="shared" si="46"/>
        <v>35910</v>
      </c>
      <c r="J2269" s="36"/>
      <c r="K2269" s="34"/>
      <c r="L2269" s="34"/>
      <c r="M2269" s="39" t="s">
        <v>20</v>
      </c>
      <c r="N2269" s="125" t="s">
        <v>2891</v>
      </c>
      <c r="O2269" s="36"/>
      <c r="P2269" s="42"/>
    </row>
    <row r="2270" spans="1:16" s="23" customFormat="1" ht="12.95" customHeight="1" x14ac:dyDescent="0.2">
      <c r="A2270" s="31" t="s">
        <v>20</v>
      </c>
      <c r="B2270" s="32">
        <v>6054</v>
      </c>
      <c r="C2270" s="31" t="s">
        <v>293</v>
      </c>
      <c r="D2270" s="31" t="s">
        <v>2980</v>
      </c>
      <c r="E2270" s="34">
        <v>6</v>
      </c>
      <c r="F2270" s="34"/>
      <c r="G2270" s="34" t="s">
        <v>236</v>
      </c>
      <c r="H2270" s="36">
        <v>35549</v>
      </c>
      <c r="I2270" s="37">
        <f t="shared" si="46"/>
        <v>35914</v>
      </c>
      <c r="J2270" s="36"/>
      <c r="K2270" s="34"/>
      <c r="L2270" s="34"/>
      <c r="M2270" s="39" t="s">
        <v>20</v>
      </c>
      <c r="N2270" s="125" t="s">
        <v>2891</v>
      </c>
      <c r="O2270" s="36"/>
      <c r="P2270" s="42"/>
    </row>
    <row r="2271" spans="1:16" s="23" customFormat="1" ht="12.95" customHeight="1" x14ac:dyDescent="0.2">
      <c r="A2271" s="31" t="s">
        <v>20</v>
      </c>
      <c r="B2271" s="32">
        <v>6055</v>
      </c>
      <c r="C2271" s="31" t="s">
        <v>3108</v>
      </c>
      <c r="D2271" s="31" t="s">
        <v>3109</v>
      </c>
      <c r="E2271" s="34">
        <v>16</v>
      </c>
      <c r="F2271" s="34"/>
      <c r="G2271" s="34" t="s">
        <v>24</v>
      </c>
      <c r="H2271" s="36">
        <v>35556</v>
      </c>
      <c r="I2271" s="37">
        <f t="shared" si="46"/>
        <v>35921</v>
      </c>
      <c r="J2271" s="36"/>
      <c r="K2271" s="34"/>
      <c r="L2271" s="34"/>
      <c r="M2271" s="39" t="s">
        <v>20</v>
      </c>
      <c r="N2271" s="125" t="s">
        <v>2891</v>
      </c>
      <c r="O2271" s="36"/>
      <c r="P2271" s="42"/>
    </row>
    <row r="2272" spans="1:16" s="23" customFormat="1" ht="12.95" customHeight="1" x14ac:dyDescent="0.2">
      <c r="A2272" s="31" t="s">
        <v>20</v>
      </c>
      <c r="B2272" s="32">
        <v>6056</v>
      </c>
      <c r="C2272" s="31" t="s">
        <v>3110</v>
      </c>
      <c r="D2272" s="31" t="s">
        <v>3111</v>
      </c>
      <c r="E2272" s="34"/>
      <c r="F2272" s="34"/>
      <c r="G2272" s="34" t="s">
        <v>29</v>
      </c>
      <c r="H2272" s="36">
        <v>35559</v>
      </c>
      <c r="I2272" s="37">
        <f t="shared" si="46"/>
        <v>35924</v>
      </c>
      <c r="J2272" s="36"/>
      <c r="K2272" s="34"/>
      <c r="L2272" s="34"/>
      <c r="M2272" s="39" t="s">
        <v>20</v>
      </c>
      <c r="N2272" s="125" t="s">
        <v>2891</v>
      </c>
      <c r="O2272" s="36"/>
      <c r="P2272" s="42"/>
    </row>
    <row r="2273" spans="1:16" s="23" customFormat="1" ht="12.95" customHeight="1" x14ac:dyDescent="0.2">
      <c r="A2273" s="31" t="s">
        <v>20</v>
      </c>
      <c r="B2273" s="32">
        <v>6057</v>
      </c>
      <c r="C2273" s="31" t="s">
        <v>3112</v>
      </c>
      <c r="D2273" s="31" t="s">
        <v>3113</v>
      </c>
      <c r="E2273" s="34">
        <v>8</v>
      </c>
      <c r="F2273" s="34"/>
      <c r="G2273" s="34" t="s">
        <v>236</v>
      </c>
      <c r="H2273" s="36">
        <v>35577</v>
      </c>
      <c r="I2273" s="37">
        <f t="shared" si="46"/>
        <v>35942</v>
      </c>
      <c r="J2273" s="36"/>
      <c r="K2273" s="34"/>
      <c r="L2273" s="34"/>
      <c r="M2273" s="39" t="s">
        <v>20</v>
      </c>
      <c r="N2273" s="125" t="s">
        <v>2891</v>
      </c>
      <c r="O2273" s="36"/>
      <c r="P2273" s="42"/>
    </row>
    <row r="2274" spans="1:16" s="23" customFormat="1" ht="12.95" customHeight="1" x14ac:dyDescent="0.2">
      <c r="A2274" s="31" t="s">
        <v>20</v>
      </c>
      <c r="B2274" s="32">
        <v>6058</v>
      </c>
      <c r="C2274" s="31" t="s">
        <v>526</v>
      </c>
      <c r="D2274" s="31" t="s">
        <v>2745</v>
      </c>
      <c r="E2274" s="34">
        <v>8</v>
      </c>
      <c r="F2274" s="34"/>
      <c r="G2274" s="34" t="s">
        <v>236</v>
      </c>
      <c r="H2274" s="36">
        <v>35577</v>
      </c>
      <c r="I2274" s="37">
        <f t="shared" si="46"/>
        <v>35942</v>
      </c>
      <c r="J2274" s="36"/>
      <c r="K2274" s="34"/>
      <c r="L2274" s="34"/>
      <c r="M2274" s="39" t="s">
        <v>20</v>
      </c>
      <c r="N2274" s="125" t="s">
        <v>2891</v>
      </c>
      <c r="O2274" s="36"/>
      <c r="P2274" s="42"/>
    </row>
    <row r="2275" spans="1:16" s="23" customFormat="1" ht="12.95" customHeight="1" x14ac:dyDescent="0.2">
      <c r="A2275" s="31" t="s">
        <v>20</v>
      </c>
      <c r="B2275" s="32">
        <v>6059</v>
      </c>
      <c r="C2275" s="31" t="s">
        <v>3114</v>
      </c>
      <c r="D2275" s="31" t="s">
        <v>2536</v>
      </c>
      <c r="E2275" s="34"/>
      <c r="F2275" s="34"/>
      <c r="G2275" s="34" t="s">
        <v>334</v>
      </c>
      <c r="H2275" s="36">
        <v>35578</v>
      </c>
      <c r="I2275" s="37">
        <f t="shared" si="46"/>
        <v>35943</v>
      </c>
      <c r="J2275" s="36"/>
      <c r="K2275" s="34"/>
      <c r="L2275" s="34"/>
      <c r="M2275" s="39" t="s">
        <v>20</v>
      </c>
      <c r="N2275" s="125" t="s">
        <v>2891</v>
      </c>
      <c r="O2275" s="36"/>
      <c r="P2275" s="42"/>
    </row>
    <row r="2276" spans="1:16" s="23" customFormat="1" ht="12.95" customHeight="1" x14ac:dyDescent="0.2">
      <c r="A2276" s="31" t="s">
        <v>20</v>
      </c>
      <c r="B2276" s="32">
        <v>6060</v>
      </c>
      <c r="C2276" s="31" t="s">
        <v>2696</v>
      </c>
      <c r="D2276" s="31" t="s">
        <v>3115</v>
      </c>
      <c r="E2276" s="34">
        <v>8</v>
      </c>
      <c r="F2276" s="34" t="s">
        <v>2499</v>
      </c>
      <c r="G2276" s="34" t="s">
        <v>24</v>
      </c>
      <c r="H2276" s="36">
        <v>35580</v>
      </c>
      <c r="I2276" s="37">
        <f t="shared" si="46"/>
        <v>35945</v>
      </c>
      <c r="J2276" s="36"/>
      <c r="K2276" s="34" t="s">
        <v>2466</v>
      </c>
      <c r="L2276" s="34" t="s">
        <v>3116</v>
      </c>
      <c r="M2276" s="39" t="s">
        <v>20</v>
      </c>
      <c r="N2276" s="75"/>
      <c r="O2276" s="36"/>
      <c r="P2276" s="42"/>
    </row>
    <row r="2277" spans="1:16" s="23" customFormat="1" ht="12.95" customHeight="1" x14ac:dyDescent="0.2">
      <c r="A2277" s="31" t="s">
        <v>20</v>
      </c>
      <c r="B2277" s="32">
        <v>6061</v>
      </c>
      <c r="C2277" s="31" t="s">
        <v>782</v>
      </c>
      <c r="D2277" s="31" t="s">
        <v>2464</v>
      </c>
      <c r="E2277" s="34">
        <v>1</v>
      </c>
      <c r="F2277" s="34"/>
      <c r="G2277" s="34" t="s">
        <v>334</v>
      </c>
      <c r="H2277" s="36">
        <v>35580</v>
      </c>
      <c r="I2277" s="37">
        <f t="shared" si="46"/>
        <v>35945</v>
      </c>
      <c r="J2277" s="36"/>
      <c r="K2277" s="34"/>
      <c r="L2277" s="34"/>
      <c r="M2277" s="39" t="s">
        <v>20</v>
      </c>
      <c r="N2277" s="75" t="s">
        <v>1870</v>
      </c>
      <c r="O2277" s="36">
        <v>36335</v>
      </c>
      <c r="P2277" s="42"/>
    </row>
    <row r="2278" spans="1:16" s="23" customFormat="1" ht="12.95" customHeight="1" x14ac:dyDescent="0.2">
      <c r="A2278" s="31" t="s">
        <v>20</v>
      </c>
      <c r="B2278" s="32">
        <v>6062</v>
      </c>
      <c r="C2278" s="31" t="s">
        <v>2608</v>
      </c>
      <c r="D2278" s="31" t="s">
        <v>3117</v>
      </c>
      <c r="E2278" s="34">
        <v>12</v>
      </c>
      <c r="F2278" s="34"/>
      <c r="G2278" s="34" t="s">
        <v>334</v>
      </c>
      <c r="H2278" s="36">
        <v>35605</v>
      </c>
      <c r="I2278" s="37">
        <f t="shared" si="46"/>
        <v>35970</v>
      </c>
      <c r="J2278" s="36"/>
      <c r="K2278" s="34"/>
      <c r="L2278" s="34"/>
      <c r="M2278" s="39" t="s">
        <v>20</v>
      </c>
      <c r="N2278" s="125" t="s">
        <v>2891</v>
      </c>
      <c r="O2278" s="36"/>
      <c r="P2278" s="42"/>
    </row>
    <row r="2279" spans="1:16" s="23" customFormat="1" ht="12.95" customHeight="1" x14ac:dyDescent="0.2">
      <c r="A2279" s="31" t="s">
        <v>20</v>
      </c>
      <c r="B2279" s="32" t="s">
        <v>3118</v>
      </c>
      <c r="C2279" s="31" t="s">
        <v>3119</v>
      </c>
      <c r="D2279" s="31" t="s">
        <v>3117</v>
      </c>
      <c r="E2279" s="34">
        <v>7</v>
      </c>
      <c r="F2279" s="34"/>
      <c r="G2279" s="34" t="s">
        <v>334</v>
      </c>
      <c r="H2279" s="36">
        <v>35597</v>
      </c>
      <c r="I2279" s="37">
        <f t="shared" ref="I2279:I2342" si="47">IF(AND(H2279&gt;1/1/75, J2279&gt;0),"n/a",H2279+365)</f>
        <v>35962</v>
      </c>
      <c r="J2279" s="36"/>
      <c r="K2279" s="34"/>
      <c r="L2279" s="34"/>
      <c r="M2279" s="39" t="s">
        <v>20</v>
      </c>
      <c r="N2279" s="125" t="s">
        <v>2891</v>
      </c>
      <c r="O2279" s="36"/>
      <c r="P2279" s="42"/>
    </row>
    <row r="2280" spans="1:16" s="23" customFormat="1" ht="12.95" customHeight="1" x14ac:dyDescent="0.2">
      <c r="A2280" s="31" t="s">
        <v>20</v>
      </c>
      <c r="B2280" s="32">
        <v>6064</v>
      </c>
      <c r="C2280" s="31" t="s">
        <v>3120</v>
      </c>
      <c r="D2280" s="31" t="s">
        <v>3121</v>
      </c>
      <c r="E2280" s="34">
        <v>21</v>
      </c>
      <c r="F2280" s="34"/>
      <c r="G2280" s="34" t="s">
        <v>334</v>
      </c>
      <c r="H2280" s="36">
        <v>35593</v>
      </c>
      <c r="I2280" s="37" t="str">
        <f t="shared" si="47"/>
        <v>n/a</v>
      </c>
      <c r="J2280" s="36">
        <v>36372</v>
      </c>
      <c r="K2280" s="34"/>
      <c r="L2280" s="34"/>
      <c r="M2280" s="39" t="s">
        <v>20</v>
      </c>
      <c r="N2280" s="75" t="s">
        <v>2799</v>
      </c>
      <c r="O2280" s="36">
        <v>36276</v>
      </c>
      <c r="P2280" s="42"/>
    </row>
    <row r="2281" spans="1:16" s="23" customFormat="1" ht="12.95" customHeight="1" x14ac:dyDescent="0.2">
      <c r="A2281" s="31" t="s">
        <v>20</v>
      </c>
      <c r="B2281" s="32">
        <v>6065</v>
      </c>
      <c r="C2281" s="31" t="s">
        <v>2624</v>
      </c>
      <c r="D2281" s="31" t="s">
        <v>3024</v>
      </c>
      <c r="E2281" s="34">
        <v>21</v>
      </c>
      <c r="F2281" s="34"/>
      <c r="G2281" s="34" t="s">
        <v>78</v>
      </c>
      <c r="H2281" s="36">
        <v>35593</v>
      </c>
      <c r="I2281" s="37">
        <f t="shared" si="47"/>
        <v>35958</v>
      </c>
      <c r="J2281" s="36"/>
      <c r="K2281" s="34"/>
      <c r="L2281" s="34"/>
      <c r="M2281" s="39" t="s">
        <v>20</v>
      </c>
      <c r="N2281" s="125" t="s">
        <v>2891</v>
      </c>
      <c r="O2281" s="36"/>
      <c r="P2281" s="42"/>
    </row>
    <row r="2282" spans="1:16" s="23" customFormat="1" ht="12.95" customHeight="1" x14ac:dyDescent="0.2">
      <c r="A2282" s="31" t="s">
        <v>20</v>
      </c>
      <c r="B2282" s="32">
        <v>6066</v>
      </c>
      <c r="C2282" s="31" t="s">
        <v>3122</v>
      </c>
      <c r="D2282" s="31" t="s">
        <v>2536</v>
      </c>
      <c r="E2282" s="34">
        <v>20</v>
      </c>
      <c r="F2282" s="34"/>
      <c r="G2282" s="34" t="s">
        <v>334</v>
      </c>
      <c r="H2282" s="36">
        <v>35611</v>
      </c>
      <c r="I2282" s="37">
        <f t="shared" si="47"/>
        <v>35976</v>
      </c>
      <c r="J2282" s="36"/>
      <c r="K2282" s="34"/>
      <c r="L2282" s="34"/>
      <c r="M2282" s="39" t="s">
        <v>20</v>
      </c>
      <c r="N2282" s="75" t="s">
        <v>1870</v>
      </c>
      <c r="O2282" s="36">
        <v>36277</v>
      </c>
      <c r="P2282" s="42"/>
    </row>
    <row r="2283" spans="1:16" s="23" customFormat="1" ht="12.95" customHeight="1" x14ac:dyDescent="0.2">
      <c r="A2283" s="31" t="s">
        <v>20</v>
      </c>
      <c r="B2283" s="32">
        <v>6067</v>
      </c>
      <c r="C2283" s="31" t="s">
        <v>81</v>
      </c>
      <c r="D2283" s="31" t="s">
        <v>2536</v>
      </c>
      <c r="E2283" s="34">
        <v>20</v>
      </c>
      <c r="F2283" s="34"/>
      <c r="G2283" s="34" t="s">
        <v>334</v>
      </c>
      <c r="H2283" s="36">
        <v>35613</v>
      </c>
      <c r="I2283" s="37">
        <f t="shared" si="47"/>
        <v>35978</v>
      </c>
      <c r="J2283" s="36"/>
      <c r="K2283" s="34"/>
      <c r="L2283" s="34"/>
      <c r="M2283" s="39" t="s">
        <v>20</v>
      </c>
      <c r="N2283" s="114">
        <v>3474</v>
      </c>
      <c r="O2283" s="36">
        <v>36480</v>
      </c>
      <c r="P2283" s="42" t="s">
        <v>486</v>
      </c>
    </row>
    <row r="2284" spans="1:16" s="23" customFormat="1" ht="12.95" customHeight="1" x14ac:dyDescent="0.2">
      <c r="A2284" s="31" t="s">
        <v>20</v>
      </c>
      <c r="B2284" s="32">
        <v>6068</v>
      </c>
      <c r="C2284" s="31" t="s">
        <v>557</v>
      </c>
      <c r="D2284" s="31" t="s">
        <v>3059</v>
      </c>
      <c r="E2284" s="34">
        <v>15</v>
      </c>
      <c r="F2284" s="34"/>
      <c r="G2284" s="34" t="s">
        <v>334</v>
      </c>
      <c r="H2284" s="36">
        <v>35551</v>
      </c>
      <c r="I2284" s="37">
        <f t="shared" si="47"/>
        <v>35916</v>
      </c>
      <c r="J2284" s="36"/>
      <c r="K2284" s="34"/>
      <c r="L2284" s="34"/>
      <c r="M2284" s="39" t="s">
        <v>20</v>
      </c>
      <c r="N2284" s="125" t="s">
        <v>2891</v>
      </c>
      <c r="O2284" s="36"/>
      <c r="P2284" s="42"/>
    </row>
    <row r="2285" spans="1:16" s="23" customFormat="1" ht="12.95" customHeight="1" x14ac:dyDescent="0.2">
      <c r="A2285" s="31" t="s">
        <v>20</v>
      </c>
      <c r="B2285" s="32">
        <v>6069</v>
      </c>
      <c r="C2285" s="31" t="s">
        <v>3123</v>
      </c>
      <c r="D2285" s="31" t="s">
        <v>3124</v>
      </c>
      <c r="E2285" s="34"/>
      <c r="F2285" s="34"/>
      <c r="G2285" s="34" t="s">
        <v>29</v>
      </c>
      <c r="H2285" s="36">
        <v>35611</v>
      </c>
      <c r="I2285" s="37" t="str">
        <f t="shared" si="47"/>
        <v>n/a</v>
      </c>
      <c r="J2285" s="36">
        <v>35595</v>
      </c>
      <c r="K2285" s="34" t="s">
        <v>1862</v>
      </c>
      <c r="L2285" s="34" t="s">
        <v>1862</v>
      </c>
      <c r="M2285" s="39" t="s">
        <v>20</v>
      </c>
      <c r="N2285" s="75" t="s">
        <v>1870</v>
      </c>
      <c r="O2285" s="36">
        <v>35754</v>
      </c>
      <c r="P2285" s="42"/>
    </row>
    <row r="2286" spans="1:16" s="23" customFormat="1" ht="12.95" customHeight="1" x14ac:dyDescent="0.2">
      <c r="A2286" s="31" t="s">
        <v>20</v>
      </c>
      <c r="B2286" s="32">
        <v>6070</v>
      </c>
      <c r="C2286" s="31" t="s">
        <v>3100</v>
      </c>
      <c r="D2286" s="31" t="s">
        <v>3125</v>
      </c>
      <c r="E2286" s="34">
        <v>8</v>
      </c>
      <c r="F2286" s="34"/>
      <c r="G2286" s="34" t="s">
        <v>334</v>
      </c>
      <c r="H2286" s="36">
        <v>35613</v>
      </c>
      <c r="I2286" s="37">
        <f t="shared" si="47"/>
        <v>35978</v>
      </c>
      <c r="J2286" s="36"/>
      <c r="K2286" s="34"/>
      <c r="L2286" s="34"/>
      <c r="M2286" s="39" t="s">
        <v>20</v>
      </c>
      <c r="N2286" s="125" t="s">
        <v>2891</v>
      </c>
      <c r="O2286" s="36"/>
      <c r="P2286" s="42"/>
    </row>
    <row r="2287" spans="1:16" s="23" customFormat="1" ht="12.95" customHeight="1" x14ac:dyDescent="0.2">
      <c r="A2287" s="31" t="s">
        <v>20</v>
      </c>
      <c r="B2287" s="32">
        <v>6071</v>
      </c>
      <c r="C2287" s="31" t="s">
        <v>3110</v>
      </c>
      <c r="D2287" s="31" t="s">
        <v>3111</v>
      </c>
      <c r="E2287" s="34"/>
      <c r="F2287" s="34"/>
      <c r="G2287" s="34" t="s">
        <v>29</v>
      </c>
      <c r="H2287" s="36">
        <v>35611</v>
      </c>
      <c r="I2287" s="37">
        <f t="shared" si="47"/>
        <v>35976</v>
      </c>
      <c r="J2287" s="36"/>
      <c r="K2287" s="34"/>
      <c r="L2287" s="34"/>
      <c r="M2287" s="39" t="s">
        <v>20</v>
      </c>
      <c r="N2287" s="125" t="s">
        <v>2891</v>
      </c>
      <c r="O2287" s="36"/>
      <c r="P2287" s="42"/>
    </row>
    <row r="2288" spans="1:16" s="23" customFormat="1" ht="12.95" customHeight="1" x14ac:dyDescent="0.2">
      <c r="A2288" s="31" t="s">
        <v>20</v>
      </c>
      <c r="B2288" s="32">
        <v>6072</v>
      </c>
      <c r="C2288" s="31" t="s">
        <v>3126</v>
      </c>
      <c r="D2288" s="31" t="s">
        <v>2536</v>
      </c>
      <c r="E2288" s="34"/>
      <c r="F2288" s="34"/>
      <c r="G2288" s="34" t="s">
        <v>334</v>
      </c>
      <c r="H2288" s="36">
        <v>35612</v>
      </c>
      <c r="I2288" s="37">
        <f t="shared" si="47"/>
        <v>35977</v>
      </c>
      <c r="J2288" s="36"/>
      <c r="K2288" s="34"/>
      <c r="L2288" s="34"/>
      <c r="M2288" s="39" t="s">
        <v>20</v>
      </c>
      <c r="N2288" s="75" t="s">
        <v>1870</v>
      </c>
      <c r="O2288" s="36">
        <v>36213</v>
      </c>
      <c r="P2288" s="42"/>
    </row>
    <row r="2289" spans="1:16" s="23" customFormat="1" ht="12.95" customHeight="1" x14ac:dyDescent="0.2">
      <c r="A2289" s="31" t="s">
        <v>20</v>
      </c>
      <c r="B2289" s="32">
        <v>6073</v>
      </c>
      <c r="C2289" s="31" t="s">
        <v>3127</v>
      </c>
      <c r="D2289" s="31" t="s">
        <v>2536</v>
      </c>
      <c r="E2289" s="34"/>
      <c r="F2289" s="34"/>
      <c r="G2289" s="34" t="s">
        <v>334</v>
      </c>
      <c r="H2289" s="36">
        <v>35613</v>
      </c>
      <c r="I2289" s="37">
        <f t="shared" si="47"/>
        <v>35978</v>
      </c>
      <c r="J2289" s="36"/>
      <c r="K2289" s="34"/>
      <c r="L2289" s="34"/>
      <c r="M2289" s="39" t="s">
        <v>20</v>
      </c>
      <c r="N2289" s="125" t="s">
        <v>2891</v>
      </c>
      <c r="O2289" s="36"/>
      <c r="P2289" s="42"/>
    </row>
    <row r="2290" spans="1:16" s="23" customFormat="1" ht="12.95" customHeight="1" x14ac:dyDescent="0.2">
      <c r="A2290" s="31" t="s">
        <v>20</v>
      </c>
      <c r="B2290" s="32">
        <v>6074</v>
      </c>
      <c r="C2290" s="31" t="s">
        <v>2288</v>
      </c>
      <c r="D2290" s="31" t="s">
        <v>2536</v>
      </c>
      <c r="E2290" s="34">
        <v>20</v>
      </c>
      <c r="F2290" s="34"/>
      <c r="G2290" s="34" t="s">
        <v>334</v>
      </c>
      <c r="H2290" s="36">
        <v>35613</v>
      </c>
      <c r="I2290" s="37">
        <f t="shared" si="47"/>
        <v>35978</v>
      </c>
      <c r="J2290" s="36"/>
      <c r="K2290" s="34"/>
      <c r="L2290" s="34"/>
      <c r="M2290" s="39" t="s">
        <v>20</v>
      </c>
      <c r="N2290" s="75" t="s">
        <v>1870</v>
      </c>
      <c r="O2290" s="36">
        <v>36277</v>
      </c>
      <c r="P2290" s="42"/>
    </row>
    <row r="2291" spans="1:16" s="23" customFormat="1" ht="12.95" customHeight="1" x14ac:dyDescent="0.2">
      <c r="A2291" s="31" t="s">
        <v>20</v>
      </c>
      <c r="B2291" s="32">
        <v>6075</v>
      </c>
      <c r="C2291" s="31" t="s">
        <v>557</v>
      </c>
      <c r="D2291" s="31" t="s">
        <v>3128</v>
      </c>
      <c r="E2291" s="34">
        <v>15</v>
      </c>
      <c r="F2291" s="34"/>
      <c r="G2291" s="34" t="s">
        <v>78</v>
      </c>
      <c r="H2291" s="36">
        <v>35579</v>
      </c>
      <c r="I2291" s="37">
        <f t="shared" si="47"/>
        <v>35944</v>
      </c>
      <c r="J2291" s="36"/>
      <c r="K2291" s="34"/>
      <c r="L2291" s="34"/>
      <c r="M2291" s="39" t="s">
        <v>20</v>
      </c>
      <c r="N2291" s="114">
        <v>3505</v>
      </c>
      <c r="O2291" s="36">
        <v>36565</v>
      </c>
      <c r="P2291" s="42" t="s">
        <v>3129</v>
      </c>
    </row>
    <row r="2292" spans="1:16" s="23" customFormat="1" ht="12.95" customHeight="1" x14ac:dyDescent="0.2">
      <c r="A2292" s="31" t="s">
        <v>20</v>
      </c>
      <c r="B2292" s="32">
        <v>6076</v>
      </c>
      <c r="C2292" s="31" t="s">
        <v>782</v>
      </c>
      <c r="D2292" s="31" t="s">
        <v>3130</v>
      </c>
      <c r="E2292" s="34">
        <v>1</v>
      </c>
      <c r="F2292" s="34"/>
      <c r="G2292" s="34" t="s">
        <v>2599</v>
      </c>
      <c r="H2292" s="36">
        <v>35633</v>
      </c>
      <c r="I2292" s="37">
        <f t="shared" si="47"/>
        <v>35998</v>
      </c>
      <c r="J2292" s="36"/>
      <c r="K2292" s="34"/>
      <c r="L2292" s="34"/>
      <c r="M2292" s="39" t="s">
        <v>20</v>
      </c>
      <c r="N2292" s="125" t="s">
        <v>2891</v>
      </c>
      <c r="O2292" s="36"/>
      <c r="P2292" s="42"/>
    </row>
    <row r="2293" spans="1:16" s="23" customFormat="1" ht="12.95" customHeight="1" x14ac:dyDescent="0.2">
      <c r="A2293" s="31" t="s">
        <v>20</v>
      </c>
      <c r="B2293" s="32">
        <v>6077</v>
      </c>
      <c r="C2293" s="31" t="s">
        <v>3040</v>
      </c>
      <c r="D2293" s="31" t="s">
        <v>3131</v>
      </c>
      <c r="E2293" s="34">
        <v>5</v>
      </c>
      <c r="F2293" s="34"/>
      <c r="G2293" s="34" t="s">
        <v>29</v>
      </c>
      <c r="H2293" s="36">
        <v>35606</v>
      </c>
      <c r="I2293" s="37">
        <f t="shared" si="47"/>
        <v>35971</v>
      </c>
      <c r="J2293" s="36"/>
      <c r="K2293" s="34"/>
      <c r="L2293" s="34"/>
      <c r="M2293" s="39" t="s">
        <v>20</v>
      </c>
      <c r="N2293" s="125" t="s">
        <v>2891</v>
      </c>
      <c r="O2293" s="36"/>
      <c r="P2293" s="42"/>
    </row>
    <row r="2294" spans="1:16" s="23" customFormat="1" ht="12.95" customHeight="1" x14ac:dyDescent="0.2">
      <c r="A2294" s="31" t="s">
        <v>20</v>
      </c>
      <c r="B2294" s="32">
        <v>6078</v>
      </c>
      <c r="C2294" s="31" t="s">
        <v>3132</v>
      </c>
      <c r="D2294" s="31" t="s">
        <v>3133</v>
      </c>
      <c r="E2294" s="34">
        <v>15</v>
      </c>
      <c r="F2294" s="34"/>
      <c r="G2294" s="34" t="s">
        <v>73</v>
      </c>
      <c r="H2294" s="36">
        <v>35643</v>
      </c>
      <c r="I2294" s="37" t="str">
        <f t="shared" si="47"/>
        <v>n/a</v>
      </c>
      <c r="J2294" s="36">
        <v>35675</v>
      </c>
      <c r="K2294" s="34"/>
      <c r="L2294" s="34"/>
      <c r="M2294" s="39" t="s">
        <v>20</v>
      </c>
      <c r="N2294" s="75" t="s">
        <v>3037</v>
      </c>
      <c r="O2294" s="36"/>
      <c r="P2294" s="42"/>
    </row>
    <row r="2295" spans="1:16" s="23" customFormat="1" ht="12.95" customHeight="1" x14ac:dyDescent="0.2">
      <c r="A2295" s="31" t="s">
        <v>20</v>
      </c>
      <c r="B2295" s="32">
        <v>6079</v>
      </c>
      <c r="C2295" s="31" t="s">
        <v>298</v>
      </c>
      <c r="D2295" s="31" t="s">
        <v>3134</v>
      </c>
      <c r="E2295" s="34">
        <v>12</v>
      </c>
      <c r="F2295" s="34"/>
      <c r="G2295" s="34" t="s">
        <v>334</v>
      </c>
      <c r="H2295" s="36">
        <v>35650</v>
      </c>
      <c r="I2295" s="37">
        <f t="shared" si="47"/>
        <v>36015</v>
      </c>
      <c r="J2295" s="36"/>
      <c r="K2295" s="34"/>
      <c r="L2295" s="34"/>
      <c r="M2295" s="39" t="s">
        <v>20</v>
      </c>
      <c r="N2295" s="114">
        <v>3425</v>
      </c>
      <c r="O2295" s="36">
        <v>36193</v>
      </c>
      <c r="P2295" s="42" t="s">
        <v>3135</v>
      </c>
    </row>
    <row r="2296" spans="1:16" s="23" customFormat="1" ht="12.95" customHeight="1" x14ac:dyDescent="0.2">
      <c r="A2296" s="31" t="s">
        <v>20</v>
      </c>
      <c r="B2296" s="32" t="s">
        <v>3136</v>
      </c>
      <c r="C2296" s="31" t="s">
        <v>3040</v>
      </c>
      <c r="D2296" s="31" t="s">
        <v>2941</v>
      </c>
      <c r="E2296" s="34">
        <v>5</v>
      </c>
      <c r="F2296" s="34"/>
      <c r="G2296" s="34" t="s">
        <v>78</v>
      </c>
      <c r="H2296" s="36">
        <v>35653</v>
      </c>
      <c r="I2296" s="37">
        <f t="shared" si="47"/>
        <v>36018</v>
      </c>
      <c r="J2296" s="36"/>
      <c r="K2296" s="34"/>
      <c r="L2296" s="34"/>
      <c r="M2296" s="39" t="s">
        <v>20</v>
      </c>
      <c r="N2296" s="125" t="s">
        <v>2891</v>
      </c>
      <c r="O2296" s="36"/>
      <c r="P2296" s="42"/>
    </row>
    <row r="2297" spans="1:16" s="23" customFormat="1" ht="12.95" customHeight="1" x14ac:dyDescent="0.2">
      <c r="A2297" s="31" t="s">
        <v>20</v>
      </c>
      <c r="B2297" s="32" t="s">
        <v>3137</v>
      </c>
      <c r="C2297" s="31" t="s">
        <v>2618</v>
      </c>
      <c r="D2297" s="31" t="s">
        <v>2941</v>
      </c>
      <c r="E2297" s="34">
        <v>10</v>
      </c>
      <c r="F2297" s="34"/>
      <c r="G2297" s="34" t="s">
        <v>78</v>
      </c>
      <c r="H2297" s="36">
        <v>35654</v>
      </c>
      <c r="I2297" s="37">
        <f t="shared" si="47"/>
        <v>36019</v>
      </c>
      <c r="J2297" s="36"/>
      <c r="K2297" s="34"/>
      <c r="L2297" s="34"/>
      <c r="M2297" s="39" t="s">
        <v>20</v>
      </c>
      <c r="N2297" s="125" t="s">
        <v>2891</v>
      </c>
      <c r="O2297" s="36"/>
      <c r="P2297" s="42"/>
    </row>
    <row r="2298" spans="1:16" s="23" customFormat="1" ht="12.95" customHeight="1" x14ac:dyDescent="0.2">
      <c r="A2298" s="31" t="s">
        <v>20</v>
      </c>
      <c r="B2298" s="32">
        <v>6082</v>
      </c>
      <c r="C2298" s="31" t="s">
        <v>2618</v>
      </c>
      <c r="D2298" s="31" t="s">
        <v>3138</v>
      </c>
      <c r="E2298" s="34">
        <v>10</v>
      </c>
      <c r="F2298" s="34" t="s">
        <v>2496</v>
      </c>
      <c r="G2298" s="34" t="s">
        <v>78</v>
      </c>
      <c r="H2298" s="36">
        <v>35654</v>
      </c>
      <c r="I2298" s="37">
        <f t="shared" si="47"/>
        <v>36019</v>
      </c>
      <c r="J2298" s="36"/>
      <c r="K2298" s="34" t="s">
        <v>2067</v>
      </c>
      <c r="L2298" s="34" t="s">
        <v>2067</v>
      </c>
      <c r="M2298" s="39" t="s">
        <v>20</v>
      </c>
      <c r="N2298" s="71">
        <v>3396</v>
      </c>
      <c r="O2298" s="36">
        <v>35949</v>
      </c>
      <c r="P2298" s="42" t="s">
        <v>486</v>
      </c>
    </row>
    <row r="2299" spans="1:16" s="23" customFormat="1" ht="12.95" customHeight="1" x14ac:dyDescent="0.2">
      <c r="A2299" s="31" t="s">
        <v>20</v>
      </c>
      <c r="B2299" s="32" t="s">
        <v>3139</v>
      </c>
      <c r="C2299" s="31" t="s">
        <v>3140</v>
      </c>
      <c r="D2299" s="31" t="s">
        <v>3024</v>
      </c>
      <c r="E2299" s="34">
        <v>4</v>
      </c>
      <c r="F2299" s="34"/>
      <c r="G2299" s="34" t="s">
        <v>78</v>
      </c>
      <c r="H2299" s="36">
        <v>35655</v>
      </c>
      <c r="I2299" s="37">
        <f t="shared" si="47"/>
        <v>36020</v>
      </c>
      <c r="J2299" s="36"/>
      <c r="K2299" s="34"/>
      <c r="L2299" s="34"/>
      <c r="M2299" s="39" t="s">
        <v>20</v>
      </c>
      <c r="N2299" s="125" t="s">
        <v>2891</v>
      </c>
      <c r="O2299" s="36"/>
      <c r="P2299" s="42"/>
    </row>
    <row r="2300" spans="1:16" s="23" customFormat="1" ht="12.95" customHeight="1" x14ac:dyDescent="0.2">
      <c r="A2300" s="31" t="s">
        <v>20</v>
      </c>
      <c r="B2300" s="32">
        <v>6084</v>
      </c>
      <c r="C2300" s="31" t="s">
        <v>3141</v>
      </c>
      <c r="D2300" s="31" t="s">
        <v>3142</v>
      </c>
      <c r="E2300" s="34">
        <v>8</v>
      </c>
      <c r="F2300" s="34"/>
      <c r="G2300" s="34" t="s">
        <v>78</v>
      </c>
      <c r="H2300" s="36">
        <v>35653</v>
      </c>
      <c r="I2300" s="37">
        <f t="shared" si="47"/>
        <v>36018</v>
      </c>
      <c r="J2300" s="36"/>
      <c r="K2300" s="34"/>
      <c r="L2300" s="34"/>
      <c r="M2300" s="39" t="s">
        <v>20</v>
      </c>
      <c r="N2300" s="125" t="s">
        <v>2891</v>
      </c>
      <c r="O2300" s="36"/>
      <c r="P2300" s="42"/>
    </row>
    <row r="2301" spans="1:16" s="23" customFormat="1" ht="12.95" customHeight="1" x14ac:dyDescent="0.2">
      <c r="A2301" s="31" t="s">
        <v>20</v>
      </c>
      <c r="B2301" s="32">
        <v>6085</v>
      </c>
      <c r="C2301" s="31" t="s">
        <v>3143</v>
      </c>
      <c r="D2301" s="31" t="s">
        <v>3144</v>
      </c>
      <c r="E2301" s="34"/>
      <c r="F2301" s="34"/>
      <c r="G2301" s="34" t="s">
        <v>78</v>
      </c>
      <c r="H2301" s="36">
        <v>35670</v>
      </c>
      <c r="I2301" s="37">
        <f t="shared" si="47"/>
        <v>36035</v>
      </c>
      <c r="J2301" s="36"/>
      <c r="K2301" s="34"/>
      <c r="L2301" s="34"/>
      <c r="M2301" s="39" t="s">
        <v>20</v>
      </c>
      <c r="N2301" s="125" t="s">
        <v>2891</v>
      </c>
      <c r="O2301" s="36"/>
      <c r="P2301" s="42"/>
    </row>
    <row r="2302" spans="1:16" s="23" customFormat="1" ht="12.95" customHeight="1" x14ac:dyDescent="0.2">
      <c r="A2302" s="31" t="s">
        <v>20</v>
      </c>
      <c r="B2302" s="32">
        <v>6086</v>
      </c>
      <c r="C2302" s="31" t="s">
        <v>2665</v>
      </c>
      <c r="D2302" s="31" t="s">
        <v>2941</v>
      </c>
      <c r="E2302" s="34"/>
      <c r="F2302" s="34"/>
      <c r="G2302" s="34" t="s">
        <v>78</v>
      </c>
      <c r="H2302" s="36">
        <v>35671</v>
      </c>
      <c r="I2302" s="37">
        <f t="shared" si="47"/>
        <v>36036</v>
      </c>
      <c r="J2302" s="36"/>
      <c r="K2302" s="34"/>
      <c r="L2302" s="34"/>
      <c r="M2302" s="39" t="s">
        <v>20</v>
      </c>
      <c r="N2302" s="125" t="s">
        <v>2891</v>
      </c>
      <c r="O2302" s="36"/>
      <c r="P2302" s="42"/>
    </row>
    <row r="2303" spans="1:16" s="23" customFormat="1" ht="12.95" customHeight="1" x14ac:dyDescent="0.2">
      <c r="A2303" s="31" t="s">
        <v>20</v>
      </c>
      <c r="B2303" s="32">
        <v>6087</v>
      </c>
      <c r="C2303" s="31" t="s">
        <v>2665</v>
      </c>
      <c r="D2303" s="31" t="s">
        <v>2941</v>
      </c>
      <c r="E2303" s="34">
        <v>15</v>
      </c>
      <c r="F2303" s="34"/>
      <c r="G2303" s="34" t="s">
        <v>78</v>
      </c>
      <c r="H2303" s="36">
        <v>35660</v>
      </c>
      <c r="I2303" s="37">
        <f t="shared" si="47"/>
        <v>36025</v>
      </c>
      <c r="J2303" s="36"/>
      <c r="K2303" s="34"/>
      <c r="L2303" s="34"/>
      <c r="M2303" s="39" t="s">
        <v>20</v>
      </c>
      <c r="N2303" s="125" t="s">
        <v>2891</v>
      </c>
      <c r="O2303" s="36"/>
      <c r="P2303" s="42"/>
    </row>
    <row r="2304" spans="1:16" s="23" customFormat="1" ht="12.95" customHeight="1" x14ac:dyDescent="0.2">
      <c r="A2304" s="31" t="s">
        <v>20</v>
      </c>
      <c r="B2304" s="32">
        <v>6088</v>
      </c>
      <c r="C2304" s="31" t="s">
        <v>3145</v>
      </c>
      <c r="D2304" s="31" t="s">
        <v>3146</v>
      </c>
      <c r="E2304" s="34">
        <v>15</v>
      </c>
      <c r="F2304" s="34"/>
      <c r="G2304" s="34" t="s">
        <v>78</v>
      </c>
      <c r="H2304" s="36">
        <v>35671</v>
      </c>
      <c r="I2304" s="37">
        <f t="shared" si="47"/>
        <v>36036</v>
      </c>
      <c r="J2304" s="36"/>
      <c r="K2304" s="34"/>
      <c r="L2304" s="34"/>
      <c r="M2304" s="39" t="s">
        <v>20</v>
      </c>
      <c r="N2304" s="125" t="s">
        <v>2891</v>
      </c>
      <c r="O2304" s="36"/>
      <c r="P2304" s="42"/>
    </row>
    <row r="2305" spans="1:16" s="23" customFormat="1" ht="12.95" customHeight="1" x14ac:dyDescent="0.2">
      <c r="A2305" s="31" t="s">
        <v>20</v>
      </c>
      <c r="B2305" s="32">
        <v>6089</v>
      </c>
      <c r="C2305" s="31" t="s">
        <v>3147</v>
      </c>
      <c r="D2305" s="31" t="s">
        <v>2941</v>
      </c>
      <c r="E2305" s="34"/>
      <c r="F2305" s="34"/>
      <c r="G2305" s="34" t="s">
        <v>78</v>
      </c>
      <c r="H2305" s="36">
        <v>35671</v>
      </c>
      <c r="I2305" s="37" t="str">
        <f t="shared" si="47"/>
        <v>n/a</v>
      </c>
      <c r="J2305" s="36">
        <v>35704</v>
      </c>
      <c r="K2305" s="34" t="s">
        <v>1862</v>
      </c>
      <c r="L2305" s="34" t="s">
        <v>1862</v>
      </c>
      <c r="M2305" s="39" t="s">
        <v>20</v>
      </c>
      <c r="N2305" s="75" t="s">
        <v>3148</v>
      </c>
      <c r="O2305" s="36">
        <v>36308</v>
      </c>
      <c r="P2305" s="42"/>
    </row>
    <row r="2306" spans="1:16" s="23" customFormat="1" ht="12.95" customHeight="1" x14ac:dyDescent="0.2">
      <c r="A2306" s="31" t="s">
        <v>20</v>
      </c>
      <c r="B2306" s="32" t="s">
        <v>3149</v>
      </c>
      <c r="C2306" s="31" t="s">
        <v>3150</v>
      </c>
      <c r="D2306" s="31" t="s">
        <v>2941</v>
      </c>
      <c r="E2306" s="34"/>
      <c r="F2306" s="34"/>
      <c r="G2306" s="34" t="s">
        <v>78</v>
      </c>
      <c r="H2306" s="36">
        <v>35671</v>
      </c>
      <c r="I2306" s="37">
        <f t="shared" si="47"/>
        <v>36036</v>
      </c>
      <c r="J2306" s="36"/>
      <c r="K2306" s="34"/>
      <c r="L2306" s="34"/>
      <c r="M2306" s="39" t="s">
        <v>20</v>
      </c>
      <c r="N2306" s="125" t="s">
        <v>2891</v>
      </c>
      <c r="O2306" s="36"/>
      <c r="P2306" s="42"/>
    </row>
    <row r="2307" spans="1:16" s="23" customFormat="1" ht="12.95" customHeight="1" x14ac:dyDescent="0.2">
      <c r="A2307" s="31" t="s">
        <v>20</v>
      </c>
      <c r="B2307" s="32">
        <v>6091</v>
      </c>
      <c r="C2307" s="31" t="s">
        <v>81</v>
      </c>
      <c r="D2307" s="31" t="s">
        <v>3151</v>
      </c>
      <c r="E2307" s="34">
        <v>20</v>
      </c>
      <c r="F2307" s="34"/>
      <c r="G2307" s="34" t="s">
        <v>78</v>
      </c>
      <c r="H2307" s="36">
        <v>35671</v>
      </c>
      <c r="I2307" s="37">
        <f t="shared" si="47"/>
        <v>36036</v>
      </c>
      <c r="J2307" s="36"/>
      <c r="K2307" s="34"/>
      <c r="L2307" s="34"/>
      <c r="M2307" s="39" t="s">
        <v>20</v>
      </c>
      <c r="N2307" s="125" t="s">
        <v>2891</v>
      </c>
      <c r="O2307" s="36"/>
      <c r="P2307" s="42"/>
    </row>
    <row r="2308" spans="1:16" s="23" customFormat="1" ht="12.95" customHeight="1" x14ac:dyDescent="0.2">
      <c r="A2308" s="31" t="s">
        <v>20</v>
      </c>
      <c r="B2308" s="32">
        <v>6092</v>
      </c>
      <c r="C2308" s="31" t="s">
        <v>557</v>
      </c>
      <c r="D2308" s="31" t="s">
        <v>3152</v>
      </c>
      <c r="E2308" s="34">
        <v>15</v>
      </c>
      <c r="F2308" s="34" t="s">
        <v>2494</v>
      </c>
      <c r="G2308" s="34" t="s">
        <v>78</v>
      </c>
      <c r="H2308" s="36">
        <v>35671</v>
      </c>
      <c r="I2308" s="37">
        <f t="shared" si="47"/>
        <v>36036</v>
      </c>
      <c r="J2308" s="36"/>
      <c r="K2308" s="34"/>
      <c r="L2308" s="34"/>
      <c r="M2308" s="39" t="s">
        <v>20</v>
      </c>
      <c r="N2308" s="114">
        <v>3413</v>
      </c>
      <c r="O2308" s="36">
        <v>36105</v>
      </c>
      <c r="P2308" s="42" t="s">
        <v>3153</v>
      </c>
    </row>
    <row r="2309" spans="1:16" s="23" customFormat="1" ht="12.95" customHeight="1" x14ac:dyDescent="0.2">
      <c r="A2309" s="31" t="s">
        <v>20</v>
      </c>
      <c r="B2309" s="32">
        <v>6093</v>
      </c>
      <c r="C2309" s="31" t="s">
        <v>3154</v>
      </c>
      <c r="D2309" s="31" t="s">
        <v>2941</v>
      </c>
      <c r="E2309" s="34">
        <v>8</v>
      </c>
      <c r="F2309" s="34"/>
      <c r="G2309" s="34" t="s">
        <v>78</v>
      </c>
      <c r="H2309" s="36">
        <v>35670</v>
      </c>
      <c r="I2309" s="37">
        <f t="shared" si="47"/>
        <v>36035</v>
      </c>
      <c r="J2309" s="36"/>
      <c r="K2309" s="34"/>
      <c r="L2309" s="34"/>
      <c r="M2309" s="39" t="s">
        <v>20</v>
      </c>
      <c r="N2309" s="125" t="s">
        <v>2891</v>
      </c>
      <c r="O2309" s="36"/>
      <c r="P2309" s="42"/>
    </row>
    <row r="2310" spans="1:16" s="23" customFormat="1" ht="12.95" customHeight="1" x14ac:dyDescent="0.2">
      <c r="A2310" s="31" t="s">
        <v>20</v>
      </c>
      <c r="B2310" s="32">
        <v>6094</v>
      </c>
      <c r="C2310" s="31" t="s">
        <v>3155</v>
      </c>
      <c r="D2310" s="31" t="s">
        <v>3156</v>
      </c>
      <c r="E2310" s="34">
        <v>11</v>
      </c>
      <c r="F2310" s="34"/>
      <c r="G2310" s="34" t="s">
        <v>78</v>
      </c>
      <c r="H2310" s="36">
        <v>35671</v>
      </c>
      <c r="I2310" s="37">
        <f t="shared" si="47"/>
        <v>36036</v>
      </c>
      <c r="J2310" s="36"/>
      <c r="K2310" s="34"/>
      <c r="L2310" s="34"/>
      <c r="M2310" s="39" t="s">
        <v>20</v>
      </c>
      <c r="N2310" s="125" t="s">
        <v>2891</v>
      </c>
      <c r="O2310" s="36"/>
      <c r="P2310" s="42"/>
    </row>
    <row r="2311" spans="1:16" s="23" customFormat="1" ht="12.95" customHeight="1" x14ac:dyDescent="0.2">
      <c r="A2311" s="31" t="s">
        <v>20</v>
      </c>
      <c r="B2311" s="32">
        <v>6095</v>
      </c>
      <c r="C2311" s="31" t="s">
        <v>3157</v>
      </c>
      <c r="D2311" s="31" t="s">
        <v>3024</v>
      </c>
      <c r="E2311" s="34">
        <v>5</v>
      </c>
      <c r="F2311" s="34"/>
      <c r="G2311" s="34" t="s">
        <v>78</v>
      </c>
      <c r="H2311" s="36">
        <v>35671</v>
      </c>
      <c r="I2311" s="37">
        <f t="shared" si="47"/>
        <v>36036</v>
      </c>
      <c r="J2311" s="36"/>
      <c r="K2311" s="34"/>
      <c r="L2311" s="34"/>
      <c r="M2311" s="39" t="s">
        <v>20</v>
      </c>
      <c r="N2311" s="125" t="s">
        <v>2891</v>
      </c>
      <c r="O2311" s="36"/>
      <c r="P2311" s="42"/>
    </row>
    <row r="2312" spans="1:16" s="23" customFormat="1" ht="12.95" customHeight="1" x14ac:dyDescent="0.2">
      <c r="A2312" s="31" t="s">
        <v>20</v>
      </c>
      <c r="B2312" s="32">
        <v>6096</v>
      </c>
      <c r="C2312" s="31" t="s">
        <v>3140</v>
      </c>
      <c r="D2312" s="31" t="s">
        <v>3024</v>
      </c>
      <c r="E2312" s="34">
        <v>4</v>
      </c>
      <c r="F2312" s="34"/>
      <c r="G2312" s="34" t="s">
        <v>78</v>
      </c>
      <c r="H2312" s="36">
        <v>35671</v>
      </c>
      <c r="I2312" s="37">
        <f t="shared" si="47"/>
        <v>36036</v>
      </c>
      <c r="J2312" s="36"/>
      <c r="K2312" s="34"/>
      <c r="L2312" s="34"/>
      <c r="M2312" s="39" t="s">
        <v>20</v>
      </c>
      <c r="N2312" s="75" t="s">
        <v>2799</v>
      </c>
      <c r="O2312" s="36">
        <v>36427</v>
      </c>
      <c r="P2312" s="42"/>
    </row>
    <row r="2313" spans="1:16" s="23" customFormat="1" ht="12.95" customHeight="1" x14ac:dyDescent="0.2">
      <c r="A2313" s="31" t="s">
        <v>20</v>
      </c>
      <c r="B2313" s="32">
        <v>6097</v>
      </c>
      <c r="C2313" s="33" t="s">
        <v>2760</v>
      </c>
      <c r="D2313" s="33" t="s">
        <v>3158</v>
      </c>
      <c r="E2313" s="35">
        <v>12</v>
      </c>
      <c r="F2313" s="35" t="s">
        <v>25</v>
      </c>
      <c r="G2313" s="34" t="s">
        <v>78</v>
      </c>
      <c r="H2313" s="36">
        <v>35671</v>
      </c>
      <c r="I2313" s="37">
        <f t="shared" si="47"/>
        <v>36036</v>
      </c>
      <c r="J2313" s="36"/>
      <c r="K2313" s="34"/>
      <c r="L2313" s="34"/>
      <c r="M2313" s="39" t="s">
        <v>20</v>
      </c>
      <c r="N2313" s="40">
        <v>3408</v>
      </c>
      <c r="O2313" s="41">
        <v>36052</v>
      </c>
      <c r="P2313" s="42" t="s">
        <v>3159</v>
      </c>
    </row>
    <row r="2314" spans="1:16" s="23" customFormat="1" ht="12.95" customHeight="1" x14ac:dyDescent="0.2">
      <c r="A2314" s="31" t="s">
        <v>20</v>
      </c>
      <c r="B2314" s="32">
        <v>6098</v>
      </c>
      <c r="C2314" s="31" t="s">
        <v>3160</v>
      </c>
      <c r="D2314" s="31" t="s">
        <v>3161</v>
      </c>
      <c r="E2314" s="34"/>
      <c r="F2314" s="34"/>
      <c r="G2314" s="34" t="s">
        <v>29</v>
      </c>
      <c r="H2314" s="36">
        <v>35664</v>
      </c>
      <c r="I2314" s="37" t="str">
        <f t="shared" si="47"/>
        <v>n/a</v>
      </c>
      <c r="J2314" s="36">
        <v>35704</v>
      </c>
      <c r="K2314" s="34"/>
      <c r="L2314" s="34"/>
      <c r="M2314" s="39" t="s">
        <v>20</v>
      </c>
      <c r="N2314" s="75" t="s">
        <v>3162</v>
      </c>
      <c r="O2314" s="36">
        <v>35737</v>
      </c>
      <c r="P2314" s="42"/>
    </row>
    <row r="2315" spans="1:16" s="23" customFormat="1" ht="12.95" customHeight="1" x14ac:dyDescent="0.2">
      <c r="A2315" s="31" t="s">
        <v>20</v>
      </c>
      <c r="B2315" s="32">
        <v>6099</v>
      </c>
      <c r="C2315" s="31" t="s">
        <v>2444</v>
      </c>
      <c r="D2315" s="31" t="s">
        <v>3089</v>
      </c>
      <c r="E2315" s="34">
        <v>20</v>
      </c>
      <c r="F2315" s="34"/>
      <c r="G2315" s="34" t="s">
        <v>78</v>
      </c>
      <c r="H2315" s="36">
        <v>35669</v>
      </c>
      <c r="I2315" s="37">
        <f t="shared" si="47"/>
        <v>36034</v>
      </c>
      <c r="J2315" s="36"/>
      <c r="K2315" s="34"/>
      <c r="L2315" s="34"/>
      <c r="M2315" s="39" t="s">
        <v>20</v>
      </c>
      <c r="N2315" s="114">
        <v>3389</v>
      </c>
      <c r="O2315" s="36">
        <v>35893</v>
      </c>
      <c r="P2315" s="42" t="s">
        <v>2904</v>
      </c>
    </row>
    <row r="2316" spans="1:16" s="23" customFormat="1" ht="12.95" customHeight="1" x14ac:dyDescent="0.2">
      <c r="A2316" s="31" t="s">
        <v>20</v>
      </c>
      <c r="B2316" s="32">
        <v>6100</v>
      </c>
      <c r="C2316" s="31" t="s">
        <v>3163</v>
      </c>
      <c r="D2316" s="31" t="s">
        <v>3164</v>
      </c>
      <c r="E2316" s="34">
        <v>10</v>
      </c>
      <c r="F2316" s="34" t="s">
        <v>2496</v>
      </c>
      <c r="G2316" s="34" t="s">
        <v>29</v>
      </c>
      <c r="H2316" s="36">
        <v>35670</v>
      </c>
      <c r="I2316" s="37" t="str">
        <f t="shared" si="47"/>
        <v>n/a</v>
      </c>
      <c r="J2316" s="36">
        <v>35703</v>
      </c>
      <c r="K2316" s="34" t="s">
        <v>2067</v>
      </c>
      <c r="L2316" s="34" t="s">
        <v>2067</v>
      </c>
      <c r="M2316" s="39" t="s">
        <v>20</v>
      </c>
      <c r="N2316" s="114">
        <v>3379</v>
      </c>
      <c r="O2316" s="36">
        <v>35851</v>
      </c>
      <c r="P2316" s="42" t="s">
        <v>3165</v>
      </c>
    </row>
    <row r="2317" spans="1:16" s="23" customFormat="1" ht="12.95" customHeight="1" x14ac:dyDescent="0.2">
      <c r="A2317" s="31" t="s">
        <v>20</v>
      </c>
      <c r="B2317" s="32">
        <v>6101</v>
      </c>
      <c r="C2317" s="31" t="s">
        <v>293</v>
      </c>
      <c r="D2317" s="31" t="s">
        <v>2976</v>
      </c>
      <c r="E2317" s="34">
        <v>6</v>
      </c>
      <c r="F2317" s="34"/>
      <c r="G2317" s="34" t="s">
        <v>78</v>
      </c>
      <c r="H2317" s="36">
        <v>35675</v>
      </c>
      <c r="I2317" s="37">
        <f t="shared" si="47"/>
        <v>36040</v>
      </c>
      <c r="J2317" s="36"/>
      <c r="K2317" s="34"/>
      <c r="L2317" s="34"/>
      <c r="M2317" s="39" t="s">
        <v>20</v>
      </c>
      <c r="N2317" s="114">
        <v>3400</v>
      </c>
      <c r="O2317" s="36">
        <v>35976</v>
      </c>
      <c r="P2317" s="42" t="s">
        <v>3166</v>
      </c>
    </row>
    <row r="2318" spans="1:16" s="23" customFormat="1" ht="12.95" customHeight="1" x14ac:dyDescent="0.2">
      <c r="A2318" s="31" t="s">
        <v>20</v>
      </c>
      <c r="B2318" s="32">
        <v>6102</v>
      </c>
      <c r="C2318" s="31" t="s">
        <v>3167</v>
      </c>
      <c r="D2318" s="31" t="s">
        <v>3168</v>
      </c>
      <c r="E2318" s="34"/>
      <c r="F2318" s="34"/>
      <c r="G2318" s="34" t="s">
        <v>78</v>
      </c>
      <c r="H2318" s="36">
        <v>35677</v>
      </c>
      <c r="I2318" s="37">
        <f t="shared" si="47"/>
        <v>36042</v>
      </c>
      <c r="J2318" s="36"/>
      <c r="K2318" s="34"/>
      <c r="L2318" s="34"/>
      <c r="M2318" s="39" t="s">
        <v>20</v>
      </c>
      <c r="N2318" s="125" t="s">
        <v>2891</v>
      </c>
      <c r="O2318" s="36"/>
      <c r="P2318" s="42"/>
    </row>
    <row r="2319" spans="1:16" s="23" customFormat="1" ht="12.95" customHeight="1" x14ac:dyDescent="0.2">
      <c r="A2319" s="31" t="s">
        <v>20</v>
      </c>
      <c r="B2319" s="32">
        <v>6103</v>
      </c>
      <c r="C2319" s="31" t="s">
        <v>3169</v>
      </c>
      <c r="D2319" s="31" t="s">
        <v>3170</v>
      </c>
      <c r="E2319" s="34">
        <v>17</v>
      </c>
      <c r="F2319" s="34" t="s">
        <v>2504</v>
      </c>
      <c r="G2319" s="34" t="s">
        <v>29</v>
      </c>
      <c r="H2319" s="36">
        <v>35681</v>
      </c>
      <c r="I2319" s="37">
        <f t="shared" si="47"/>
        <v>36046</v>
      </c>
      <c r="J2319" s="36"/>
      <c r="K2319" s="34"/>
      <c r="L2319" s="34"/>
      <c r="M2319" s="39" t="s">
        <v>20</v>
      </c>
      <c r="N2319" s="114">
        <v>3441</v>
      </c>
      <c r="O2319" s="36">
        <v>36307</v>
      </c>
      <c r="P2319" s="42" t="s">
        <v>486</v>
      </c>
    </row>
    <row r="2320" spans="1:16" s="23" customFormat="1" ht="12.95" customHeight="1" x14ac:dyDescent="0.2">
      <c r="A2320" s="31" t="s">
        <v>20</v>
      </c>
      <c r="B2320" s="32">
        <v>6104</v>
      </c>
      <c r="C2320" s="31" t="s">
        <v>3171</v>
      </c>
      <c r="D2320" s="31" t="s">
        <v>3172</v>
      </c>
      <c r="E2320" s="34"/>
      <c r="F2320" s="34"/>
      <c r="G2320" s="34" t="s">
        <v>29</v>
      </c>
      <c r="H2320" s="36">
        <v>35682</v>
      </c>
      <c r="I2320" s="37">
        <f t="shared" si="47"/>
        <v>36047</v>
      </c>
      <c r="J2320" s="36"/>
      <c r="K2320" s="34"/>
      <c r="L2320" s="34"/>
      <c r="M2320" s="39" t="s">
        <v>20</v>
      </c>
      <c r="N2320" s="114">
        <v>3431</v>
      </c>
      <c r="O2320" s="36">
        <v>36248</v>
      </c>
      <c r="P2320" s="42" t="s">
        <v>3173</v>
      </c>
    </row>
    <row r="2321" spans="1:16" s="23" customFormat="1" ht="12.95" customHeight="1" x14ac:dyDescent="0.2">
      <c r="A2321" s="31" t="s">
        <v>20</v>
      </c>
      <c r="B2321" s="32">
        <v>6105</v>
      </c>
      <c r="C2321" s="31" t="s">
        <v>2708</v>
      </c>
      <c r="D2321" s="31" t="s">
        <v>3125</v>
      </c>
      <c r="E2321" s="34">
        <v>7</v>
      </c>
      <c r="F2321" s="34"/>
      <c r="G2321" s="34" t="s">
        <v>334</v>
      </c>
      <c r="H2321" s="36">
        <v>35670</v>
      </c>
      <c r="I2321" s="37">
        <f t="shared" si="47"/>
        <v>36035</v>
      </c>
      <c r="J2321" s="36"/>
      <c r="K2321" s="34"/>
      <c r="L2321" s="34"/>
      <c r="M2321" s="39" t="s">
        <v>20</v>
      </c>
      <c r="N2321" s="125" t="s">
        <v>2891</v>
      </c>
      <c r="O2321" s="36"/>
      <c r="P2321" s="42"/>
    </row>
    <row r="2322" spans="1:16" s="23" customFormat="1" ht="12.95" customHeight="1" x14ac:dyDescent="0.2">
      <c r="A2322" s="31" t="s">
        <v>20</v>
      </c>
      <c r="B2322" s="32">
        <v>6106</v>
      </c>
      <c r="C2322" s="31" t="s">
        <v>557</v>
      </c>
      <c r="D2322" s="31" t="s">
        <v>2745</v>
      </c>
      <c r="E2322" s="34">
        <v>15</v>
      </c>
      <c r="F2322" s="34"/>
      <c r="G2322" s="34" t="s">
        <v>236</v>
      </c>
      <c r="H2322" s="36">
        <v>35695</v>
      </c>
      <c r="I2322" s="37">
        <f t="shared" si="47"/>
        <v>36060</v>
      </c>
      <c r="J2322" s="36"/>
      <c r="K2322" s="34"/>
      <c r="L2322" s="34"/>
      <c r="M2322" s="39" t="s">
        <v>20</v>
      </c>
      <c r="N2322" s="125" t="s">
        <v>2891</v>
      </c>
      <c r="O2322" s="36"/>
      <c r="P2322" s="42"/>
    </row>
    <row r="2323" spans="1:16" s="23" customFormat="1" ht="12.95" customHeight="1" x14ac:dyDescent="0.2">
      <c r="A2323" s="31" t="s">
        <v>20</v>
      </c>
      <c r="B2323" s="32">
        <v>6107</v>
      </c>
      <c r="C2323" s="31" t="s">
        <v>3174</v>
      </c>
      <c r="D2323" s="31" t="s">
        <v>3117</v>
      </c>
      <c r="E2323" s="34">
        <v>8</v>
      </c>
      <c r="F2323" s="34" t="s">
        <v>2499</v>
      </c>
      <c r="G2323" s="34" t="s">
        <v>334</v>
      </c>
      <c r="H2323" s="36">
        <v>35688</v>
      </c>
      <c r="I2323" s="37">
        <f t="shared" si="47"/>
        <v>36053</v>
      </c>
      <c r="J2323" s="36"/>
      <c r="K2323" s="34"/>
      <c r="L2323" s="34"/>
      <c r="M2323" s="39" t="s">
        <v>20</v>
      </c>
      <c r="N2323" s="125" t="s">
        <v>2891</v>
      </c>
      <c r="O2323" s="36"/>
      <c r="P2323" s="42"/>
    </row>
    <row r="2324" spans="1:16" s="23" customFormat="1" ht="12.95" customHeight="1" x14ac:dyDescent="0.2">
      <c r="A2324" s="31" t="s">
        <v>20</v>
      </c>
      <c r="B2324" s="32">
        <v>6108</v>
      </c>
      <c r="C2324" s="31" t="s">
        <v>3175</v>
      </c>
      <c r="D2324" s="31" t="s">
        <v>3176</v>
      </c>
      <c r="E2324" s="34"/>
      <c r="F2324" s="34"/>
      <c r="G2324" s="34" t="s">
        <v>29</v>
      </c>
      <c r="H2324" s="36">
        <v>35684</v>
      </c>
      <c r="I2324" s="37" t="str">
        <f t="shared" si="47"/>
        <v>n/a</v>
      </c>
      <c r="J2324" s="36">
        <v>35823</v>
      </c>
      <c r="K2324" s="34"/>
      <c r="L2324" s="34"/>
      <c r="M2324" s="39" t="s">
        <v>20</v>
      </c>
      <c r="N2324" s="75" t="s">
        <v>2799</v>
      </c>
      <c r="O2324" s="36">
        <v>36005</v>
      </c>
      <c r="P2324" s="42"/>
    </row>
    <row r="2325" spans="1:16" s="23" customFormat="1" ht="12.95" customHeight="1" x14ac:dyDescent="0.2">
      <c r="A2325" s="31" t="s">
        <v>20</v>
      </c>
      <c r="B2325" s="32">
        <v>6109</v>
      </c>
      <c r="C2325" s="31" t="s">
        <v>3177</v>
      </c>
      <c r="D2325" s="31" t="s">
        <v>3178</v>
      </c>
      <c r="E2325" s="34"/>
      <c r="F2325" s="34"/>
      <c r="G2325" s="34" t="s">
        <v>29</v>
      </c>
      <c r="H2325" s="36">
        <v>35684</v>
      </c>
      <c r="I2325" s="37">
        <f t="shared" si="47"/>
        <v>36049</v>
      </c>
      <c r="J2325" s="36"/>
      <c r="K2325" s="34"/>
      <c r="L2325" s="34"/>
      <c r="M2325" s="39" t="s">
        <v>20</v>
      </c>
      <c r="N2325" s="75" t="s">
        <v>1870</v>
      </c>
      <c r="O2325" s="36">
        <v>36217</v>
      </c>
      <c r="P2325" s="42"/>
    </row>
    <row r="2326" spans="1:16" s="23" customFormat="1" ht="12.95" customHeight="1" x14ac:dyDescent="0.2">
      <c r="A2326" s="31" t="s">
        <v>20</v>
      </c>
      <c r="B2326" s="32">
        <v>6110</v>
      </c>
      <c r="C2326" s="31" t="s">
        <v>3179</v>
      </c>
      <c r="D2326" s="31" t="s">
        <v>3178</v>
      </c>
      <c r="E2326" s="34"/>
      <c r="F2326" s="34"/>
      <c r="G2326" s="34" t="s">
        <v>29</v>
      </c>
      <c r="H2326" s="36">
        <v>35684</v>
      </c>
      <c r="I2326" s="37">
        <f t="shared" si="47"/>
        <v>36049</v>
      </c>
      <c r="J2326" s="36"/>
      <c r="K2326" s="34"/>
      <c r="L2326" s="34"/>
      <c r="M2326" s="39" t="s">
        <v>20</v>
      </c>
      <c r="N2326" s="114">
        <v>3432</v>
      </c>
      <c r="O2326" s="36">
        <v>36248</v>
      </c>
      <c r="P2326" s="55"/>
    </row>
    <row r="2327" spans="1:16" s="23" customFormat="1" ht="12.95" customHeight="1" x14ac:dyDescent="0.2">
      <c r="A2327" s="31" t="s">
        <v>20</v>
      </c>
      <c r="B2327" s="32">
        <v>6111</v>
      </c>
      <c r="C2327" s="31" t="s">
        <v>3180</v>
      </c>
      <c r="D2327" s="31" t="s">
        <v>3181</v>
      </c>
      <c r="E2327" s="34"/>
      <c r="F2327" s="34"/>
      <c r="G2327" s="34" t="s">
        <v>29</v>
      </c>
      <c r="H2327" s="36">
        <v>35684</v>
      </c>
      <c r="I2327" s="37">
        <f t="shared" si="47"/>
        <v>36049</v>
      </c>
      <c r="J2327" s="36"/>
      <c r="K2327" s="34"/>
      <c r="L2327" s="34"/>
      <c r="M2327" s="39" t="s">
        <v>20</v>
      </c>
      <c r="N2327" s="114">
        <v>3448</v>
      </c>
      <c r="O2327" s="36">
        <v>36340</v>
      </c>
      <c r="P2327" s="42" t="s">
        <v>486</v>
      </c>
    </row>
    <row r="2328" spans="1:16" s="23" customFormat="1" ht="12.95" customHeight="1" x14ac:dyDescent="0.2">
      <c r="A2328" s="31" t="s">
        <v>20</v>
      </c>
      <c r="B2328" s="32">
        <v>6112</v>
      </c>
      <c r="C2328" s="31" t="s">
        <v>3182</v>
      </c>
      <c r="D2328" s="31" t="s">
        <v>3183</v>
      </c>
      <c r="E2328" s="34">
        <v>7</v>
      </c>
      <c r="F2328" s="34"/>
      <c r="G2328" s="34" t="s">
        <v>29</v>
      </c>
      <c r="H2328" s="36">
        <v>35692</v>
      </c>
      <c r="I2328" s="37">
        <f t="shared" si="47"/>
        <v>36057</v>
      </c>
      <c r="J2328" s="36"/>
      <c r="K2328" s="34"/>
      <c r="L2328" s="34"/>
      <c r="M2328" s="39" t="s">
        <v>20</v>
      </c>
      <c r="N2328" s="75" t="s">
        <v>1870</v>
      </c>
      <c r="O2328" s="36">
        <v>36217</v>
      </c>
      <c r="P2328" s="42"/>
    </row>
    <row r="2329" spans="1:16" s="23" customFormat="1" ht="12.95" customHeight="1" x14ac:dyDescent="0.2">
      <c r="A2329" s="31" t="s">
        <v>20</v>
      </c>
      <c r="B2329" s="32">
        <v>6113</v>
      </c>
      <c r="C2329" s="31" t="s">
        <v>3184</v>
      </c>
      <c r="D2329" s="31" t="s">
        <v>3185</v>
      </c>
      <c r="E2329" s="34"/>
      <c r="F2329" s="34"/>
      <c r="G2329" s="34" t="s">
        <v>29</v>
      </c>
      <c r="H2329" s="36">
        <v>35692</v>
      </c>
      <c r="I2329" s="37">
        <f t="shared" si="47"/>
        <v>36057</v>
      </c>
      <c r="J2329" s="36"/>
      <c r="K2329" s="34"/>
      <c r="L2329" s="34"/>
      <c r="M2329" s="39" t="s">
        <v>20</v>
      </c>
      <c r="N2329" s="75" t="s">
        <v>1870</v>
      </c>
      <c r="O2329" s="36">
        <v>36248</v>
      </c>
      <c r="P2329" s="42"/>
    </row>
    <row r="2330" spans="1:16" s="23" customFormat="1" ht="12.95" customHeight="1" x14ac:dyDescent="0.2">
      <c r="A2330" s="31" t="s">
        <v>20</v>
      </c>
      <c r="B2330" s="32">
        <v>6114</v>
      </c>
      <c r="C2330" s="31" t="s">
        <v>3186</v>
      </c>
      <c r="D2330" s="31" t="s">
        <v>3176</v>
      </c>
      <c r="E2330" s="34"/>
      <c r="F2330" s="34"/>
      <c r="G2330" s="34" t="s">
        <v>29</v>
      </c>
      <c r="H2330" s="36">
        <v>35692</v>
      </c>
      <c r="I2330" s="37">
        <f t="shared" si="47"/>
        <v>36057</v>
      </c>
      <c r="J2330" s="36"/>
      <c r="K2330" s="34"/>
      <c r="L2330" s="34"/>
      <c r="M2330" s="39" t="s">
        <v>20</v>
      </c>
      <c r="N2330" s="75" t="s">
        <v>2799</v>
      </c>
      <c r="O2330" s="36"/>
      <c r="P2330" s="42"/>
    </row>
    <row r="2331" spans="1:16" s="23" customFormat="1" ht="12.95" customHeight="1" x14ac:dyDescent="0.2">
      <c r="A2331" s="31" t="s">
        <v>20</v>
      </c>
      <c r="B2331" s="32">
        <v>6115</v>
      </c>
      <c r="C2331" s="31" t="s">
        <v>2624</v>
      </c>
      <c r="D2331" s="31" t="s">
        <v>2745</v>
      </c>
      <c r="E2331" s="34">
        <v>21</v>
      </c>
      <c r="F2331" s="34" t="s">
        <v>3187</v>
      </c>
      <c r="G2331" s="34" t="s">
        <v>236</v>
      </c>
      <c r="H2331" s="36">
        <v>35696</v>
      </c>
      <c r="I2331" s="37">
        <f t="shared" si="47"/>
        <v>36061</v>
      </c>
      <c r="J2331" s="36"/>
      <c r="K2331" s="34"/>
      <c r="L2331" s="34"/>
      <c r="M2331" s="39" t="s">
        <v>20</v>
      </c>
      <c r="N2331" s="125" t="s">
        <v>2891</v>
      </c>
      <c r="O2331" s="36"/>
      <c r="P2331" s="42"/>
    </row>
    <row r="2332" spans="1:16" s="23" customFormat="1" ht="12.95" customHeight="1" x14ac:dyDescent="0.2">
      <c r="A2332" s="31" t="s">
        <v>20</v>
      </c>
      <c r="B2332" s="32">
        <v>6116</v>
      </c>
      <c r="C2332" s="31" t="s">
        <v>2610</v>
      </c>
      <c r="D2332" s="31" t="s">
        <v>2941</v>
      </c>
      <c r="E2332" s="34">
        <v>15</v>
      </c>
      <c r="F2332" s="34"/>
      <c r="G2332" s="34" t="s">
        <v>78</v>
      </c>
      <c r="H2332" s="36">
        <v>35698</v>
      </c>
      <c r="I2332" s="37">
        <f t="shared" si="47"/>
        <v>36063</v>
      </c>
      <c r="J2332" s="36"/>
      <c r="K2332" s="34" t="s">
        <v>2067</v>
      </c>
      <c r="L2332" s="34" t="s">
        <v>2067</v>
      </c>
      <c r="M2332" s="39" t="s">
        <v>20</v>
      </c>
      <c r="N2332" s="71">
        <v>3394</v>
      </c>
      <c r="O2332" s="36">
        <v>35961</v>
      </c>
      <c r="P2332" s="42" t="s">
        <v>486</v>
      </c>
    </row>
    <row r="2333" spans="1:16" s="23" customFormat="1" ht="12.95" customHeight="1" x14ac:dyDescent="0.2">
      <c r="A2333" s="31" t="s">
        <v>20</v>
      </c>
      <c r="B2333" s="32">
        <v>6117</v>
      </c>
      <c r="C2333" s="31" t="s">
        <v>3188</v>
      </c>
      <c r="D2333" s="31" t="s">
        <v>3189</v>
      </c>
      <c r="E2333" s="34"/>
      <c r="F2333" s="34"/>
      <c r="G2333" s="34" t="s">
        <v>29</v>
      </c>
      <c r="H2333" s="36">
        <v>35703</v>
      </c>
      <c r="I2333" s="37">
        <f t="shared" si="47"/>
        <v>36068</v>
      </c>
      <c r="J2333" s="36"/>
      <c r="K2333" s="34"/>
      <c r="L2333" s="34"/>
      <c r="M2333" s="39" t="s">
        <v>20</v>
      </c>
      <c r="N2333" s="125" t="s">
        <v>2891</v>
      </c>
      <c r="O2333" s="36"/>
      <c r="P2333" s="42"/>
    </row>
    <row r="2334" spans="1:16" s="23" customFormat="1" ht="12.95" customHeight="1" x14ac:dyDescent="0.2">
      <c r="A2334" s="31" t="s">
        <v>20</v>
      </c>
      <c r="B2334" s="32">
        <v>6118</v>
      </c>
      <c r="C2334" s="31" t="s">
        <v>91</v>
      </c>
      <c r="D2334" s="31" t="s">
        <v>3176</v>
      </c>
      <c r="E2334" s="34"/>
      <c r="F2334" s="34"/>
      <c r="G2334" s="34" t="s">
        <v>29</v>
      </c>
      <c r="H2334" s="36">
        <v>35703</v>
      </c>
      <c r="I2334" s="37">
        <f t="shared" si="47"/>
        <v>36068</v>
      </c>
      <c r="J2334" s="36"/>
      <c r="K2334" s="34"/>
      <c r="L2334" s="34"/>
      <c r="M2334" s="39" t="s">
        <v>20</v>
      </c>
      <c r="N2334" s="125" t="s">
        <v>2891</v>
      </c>
      <c r="O2334" s="36"/>
      <c r="P2334" s="42"/>
    </row>
    <row r="2335" spans="1:16" s="23" customFormat="1" ht="12.95" customHeight="1" x14ac:dyDescent="0.2">
      <c r="A2335" s="31" t="s">
        <v>20</v>
      </c>
      <c r="B2335" s="32">
        <v>6119</v>
      </c>
      <c r="C2335" s="31" t="s">
        <v>3190</v>
      </c>
      <c r="D2335" s="31" t="s">
        <v>3191</v>
      </c>
      <c r="E2335" s="34">
        <v>16</v>
      </c>
      <c r="F2335" s="34"/>
      <c r="G2335" s="34" t="s">
        <v>29</v>
      </c>
      <c r="H2335" s="36">
        <v>35709</v>
      </c>
      <c r="I2335" s="37">
        <f t="shared" si="47"/>
        <v>36074</v>
      </c>
      <c r="J2335" s="36"/>
      <c r="K2335" s="34"/>
      <c r="L2335" s="34"/>
      <c r="M2335" s="39" t="s">
        <v>20</v>
      </c>
      <c r="N2335" s="75" t="s">
        <v>1870</v>
      </c>
      <c r="O2335" s="36">
        <v>36307</v>
      </c>
      <c r="P2335" s="42"/>
    </row>
    <row r="2336" spans="1:16" s="23" customFormat="1" ht="12.95" customHeight="1" x14ac:dyDescent="0.2">
      <c r="A2336" s="31" t="s">
        <v>20</v>
      </c>
      <c r="B2336" s="32">
        <v>6120</v>
      </c>
      <c r="C2336" s="31" t="s">
        <v>2444</v>
      </c>
      <c r="D2336" s="31" t="s">
        <v>2899</v>
      </c>
      <c r="E2336" s="34">
        <v>20</v>
      </c>
      <c r="F2336" s="34" t="s">
        <v>3187</v>
      </c>
      <c r="G2336" s="34" t="s">
        <v>2599</v>
      </c>
      <c r="H2336" s="36">
        <v>35703</v>
      </c>
      <c r="I2336" s="37">
        <f t="shared" si="47"/>
        <v>36068</v>
      </c>
      <c r="J2336" s="36"/>
      <c r="K2336" s="34"/>
      <c r="L2336" s="34"/>
      <c r="M2336" s="39" t="s">
        <v>20</v>
      </c>
      <c r="N2336" s="114">
        <v>3393</v>
      </c>
      <c r="O2336" s="36">
        <v>35936</v>
      </c>
      <c r="P2336" s="42" t="s">
        <v>486</v>
      </c>
    </row>
    <row r="2337" spans="1:16" s="23" customFormat="1" ht="12.95" customHeight="1" x14ac:dyDescent="0.2">
      <c r="A2337" s="31" t="s">
        <v>20</v>
      </c>
      <c r="B2337" s="32">
        <v>6121</v>
      </c>
      <c r="C2337" s="31" t="s">
        <v>3192</v>
      </c>
      <c r="D2337" s="31" t="s">
        <v>3193</v>
      </c>
      <c r="E2337" s="34">
        <v>21</v>
      </c>
      <c r="F2337" s="34" t="s">
        <v>3187</v>
      </c>
      <c r="G2337" s="34" t="s">
        <v>334</v>
      </c>
      <c r="H2337" s="36">
        <v>35719</v>
      </c>
      <c r="I2337" s="37">
        <f t="shared" si="47"/>
        <v>36084</v>
      </c>
      <c r="J2337" s="36"/>
      <c r="K2337" s="34"/>
      <c r="L2337" s="34"/>
      <c r="M2337" s="39" t="s">
        <v>20</v>
      </c>
      <c r="N2337" s="125" t="s">
        <v>2891</v>
      </c>
      <c r="O2337" s="36"/>
      <c r="P2337" s="42"/>
    </row>
    <row r="2338" spans="1:16" s="23" customFormat="1" ht="12.95" customHeight="1" x14ac:dyDescent="0.2">
      <c r="A2338" s="31" t="s">
        <v>20</v>
      </c>
      <c r="B2338" s="32">
        <v>6122</v>
      </c>
      <c r="C2338" s="31" t="s">
        <v>3194</v>
      </c>
      <c r="D2338" s="31" t="s">
        <v>3195</v>
      </c>
      <c r="E2338" s="34"/>
      <c r="F2338" s="34"/>
      <c r="G2338" s="34" t="s">
        <v>29</v>
      </c>
      <c r="H2338" s="36">
        <v>35726</v>
      </c>
      <c r="I2338" s="37">
        <f t="shared" si="47"/>
        <v>36091</v>
      </c>
      <c r="J2338" s="36"/>
      <c r="K2338" s="34"/>
      <c r="L2338" s="34"/>
      <c r="M2338" s="39" t="s">
        <v>20</v>
      </c>
      <c r="N2338" s="75" t="s">
        <v>1870</v>
      </c>
      <c r="O2338" s="36">
        <v>36248</v>
      </c>
      <c r="P2338" s="42"/>
    </row>
    <row r="2339" spans="1:16" s="23" customFormat="1" ht="12.95" customHeight="1" x14ac:dyDescent="0.2">
      <c r="A2339" s="31" t="s">
        <v>20</v>
      </c>
      <c r="B2339" s="32">
        <v>6123</v>
      </c>
      <c r="C2339" s="31" t="s">
        <v>3196</v>
      </c>
      <c r="D2339" s="31" t="s">
        <v>3197</v>
      </c>
      <c r="E2339" s="34"/>
      <c r="F2339" s="34"/>
      <c r="G2339" s="34" t="s">
        <v>29</v>
      </c>
      <c r="H2339" s="36">
        <v>35725</v>
      </c>
      <c r="I2339" s="37">
        <f t="shared" si="47"/>
        <v>36090</v>
      </c>
      <c r="J2339" s="36"/>
      <c r="K2339" s="34"/>
      <c r="L2339" s="34"/>
      <c r="M2339" s="39" t="s">
        <v>20</v>
      </c>
      <c r="N2339" s="114">
        <v>3433</v>
      </c>
      <c r="O2339" s="36">
        <v>36248</v>
      </c>
      <c r="P2339" s="42" t="s">
        <v>486</v>
      </c>
    </row>
    <row r="2340" spans="1:16" s="23" customFormat="1" ht="12.95" customHeight="1" x14ac:dyDescent="0.2">
      <c r="A2340" s="31" t="s">
        <v>20</v>
      </c>
      <c r="B2340" s="32">
        <v>6124</v>
      </c>
      <c r="C2340" s="31" t="s">
        <v>3198</v>
      </c>
      <c r="D2340" s="31" t="s">
        <v>3176</v>
      </c>
      <c r="E2340" s="34"/>
      <c r="F2340" s="34"/>
      <c r="G2340" s="34" t="s">
        <v>29</v>
      </c>
      <c r="H2340" s="36">
        <v>35725</v>
      </c>
      <c r="I2340" s="37">
        <f t="shared" si="47"/>
        <v>36090</v>
      </c>
      <c r="J2340" s="36"/>
      <c r="K2340" s="34"/>
      <c r="L2340" s="34"/>
      <c r="M2340" s="39" t="s">
        <v>20</v>
      </c>
      <c r="N2340" s="125" t="s">
        <v>2891</v>
      </c>
      <c r="O2340" s="36"/>
      <c r="P2340" s="42"/>
    </row>
    <row r="2341" spans="1:16" s="23" customFormat="1" ht="12.95" customHeight="1" x14ac:dyDescent="0.2">
      <c r="A2341" s="31" t="s">
        <v>20</v>
      </c>
      <c r="B2341" s="32">
        <v>6125</v>
      </c>
      <c r="C2341" s="31" t="s">
        <v>3199</v>
      </c>
      <c r="D2341" s="31" t="s">
        <v>3178</v>
      </c>
      <c r="E2341" s="34">
        <v>19</v>
      </c>
      <c r="F2341" s="34"/>
      <c r="G2341" s="34" t="s">
        <v>29</v>
      </c>
      <c r="H2341" s="36">
        <v>35731</v>
      </c>
      <c r="I2341" s="37">
        <f t="shared" si="47"/>
        <v>36096</v>
      </c>
      <c r="J2341" s="36"/>
      <c r="K2341" s="34"/>
      <c r="L2341" s="34"/>
      <c r="M2341" s="39" t="s">
        <v>20</v>
      </c>
      <c r="N2341" s="75" t="s">
        <v>1870</v>
      </c>
      <c r="O2341" s="36">
        <v>36325</v>
      </c>
      <c r="P2341" s="42"/>
    </row>
    <row r="2342" spans="1:16" s="23" customFormat="1" ht="12.95" customHeight="1" x14ac:dyDescent="0.2">
      <c r="A2342" s="31" t="s">
        <v>20</v>
      </c>
      <c r="B2342" s="32">
        <v>6126</v>
      </c>
      <c r="C2342" s="31" t="s">
        <v>3200</v>
      </c>
      <c r="D2342" s="31" t="s">
        <v>3176</v>
      </c>
      <c r="E2342" s="34"/>
      <c r="F2342" s="34"/>
      <c r="G2342" s="34" t="s">
        <v>29</v>
      </c>
      <c r="H2342" s="36">
        <v>35726</v>
      </c>
      <c r="I2342" s="37">
        <f t="shared" si="47"/>
        <v>36091</v>
      </c>
      <c r="J2342" s="36"/>
      <c r="K2342" s="34"/>
      <c r="L2342" s="34"/>
      <c r="M2342" s="39" t="s">
        <v>20</v>
      </c>
      <c r="N2342" s="125" t="s">
        <v>2891</v>
      </c>
      <c r="O2342" s="36"/>
      <c r="P2342" s="42"/>
    </row>
    <row r="2343" spans="1:16" s="23" customFormat="1" ht="12.95" customHeight="1" x14ac:dyDescent="0.2">
      <c r="A2343" s="31" t="s">
        <v>20</v>
      </c>
      <c r="B2343" s="32">
        <v>6127</v>
      </c>
      <c r="C2343" s="31" t="s">
        <v>2587</v>
      </c>
      <c r="D2343" s="31" t="s">
        <v>3201</v>
      </c>
      <c r="E2343" s="34">
        <v>20</v>
      </c>
      <c r="F2343" s="34" t="s">
        <v>3187</v>
      </c>
      <c r="G2343" s="34" t="s">
        <v>236</v>
      </c>
      <c r="H2343" s="36">
        <v>35726</v>
      </c>
      <c r="I2343" s="37">
        <f t="shared" ref="I2343:I2370" si="48">IF(AND(H2343&gt;1/1/75, J2343&gt;0),"n/a",H2343+365)</f>
        <v>36091</v>
      </c>
      <c r="J2343" s="36"/>
      <c r="K2343" s="34"/>
      <c r="L2343" s="34"/>
      <c r="M2343" s="39" t="s">
        <v>20</v>
      </c>
      <c r="N2343" s="125" t="s">
        <v>2891</v>
      </c>
      <c r="O2343" s="36"/>
      <c r="P2343" s="42"/>
    </row>
    <row r="2344" spans="1:16" s="23" customFormat="1" ht="12.95" customHeight="1" x14ac:dyDescent="0.2">
      <c r="A2344" s="31" t="s">
        <v>20</v>
      </c>
      <c r="B2344" s="32">
        <v>6128</v>
      </c>
      <c r="C2344" s="31" t="s">
        <v>3202</v>
      </c>
      <c r="D2344" s="31" t="s">
        <v>2137</v>
      </c>
      <c r="E2344" s="34"/>
      <c r="F2344" s="34"/>
      <c r="G2344" s="34" t="s">
        <v>334</v>
      </c>
      <c r="H2344" s="36">
        <v>35688</v>
      </c>
      <c r="I2344" s="37">
        <f t="shared" si="48"/>
        <v>36053</v>
      </c>
      <c r="J2344" s="36"/>
      <c r="K2344" s="34"/>
      <c r="L2344" s="34"/>
      <c r="M2344" s="39" t="s">
        <v>20</v>
      </c>
      <c r="N2344" s="125" t="s">
        <v>2891</v>
      </c>
      <c r="O2344" s="36"/>
      <c r="P2344" s="42"/>
    </row>
    <row r="2345" spans="1:16" s="23" customFormat="1" ht="12.95" customHeight="1" x14ac:dyDescent="0.2">
      <c r="A2345" s="31" t="s">
        <v>20</v>
      </c>
      <c r="B2345" s="32">
        <v>6129</v>
      </c>
      <c r="C2345" s="31" t="s">
        <v>136</v>
      </c>
      <c r="D2345" s="31" t="s">
        <v>2745</v>
      </c>
      <c r="E2345" s="34">
        <v>11</v>
      </c>
      <c r="F2345" s="34"/>
      <c r="G2345" s="34" t="s">
        <v>236</v>
      </c>
      <c r="H2345" s="36">
        <v>35724</v>
      </c>
      <c r="I2345" s="37">
        <f t="shared" si="48"/>
        <v>36089</v>
      </c>
      <c r="J2345" s="36"/>
      <c r="K2345" s="34"/>
      <c r="L2345" s="34"/>
      <c r="M2345" s="39" t="s">
        <v>20</v>
      </c>
      <c r="N2345" s="125" t="s">
        <v>2891</v>
      </c>
      <c r="O2345" s="36"/>
      <c r="P2345" s="42"/>
    </row>
    <row r="2346" spans="1:16" s="23" customFormat="1" ht="12.95" customHeight="1" x14ac:dyDescent="0.2">
      <c r="A2346" s="31" t="s">
        <v>20</v>
      </c>
      <c r="B2346" s="32">
        <v>6130</v>
      </c>
      <c r="C2346" s="31" t="s">
        <v>3048</v>
      </c>
      <c r="D2346" s="31" t="s">
        <v>3203</v>
      </c>
      <c r="E2346" s="34"/>
      <c r="F2346" s="34"/>
      <c r="G2346" s="34" t="s">
        <v>29</v>
      </c>
      <c r="H2346" s="36">
        <v>35764</v>
      </c>
      <c r="I2346" s="37">
        <f t="shared" si="48"/>
        <v>36129</v>
      </c>
      <c r="J2346" s="36"/>
      <c r="K2346" s="34"/>
      <c r="L2346" s="34"/>
      <c r="M2346" s="39" t="s">
        <v>20</v>
      </c>
      <c r="N2346" s="125" t="s">
        <v>2891</v>
      </c>
      <c r="O2346" s="36"/>
      <c r="P2346" s="42"/>
    </row>
    <row r="2347" spans="1:16" s="23" customFormat="1" ht="12.95" customHeight="1" x14ac:dyDescent="0.2">
      <c r="A2347" s="31" t="s">
        <v>20</v>
      </c>
      <c r="B2347" s="32">
        <v>6131</v>
      </c>
      <c r="C2347" s="31" t="s">
        <v>3204</v>
      </c>
      <c r="D2347" s="31" t="s">
        <v>3189</v>
      </c>
      <c r="E2347" s="34">
        <v>8</v>
      </c>
      <c r="F2347" s="34" t="s">
        <v>2499</v>
      </c>
      <c r="G2347" s="34" t="s">
        <v>29</v>
      </c>
      <c r="H2347" s="36">
        <v>35734</v>
      </c>
      <c r="I2347" s="37">
        <f t="shared" si="48"/>
        <v>36099</v>
      </c>
      <c r="J2347" s="36"/>
      <c r="K2347" s="34"/>
      <c r="L2347" s="34"/>
      <c r="M2347" s="39" t="s">
        <v>20</v>
      </c>
      <c r="N2347" s="125" t="s">
        <v>2891</v>
      </c>
      <c r="O2347" s="36"/>
      <c r="P2347" s="42"/>
    </row>
    <row r="2348" spans="1:16" s="23" customFormat="1" ht="12.95" customHeight="1" x14ac:dyDescent="0.2">
      <c r="A2348" s="31" t="s">
        <v>20</v>
      </c>
      <c r="B2348" s="32">
        <v>6132</v>
      </c>
      <c r="C2348" s="31" t="s">
        <v>3205</v>
      </c>
      <c r="D2348" s="31" t="s">
        <v>3206</v>
      </c>
      <c r="E2348" s="34"/>
      <c r="F2348" s="34"/>
      <c r="G2348" s="34" t="s">
        <v>29</v>
      </c>
      <c r="H2348" s="36">
        <v>35733</v>
      </c>
      <c r="I2348" s="37">
        <f t="shared" si="48"/>
        <v>36098</v>
      </c>
      <c r="J2348" s="36"/>
      <c r="K2348" s="34"/>
      <c r="L2348" s="34"/>
      <c r="M2348" s="39" t="s">
        <v>20</v>
      </c>
      <c r="N2348" s="114">
        <v>3427</v>
      </c>
      <c r="O2348" s="36">
        <v>36217</v>
      </c>
      <c r="P2348" s="42" t="s">
        <v>3207</v>
      </c>
    </row>
    <row r="2349" spans="1:16" s="23" customFormat="1" ht="12.95" customHeight="1" x14ac:dyDescent="0.2">
      <c r="A2349" s="31" t="s">
        <v>20</v>
      </c>
      <c r="B2349" s="32">
        <v>6133</v>
      </c>
      <c r="C2349" s="31" t="s">
        <v>3208</v>
      </c>
      <c r="D2349" s="31" t="s">
        <v>3170</v>
      </c>
      <c r="E2349" s="34">
        <v>17</v>
      </c>
      <c r="F2349" s="34"/>
      <c r="G2349" s="34" t="s">
        <v>29</v>
      </c>
      <c r="H2349" s="36">
        <v>35734</v>
      </c>
      <c r="I2349" s="37">
        <f t="shared" si="48"/>
        <v>36099</v>
      </c>
      <c r="J2349" s="36"/>
      <c r="K2349" s="34"/>
      <c r="L2349" s="34"/>
      <c r="M2349" s="39" t="s">
        <v>20</v>
      </c>
      <c r="N2349" s="75" t="s">
        <v>1870</v>
      </c>
      <c r="O2349" s="36">
        <v>36307</v>
      </c>
      <c r="P2349" s="42"/>
    </row>
    <row r="2350" spans="1:16" s="23" customFormat="1" ht="12.95" customHeight="1" x14ac:dyDescent="0.2">
      <c r="A2350" s="31" t="s">
        <v>20</v>
      </c>
      <c r="B2350" s="32">
        <v>6134</v>
      </c>
      <c r="C2350" s="31" t="s">
        <v>3209</v>
      </c>
      <c r="D2350" s="31" t="s">
        <v>3181</v>
      </c>
      <c r="E2350" s="34"/>
      <c r="F2350" s="34"/>
      <c r="G2350" s="34" t="s">
        <v>29</v>
      </c>
      <c r="H2350" s="36">
        <v>35734</v>
      </c>
      <c r="I2350" s="37">
        <f t="shared" si="48"/>
        <v>36099</v>
      </c>
      <c r="J2350" s="36"/>
      <c r="K2350" s="34"/>
      <c r="L2350" s="34"/>
      <c r="M2350" s="39" t="s">
        <v>20</v>
      </c>
      <c r="N2350" s="75" t="s">
        <v>1870</v>
      </c>
      <c r="O2350" s="36">
        <v>36248</v>
      </c>
      <c r="P2350" s="42"/>
    </row>
    <row r="2351" spans="1:16" s="23" customFormat="1" ht="12.95" customHeight="1" x14ac:dyDescent="0.2">
      <c r="A2351" s="31" t="s">
        <v>20</v>
      </c>
      <c r="B2351" s="32">
        <v>6135</v>
      </c>
      <c r="C2351" s="31" t="s">
        <v>3210</v>
      </c>
      <c r="D2351" s="31" t="s">
        <v>3181</v>
      </c>
      <c r="E2351" s="34"/>
      <c r="F2351" s="34"/>
      <c r="G2351" s="34" t="s">
        <v>29</v>
      </c>
      <c r="H2351" s="36">
        <v>35734</v>
      </c>
      <c r="I2351" s="37">
        <f t="shared" si="48"/>
        <v>36099</v>
      </c>
      <c r="J2351" s="36"/>
      <c r="K2351" s="34"/>
      <c r="L2351" s="34"/>
      <c r="M2351" s="39" t="s">
        <v>20</v>
      </c>
      <c r="N2351" s="75" t="s">
        <v>1870</v>
      </c>
      <c r="O2351" s="36">
        <v>36248</v>
      </c>
      <c r="P2351" s="42"/>
    </row>
    <row r="2352" spans="1:16" s="23" customFormat="1" ht="12.95" customHeight="1" x14ac:dyDescent="0.2">
      <c r="A2352" s="31" t="s">
        <v>20</v>
      </c>
      <c r="B2352" s="32">
        <v>6136</v>
      </c>
      <c r="C2352" s="31" t="s">
        <v>3211</v>
      </c>
      <c r="D2352" s="31" t="s">
        <v>3181</v>
      </c>
      <c r="E2352" s="34"/>
      <c r="F2352" s="34"/>
      <c r="G2352" s="34" t="s">
        <v>29</v>
      </c>
      <c r="H2352" s="36">
        <v>35737</v>
      </c>
      <c r="I2352" s="37">
        <f t="shared" si="48"/>
        <v>36102</v>
      </c>
      <c r="J2352" s="36"/>
      <c r="K2352" s="34"/>
      <c r="L2352" s="34"/>
      <c r="M2352" s="39" t="s">
        <v>20</v>
      </c>
      <c r="N2352" s="75" t="s">
        <v>1870</v>
      </c>
      <c r="O2352" s="36">
        <v>36248</v>
      </c>
      <c r="P2352" s="42"/>
    </row>
    <row r="2353" spans="1:16" s="23" customFormat="1" ht="12.95" customHeight="1" x14ac:dyDescent="0.2">
      <c r="A2353" s="31" t="s">
        <v>20</v>
      </c>
      <c r="B2353" s="32">
        <v>6137</v>
      </c>
      <c r="C2353" s="31" t="s">
        <v>3212</v>
      </c>
      <c r="D2353" s="31" t="s">
        <v>3213</v>
      </c>
      <c r="E2353" s="34">
        <v>11</v>
      </c>
      <c r="F2353" s="34" t="s">
        <v>2491</v>
      </c>
      <c r="G2353" s="34" t="s">
        <v>29</v>
      </c>
      <c r="H2353" s="36">
        <v>35734</v>
      </c>
      <c r="I2353" s="37" t="str">
        <f t="shared" si="48"/>
        <v>n/a</v>
      </c>
      <c r="J2353" s="36">
        <v>35765</v>
      </c>
      <c r="K2353" s="34"/>
      <c r="L2353" s="34"/>
      <c r="M2353" s="39" t="s">
        <v>20</v>
      </c>
      <c r="N2353" s="114">
        <v>3434</v>
      </c>
      <c r="O2353" s="36">
        <v>36248</v>
      </c>
      <c r="P2353" s="42"/>
    </row>
    <row r="2354" spans="1:16" s="23" customFormat="1" ht="12.95" customHeight="1" x14ac:dyDescent="0.2">
      <c r="A2354" s="31" t="s">
        <v>20</v>
      </c>
      <c r="B2354" s="32">
        <v>6138</v>
      </c>
      <c r="C2354" s="31" t="s">
        <v>3214</v>
      </c>
      <c r="D2354" s="31" t="s">
        <v>3215</v>
      </c>
      <c r="E2354" s="34"/>
      <c r="F2354" s="34"/>
      <c r="G2354" s="34" t="s">
        <v>29</v>
      </c>
      <c r="H2354" s="36">
        <v>35737</v>
      </c>
      <c r="I2354" s="37">
        <f t="shared" si="48"/>
        <v>36102</v>
      </c>
      <c r="J2354" s="36"/>
      <c r="K2354" s="34"/>
      <c r="L2354" s="34"/>
      <c r="M2354" s="39" t="s">
        <v>20</v>
      </c>
      <c r="N2354" s="75" t="s">
        <v>1870</v>
      </c>
      <c r="O2354" s="36">
        <v>36248</v>
      </c>
      <c r="P2354" s="42"/>
    </row>
    <row r="2355" spans="1:16" s="23" customFormat="1" ht="12.95" customHeight="1" x14ac:dyDescent="0.2">
      <c r="A2355" s="31" t="s">
        <v>20</v>
      </c>
      <c r="B2355" s="32">
        <v>6139</v>
      </c>
      <c r="C2355" s="31" t="s">
        <v>3216</v>
      </c>
      <c r="D2355" s="31" t="s">
        <v>3178</v>
      </c>
      <c r="E2355" s="34">
        <v>15</v>
      </c>
      <c r="F2355" s="34" t="s">
        <v>2494</v>
      </c>
      <c r="G2355" s="34" t="s">
        <v>29</v>
      </c>
      <c r="H2355" s="36">
        <v>35734</v>
      </c>
      <c r="I2355" s="37">
        <f t="shared" si="48"/>
        <v>36099</v>
      </c>
      <c r="J2355" s="36"/>
      <c r="K2355" s="34"/>
      <c r="L2355" s="34"/>
      <c r="M2355" s="39" t="s">
        <v>20</v>
      </c>
      <c r="N2355" s="75" t="s">
        <v>1870</v>
      </c>
      <c r="O2355" s="36">
        <v>36307</v>
      </c>
      <c r="P2355" s="42"/>
    </row>
    <row r="2356" spans="1:16" s="23" customFormat="1" ht="12.95" customHeight="1" x14ac:dyDescent="0.2">
      <c r="A2356" s="31" t="s">
        <v>20</v>
      </c>
      <c r="B2356" s="32">
        <v>6140</v>
      </c>
      <c r="C2356" s="31" t="s">
        <v>3217</v>
      </c>
      <c r="D2356" s="31" t="s">
        <v>2980</v>
      </c>
      <c r="E2356" s="35">
        <v>15</v>
      </c>
      <c r="F2356" s="35" t="s">
        <v>28</v>
      </c>
      <c r="G2356" s="34" t="s">
        <v>236</v>
      </c>
      <c r="H2356" s="36">
        <v>35733</v>
      </c>
      <c r="I2356" s="37">
        <f t="shared" si="48"/>
        <v>36098</v>
      </c>
      <c r="J2356" s="36"/>
      <c r="K2356" s="34"/>
      <c r="L2356" s="34"/>
      <c r="M2356" s="39" t="s">
        <v>20</v>
      </c>
      <c r="N2356" s="114">
        <v>3403</v>
      </c>
      <c r="O2356" s="36">
        <v>36020</v>
      </c>
      <c r="P2356" s="42"/>
    </row>
    <row r="2357" spans="1:16" s="23" customFormat="1" ht="12.95" customHeight="1" x14ac:dyDescent="0.2">
      <c r="A2357" s="31" t="s">
        <v>20</v>
      </c>
      <c r="B2357" s="32">
        <v>6141</v>
      </c>
      <c r="C2357" s="31" t="s">
        <v>3218</v>
      </c>
      <c r="D2357" s="31" t="s">
        <v>3219</v>
      </c>
      <c r="E2357" s="34">
        <v>4</v>
      </c>
      <c r="F2357" s="34"/>
      <c r="G2357" s="34" t="s">
        <v>236</v>
      </c>
      <c r="H2357" s="36">
        <v>35737</v>
      </c>
      <c r="I2357" s="37" t="str">
        <f t="shared" si="48"/>
        <v>n/a</v>
      </c>
      <c r="J2357" s="36">
        <v>35765</v>
      </c>
      <c r="K2357" s="34"/>
      <c r="L2357" s="34"/>
      <c r="M2357" s="39" t="s">
        <v>20</v>
      </c>
      <c r="N2357" s="75" t="s">
        <v>1870</v>
      </c>
      <c r="O2357" s="36">
        <v>36231</v>
      </c>
      <c r="P2357" s="42"/>
    </row>
    <row r="2358" spans="1:16" s="23" customFormat="1" ht="12.95" customHeight="1" x14ac:dyDescent="0.2">
      <c r="A2358" s="31" t="s">
        <v>20</v>
      </c>
      <c r="B2358" s="32">
        <v>6142</v>
      </c>
      <c r="C2358" s="31" t="s">
        <v>3220</v>
      </c>
      <c r="D2358" s="31" t="s">
        <v>3189</v>
      </c>
      <c r="E2358" s="34"/>
      <c r="F2358" s="34"/>
      <c r="G2358" s="34" t="s">
        <v>29</v>
      </c>
      <c r="H2358" s="36">
        <v>35737</v>
      </c>
      <c r="I2358" s="37">
        <f t="shared" si="48"/>
        <v>36102</v>
      </c>
      <c r="J2358" s="36"/>
      <c r="K2358" s="34"/>
      <c r="L2358" s="34"/>
      <c r="M2358" s="39" t="s">
        <v>20</v>
      </c>
      <c r="N2358" s="125" t="s">
        <v>2891</v>
      </c>
      <c r="O2358" s="36"/>
      <c r="P2358" s="42"/>
    </row>
    <row r="2359" spans="1:16" s="23" customFormat="1" ht="12.95" customHeight="1" x14ac:dyDescent="0.2">
      <c r="A2359" s="31" t="s">
        <v>20</v>
      </c>
      <c r="B2359" s="32">
        <v>6143</v>
      </c>
      <c r="C2359" s="31" t="s">
        <v>3221</v>
      </c>
      <c r="D2359" s="31" t="s">
        <v>3201</v>
      </c>
      <c r="E2359" s="34">
        <v>8</v>
      </c>
      <c r="F2359" s="34" t="s">
        <v>2499</v>
      </c>
      <c r="G2359" s="34" t="s">
        <v>236</v>
      </c>
      <c r="H2359" s="36">
        <v>35734</v>
      </c>
      <c r="I2359" s="37">
        <f t="shared" si="48"/>
        <v>36099</v>
      </c>
      <c r="J2359" s="36"/>
      <c r="K2359" s="34"/>
      <c r="L2359" s="34"/>
      <c r="M2359" s="39" t="s">
        <v>20</v>
      </c>
      <c r="N2359" s="75" t="s">
        <v>1870</v>
      </c>
      <c r="O2359" s="36">
        <v>36403</v>
      </c>
      <c r="P2359" s="42"/>
    </row>
    <row r="2360" spans="1:16" s="23" customFormat="1" ht="12.95" customHeight="1" x14ac:dyDescent="0.2">
      <c r="A2360" s="31" t="s">
        <v>20</v>
      </c>
      <c r="B2360" s="32">
        <v>6144</v>
      </c>
      <c r="C2360" s="31" t="s">
        <v>3222</v>
      </c>
      <c r="D2360" s="31" t="s">
        <v>3223</v>
      </c>
      <c r="E2360" s="34">
        <v>6</v>
      </c>
      <c r="F2360" s="34"/>
      <c r="G2360" s="34" t="s">
        <v>236</v>
      </c>
      <c r="H2360" s="36">
        <v>35733</v>
      </c>
      <c r="I2360" s="37">
        <f t="shared" si="48"/>
        <v>36098</v>
      </c>
      <c r="J2360" s="36"/>
      <c r="K2360" s="34"/>
      <c r="L2360" s="34"/>
      <c r="M2360" s="39" t="s">
        <v>20</v>
      </c>
      <c r="N2360" s="125" t="s">
        <v>2891</v>
      </c>
      <c r="O2360" s="36"/>
      <c r="P2360" s="42"/>
    </row>
    <row r="2361" spans="1:16" s="23" customFormat="1" ht="12.95" customHeight="1" x14ac:dyDescent="0.2">
      <c r="A2361" s="31" t="s">
        <v>20</v>
      </c>
      <c r="B2361" s="32">
        <v>6145</v>
      </c>
      <c r="C2361" s="31" t="s">
        <v>3224</v>
      </c>
      <c r="D2361" s="31" t="s">
        <v>3225</v>
      </c>
      <c r="E2361" s="34">
        <v>8</v>
      </c>
      <c r="F2361" s="34" t="s">
        <v>2499</v>
      </c>
      <c r="G2361" s="34" t="s">
        <v>236</v>
      </c>
      <c r="H2361" s="36">
        <v>35734</v>
      </c>
      <c r="I2361" s="37">
        <f t="shared" si="48"/>
        <v>36099</v>
      </c>
      <c r="J2361" s="36"/>
      <c r="K2361" s="34"/>
      <c r="L2361" s="34"/>
      <c r="M2361" s="39" t="s">
        <v>20</v>
      </c>
      <c r="N2361" s="125" t="s">
        <v>2891</v>
      </c>
      <c r="O2361" s="36"/>
      <c r="P2361" s="42"/>
    </row>
    <row r="2362" spans="1:16" s="23" customFormat="1" ht="12.95" customHeight="1" x14ac:dyDescent="0.2">
      <c r="A2362" s="31" t="s">
        <v>20</v>
      </c>
      <c r="B2362" s="32">
        <v>6146</v>
      </c>
      <c r="C2362" s="31" t="s">
        <v>3226</v>
      </c>
      <c r="D2362" s="31" t="s">
        <v>3193</v>
      </c>
      <c r="E2362" s="34">
        <v>4</v>
      </c>
      <c r="F2362" s="34"/>
      <c r="G2362" s="34" t="s">
        <v>334</v>
      </c>
      <c r="H2362" s="36">
        <v>35719</v>
      </c>
      <c r="I2362" s="37">
        <f t="shared" si="48"/>
        <v>36084</v>
      </c>
      <c r="J2362" s="36"/>
      <c r="K2362" s="34"/>
      <c r="L2362" s="34"/>
      <c r="M2362" s="39" t="s">
        <v>20</v>
      </c>
      <c r="N2362" s="125" t="s">
        <v>2891</v>
      </c>
      <c r="O2362" s="36"/>
      <c r="P2362" s="42"/>
    </row>
    <row r="2363" spans="1:16" s="23" customFormat="1" ht="12.95" customHeight="1" x14ac:dyDescent="0.2">
      <c r="A2363" s="31" t="s">
        <v>20</v>
      </c>
      <c r="B2363" s="32">
        <v>6147</v>
      </c>
      <c r="C2363" s="31" t="s">
        <v>3227</v>
      </c>
      <c r="D2363" s="31" t="s">
        <v>3228</v>
      </c>
      <c r="E2363" s="34"/>
      <c r="F2363" s="34"/>
      <c r="G2363" s="34" t="s">
        <v>29</v>
      </c>
      <c r="H2363" s="36">
        <v>35739</v>
      </c>
      <c r="I2363" s="37">
        <f t="shared" si="48"/>
        <v>36104</v>
      </c>
      <c r="J2363" s="36"/>
      <c r="K2363" s="34"/>
      <c r="L2363" s="34"/>
      <c r="M2363" s="39" t="s">
        <v>20</v>
      </c>
      <c r="N2363" s="125" t="s">
        <v>2891</v>
      </c>
      <c r="O2363" s="36"/>
      <c r="P2363" s="42"/>
    </row>
    <row r="2364" spans="1:16" s="23" customFormat="1" ht="12.95" customHeight="1" x14ac:dyDescent="0.2">
      <c r="A2364" s="31" t="s">
        <v>20</v>
      </c>
      <c r="B2364" s="32">
        <v>6148</v>
      </c>
      <c r="C2364" s="31" t="s">
        <v>3229</v>
      </c>
      <c r="D2364" s="31" t="s">
        <v>3189</v>
      </c>
      <c r="E2364" s="34"/>
      <c r="F2364" s="34"/>
      <c r="G2364" s="34" t="s">
        <v>29</v>
      </c>
      <c r="H2364" s="36">
        <v>35754</v>
      </c>
      <c r="I2364" s="37">
        <f t="shared" si="48"/>
        <v>36119</v>
      </c>
      <c r="J2364" s="36"/>
      <c r="K2364" s="34"/>
      <c r="L2364" s="34"/>
      <c r="M2364" s="39" t="s">
        <v>20</v>
      </c>
      <c r="N2364" s="125" t="s">
        <v>2891</v>
      </c>
      <c r="O2364" s="36"/>
      <c r="P2364" s="42"/>
    </row>
    <row r="2365" spans="1:16" s="23" customFormat="1" ht="12.95" customHeight="1" x14ac:dyDescent="0.2">
      <c r="A2365" s="31" t="s">
        <v>20</v>
      </c>
      <c r="B2365" s="32">
        <v>6149</v>
      </c>
      <c r="C2365" s="31" t="s">
        <v>2630</v>
      </c>
      <c r="D2365" s="31" t="s">
        <v>3230</v>
      </c>
      <c r="E2365" s="34"/>
      <c r="F2365" s="34"/>
      <c r="G2365" s="34" t="s">
        <v>29</v>
      </c>
      <c r="H2365" s="36">
        <v>35753</v>
      </c>
      <c r="I2365" s="37">
        <f t="shared" si="48"/>
        <v>36118</v>
      </c>
      <c r="J2365" s="36"/>
      <c r="K2365" s="34"/>
      <c r="L2365" s="34"/>
      <c r="M2365" s="39" t="s">
        <v>20</v>
      </c>
      <c r="N2365" s="125" t="s">
        <v>2891</v>
      </c>
      <c r="O2365" s="36"/>
      <c r="P2365" s="42"/>
    </row>
    <row r="2366" spans="1:16" s="23" customFormat="1" ht="12.95" customHeight="1" x14ac:dyDescent="0.2">
      <c r="A2366" s="31" t="s">
        <v>20</v>
      </c>
      <c r="B2366" s="32">
        <v>6150</v>
      </c>
      <c r="C2366" s="31" t="s">
        <v>229</v>
      </c>
      <c r="D2366" s="31" t="s">
        <v>3231</v>
      </c>
      <c r="E2366" s="34">
        <v>21</v>
      </c>
      <c r="F2366" s="34" t="s">
        <v>2504</v>
      </c>
      <c r="G2366" s="34" t="s">
        <v>29</v>
      </c>
      <c r="H2366" s="36">
        <v>35755</v>
      </c>
      <c r="I2366" s="37">
        <f t="shared" si="48"/>
        <v>36120</v>
      </c>
      <c r="J2366" s="36"/>
      <c r="K2366" s="34"/>
      <c r="L2366" s="34"/>
      <c r="M2366" s="39" t="s">
        <v>20</v>
      </c>
      <c r="N2366" s="125" t="s">
        <v>2891</v>
      </c>
      <c r="O2366" s="36"/>
      <c r="P2366" s="42"/>
    </row>
    <row r="2367" spans="1:16" s="23" customFormat="1" ht="12.95" customHeight="1" x14ac:dyDescent="0.2">
      <c r="A2367" s="31" t="s">
        <v>20</v>
      </c>
      <c r="B2367" s="32">
        <v>6151</v>
      </c>
      <c r="C2367" s="31" t="s">
        <v>3232</v>
      </c>
      <c r="D2367" s="31" t="s">
        <v>3191</v>
      </c>
      <c r="E2367" s="35">
        <v>18</v>
      </c>
      <c r="F2367" s="35" t="s">
        <v>48</v>
      </c>
      <c r="G2367" s="34" t="s">
        <v>29</v>
      </c>
      <c r="H2367" s="36">
        <v>35755</v>
      </c>
      <c r="I2367" s="37">
        <f t="shared" si="48"/>
        <v>36120</v>
      </c>
      <c r="J2367" s="36"/>
      <c r="K2367" s="34"/>
      <c r="L2367" s="34"/>
      <c r="M2367" s="39" t="s">
        <v>20</v>
      </c>
      <c r="N2367" s="114">
        <v>3401</v>
      </c>
      <c r="O2367" s="36">
        <v>35998</v>
      </c>
      <c r="P2367" s="42" t="s">
        <v>486</v>
      </c>
    </row>
    <row r="2368" spans="1:16" s="23" customFormat="1" ht="12.95" customHeight="1" x14ac:dyDescent="0.2">
      <c r="A2368" s="31" t="s">
        <v>20</v>
      </c>
      <c r="B2368" s="32">
        <v>6152</v>
      </c>
      <c r="C2368" s="31" t="s">
        <v>3233</v>
      </c>
      <c r="D2368" s="31" t="s">
        <v>3178</v>
      </c>
      <c r="E2368" s="34">
        <v>12</v>
      </c>
      <c r="F2368" s="34" t="s">
        <v>2491</v>
      </c>
      <c r="G2368" s="34" t="s">
        <v>29</v>
      </c>
      <c r="H2368" s="36">
        <v>35758</v>
      </c>
      <c r="I2368" s="37">
        <f t="shared" si="48"/>
        <v>36123</v>
      </c>
      <c r="J2368" s="36"/>
      <c r="K2368" s="34"/>
      <c r="L2368" s="34"/>
      <c r="M2368" s="39" t="s">
        <v>20</v>
      </c>
      <c r="N2368" s="114">
        <v>3444</v>
      </c>
      <c r="O2368" s="36">
        <v>36362</v>
      </c>
      <c r="P2368" s="42" t="s">
        <v>486</v>
      </c>
    </row>
    <row r="2369" spans="1:16" s="23" customFormat="1" ht="12.95" customHeight="1" x14ac:dyDescent="0.2">
      <c r="A2369" s="31" t="s">
        <v>20</v>
      </c>
      <c r="B2369" s="32">
        <v>6153</v>
      </c>
      <c r="C2369" s="31" t="s">
        <v>3234</v>
      </c>
      <c r="D2369" s="31" t="s">
        <v>3178</v>
      </c>
      <c r="E2369" s="34">
        <v>12</v>
      </c>
      <c r="F2369" s="34" t="s">
        <v>2491</v>
      </c>
      <c r="G2369" s="34" t="s">
        <v>29</v>
      </c>
      <c r="H2369" s="36">
        <v>35758</v>
      </c>
      <c r="I2369" s="37">
        <f t="shared" si="48"/>
        <v>36123</v>
      </c>
      <c r="J2369" s="36"/>
      <c r="K2369" s="34"/>
      <c r="L2369" s="34"/>
      <c r="M2369" s="39" t="s">
        <v>20</v>
      </c>
      <c r="N2369" s="114">
        <v>3445</v>
      </c>
      <c r="O2369" s="36">
        <v>36332</v>
      </c>
      <c r="P2369" s="42" t="s">
        <v>486</v>
      </c>
    </row>
    <row r="2370" spans="1:16" s="23" customFormat="1" ht="12.95" customHeight="1" x14ac:dyDescent="0.2">
      <c r="A2370" s="31" t="s">
        <v>20</v>
      </c>
      <c r="B2370" s="32">
        <v>6154</v>
      </c>
      <c r="C2370" s="31" t="s">
        <v>3235</v>
      </c>
      <c r="D2370" s="31" t="s">
        <v>3178</v>
      </c>
      <c r="E2370" s="34">
        <v>12</v>
      </c>
      <c r="F2370" s="34" t="s">
        <v>2491</v>
      </c>
      <c r="G2370" s="34" t="s">
        <v>29</v>
      </c>
      <c r="H2370" s="36">
        <v>35758</v>
      </c>
      <c r="I2370" s="37">
        <f t="shared" si="48"/>
        <v>36123</v>
      </c>
      <c r="J2370" s="36"/>
      <c r="K2370" s="34"/>
      <c r="L2370" s="34"/>
      <c r="M2370" s="39" t="s">
        <v>20</v>
      </c>
      <c r="N2370" s="114">
        <v>3446</v>
      </c>
      <c r="O2370" s="36">
        <v>36332</v>
      </c>
      <c r="P2370" s="42" t="s">
        <v>486</v>
      </c>
    </row>
    <row r="2371" spans="1:16" s="23" customFormat="1" ht="12.95" customHeight="1" x14ac:dyDescent="0.2">
      <c r="A2371" s="31" t="s">
        <v>20</v>
      </c>
      <c r="B2371" s="32">
        <v>6155</v>
      </c>
      <c r="C2371" s="33" t="s">
        <v>557</v>
      </c>
      <c r="D2371" s="33" t="s">
        <v>3236</v>
      </c>
      <c r="E2371" s="35">
        <v>15</v>
      </c>
      <c r="F2371" s="35" t="s">
        <v>2494</v>
      </c>
      <c r="G2371" s="34" t="s">
        <v>24</v>
      </c>
      <c r="H2371" s="36">
        <v>35758</v>
      </c>
      <c r="I2371" s="37" t="e">
        <f>IF(AND(#REF!&gt;1/1/75, J2371&gt;0),"n/a",#REF!+365)</f>
        <v>#REF!</v>
      </c>
      <c r="J2371" s="36"/>
      <c r="K2371" s="34"/>
      <c r="L2371" s="34"/>
      <c r="M2371" s="39" t="s">
        <v>20</v>
      </c>
      <c r="N2371" s="40">
        <v>3406</v>
      </c>
      <c r="O2371" s="41">
        <v>36039</v>
      </c>
      <c r="P2371" s="42" t="s">
        <v>3237</v>
      </c>
    </row>
    <row r="2372" spans="1:16" s="23" customFormat="1" ht="12.95" customHeight="1" x14ac:dyDescent="0.2">
      <c r="A2372" s="31" t="s">
        <v>20</v>
      </c>
      <c r="B2372" s="32">
        <v>6156</v>
      </c>
      <c r="C2372" s="31" t="s">
        <v>557</v>
      </c>
      <c r="D2372" s="31" t="s">
        <v>3238</v>
      </c>
      <c r="E2372" s="34">
        <v>15</v>
      </c>
      <c r="F2372" s="34" t="s">
        <v>2494</v>
      </c>
      <c r="G2372" s="34" t="s">
        <v>24</v>
      </c>
      <c r="H2372" s="36">
        <v>35758</v>
      </c>
      <c r="I2372" s="37">
        <f t="shared" ref="I2372:I2435" si="49">IF(AND(H2372&gt;1/1/75, J2372&gt;0),"n/a",H2372+365)</f>
        <v>36123</v>
      </c>
      <c r="J2372" s="36"/>
      <c r="K2372" s="34"/>
      <c r="L2372" s="34"/>
      <c r="M2372" s="39" t="s">
        <v>20</v>
      </c>
      <c r="N2372" s="114">
        <v>3412</v>
      </c>
      <c r="O2372" s="36">
        <v>36087</v>
      </c>
      <c r="P2372" s="42" t="s">
        <v>3239</v>
      </c>
    </row>
    <row r="2373" spans="1:16" s="23" customFormat="1" ht="12.95" customHeight="1" x14ac:dyDescent="0.2">
      <c r="A2373" s="31" t="s">
        <v>20</v>
      </c>
      <c r="B2373" s="32">
        <v>6157</v>
      </c>
      <c r="C2373" s="31" t="s">
        <v>2141</v>
      </c>
      <c r="D2373" s="31" t="s">
        <v>3240</v>
      </c>
      <c r="E2373" s="34">
        <v>19</v>
      </c>
      <c r="F2373" s="34"/>
      <c r="G2373" s="34" t="s">
        <v>29</v>
      </c>
      <c r="H2373" s="36">
        <v>35758</v>
      </c>
      <c r="I2373" s="37" t="str">
        <f t="shared" si="49"/>
        <v>n/a</v>
      </c>
      <c r="J2373" s="36">
        <v>35800</v>
      </c>
      <c r="K2373" s="34"/>
      <c r="L2373" s="34"/>
      <c r="M2373" s="39" t="s">
        <v>20</v>
      </c>
      <c r="N2373" s="75" t="s">
        <v>2799</v>
      </c>
      <c r="O2373" s="36">
        <v>35901</v>
      </c>
      <c r="P2373" s="42"/>
    </row>
    <row r="2374" spans="1:16" s="23" customFormat="1" ht="12.95" customHeight="1" x14ac:dyDescent="0.2">
      <c r="A2374" s="31" t="s">
        <v>20</v>
      </c>
      <c r="B2374" s="32">
        <v>6158</v>
      </c>
      <c r="C2374" s="31" t="s">
        <v>3241</v>
      </c>
      <c r="D2374" s="31" t="s">
        <v>3242</v>
      </c>
      <c r="E2374" s="34">
        <v>19</v>
      </c>
      <c r="F2374" s="34"/>
      <c r="G2374" s="34" t="s">
        <v>29</v>
      </c>
      <c r="H2374" s="36">
        <v>35765</v>
      </c>
      <c r="I2374" s="37">
        <f t="shared" si="49"/>
        <v>36130</v>
      </c>
      <c r="J2374" s="36"/>
      <c r="K2374" s="34"/>
      <c r="L2374" s="34"/>
      <c r="M2374" s="39" t="s">
        <v>20</v>
      </c>
      <c r="N2374" s="75" t="s">
        <v>1870</v>
      </c>
      <c r="O2374" s="36">
        <v>36325</v>
      </c>
      <c r="P2374" s="42"/>
    </row>
    <row r="2375" spans="1:16" s="23" customFormat="1" ht="12.95" customHeight="1" x14ac:dyDescent="0.2">
      <c r="A2375" s="31" t="s">
        <v>20</v>
      </c>
      <c r="B2375" s="32">
        <v>6159</v>
      </c>
      <c r="C2375" s="31" t="s">
        <v>3243</v>
      </c>
      <c r="D2375" s="31" t="s">
        <v>3244</v>
      </c>
      <c r="E2375" s="34">
        <v>12</v>
      </c>
      <c r="F2375" s="34" t="s">
        <v>2491</v>
      </c>
      <c r="G2375" s="34" t="s">
        <v>29</v>
      </c>
      <c r="H2375" s="36">
        <v>35765</v>
      </c>
      <c r="I2375" s="37">
        <f t="shared" si="49"/>
        <v>36130</v>
      </c>
      <c r="J2375" s="36"/>
      <c r="K2375" s="34"/>
      <c r="L2375" s="34"/>
      <c r="M2375" s="39" t="s">
        <v>20</v>
      </c>
      <c r="N2375" s="75" t="s">
        <v>1870</v>
      </c>
      <c r="O2375" s="36">
        <v>36332</v>
      </c>
      <c r="P2375" s="42"/>
    </row>
    <row r="2376" spans="1:16" s="23" customFormat="1" ht="12.95" customHeight="1" x14ac:dyDescent="0.2">
      <c r="A2376" s="31" t="s">
        <v>20</v>
      </c>
      <c r="B2376" s="32">
        <v>6160</v>
      </c>
      <c r="C2376" s="31" t="s">
        <v>3245</v>
      </c>
      <c r="D2376" s="31" t="s">
        <v>3178</v>
      </c>
      <c r="E2376" s="34">
        <v>12</v>
      </c>
      <c r="F2376" s="34" t="s">
        <v>2491</v>
      </c>
      <c r="G2376" s="34" t="s">
        <v>29</v>
      </c>
      <c r="H2376" s="36">
        <v>35765</v>
      </c>
      <c r="I2376" s="37">
        <f t="shared" si="49"/>
        <v>36130</v>
      </c>
      <c r="J2376" s="36"/>
      <c r="K2376" s="34"/>
      <c r="L2376" s="34"/>
      <c r="M2376" s="39" t="s">
        <v>20</v>
      </c>
      <c r="N2376" s="75" t="s">
        <v>1870</v>
      </c>
      <c r="O2376" s="36">
        <v>36332</v>
      </c>
      <c r="P2376" s="42"/>
    </row>
    <row r="2377" spans="1:16" s="23" customFormat="1" ht="12.95" customHeight="1" x14ac:dyDescent="0.2">
      <c r="A2377" s="31" t="s">
        <v>20</v>
      </c>
      <c r="B2377" s="32">
        <v>6161</v>
      </c>
      <c r="C2377" s="31" t="s">
        <v>3246</v>
      </c>
      <c r="D2377" s="31" t="s">
        <v>3189</v>
      </c>
      <c r="E2377" s="34"/>
      <c r="F2377" s="34"/>
      <c r="G2377" s="34" t="s">
        <v>29</v>
      </c>
      <c r="H2377" s="36">
        <v>35765</v>
      </c>
      <c r="I2377" s="37">
        <f t="shared" si="49"/>
        <v>36130</v>
      </c>
      <c r="J2377" s="36"/>
      <c r="K2377" s="34"/>
      <c r="L2377" s="34"/>
      <c r="M2377" s="39" t="s">
        <v>20</v>
      </c>
      <c r="N2377" s="125" t="s">
        <v>2891</v>
      </c>
      <c r="O2377" s="36"/>
      <c r="P2377" s="42"/>
    </row>
    <row r="2378" spans="1:16" s="23" customFormat="1" ht="12.95" customHeight="1" x14ac:dyDescent="0.2">
      <c r="A2378" s="31" t="s">
        <v>20</v>
      </c>
      <c r="B2378" s="32">
        <v>6162</v>
      </c>
      <c r="C2378" s="31" t="s">
        <v>3247</v>
      </c>
      <c r="D2378" s="31" t="s">
        <v>3244</v>
      </c>
      <c r="E2378" s="34">
        <v>12</v>
      </c>
      <c r="F2378" s="34" t="s">
        <v>2491</v>
      </c>
      <c r="G2378" s="34" t="s">
        <v>29</v>
      </c>
      <c r="H2378" s="36">
        <v>35765</v>
      </c>
      <c r="I2378" s="37">
        <f t="shared" si="49"/>
        <v>36130</v>
      </c>
      <c r="J2378" s="36"/>
      <c r="K2378" s="34"/>
      <c r="L2378" s="34"/>
      <c r="M2378" s="39" t="s">
        <v>20</v>
      </c>
      <c r="N2378" s="75" t="s">
        <v>1870</v>
      </c>
      <c r="O2378" s="36">
        <v>36332</v>
      </c>
      <c r="P2378" s="42"/>
    </row>
    <row r="2379" spans="1:16" s="23" customFormat="1" ht="12.95" customHeight="1" x14ac:dyDescent="0.2">
      <c r="A2379" s="31" t="s">
        <v>20</v>
      </c>
      <c r="B2379" s="32">
        <v>6163</v>
      </c>
      <c r="C2379" s="31" t="s">
        <v>3248</v>
      </c>
      <c r="D2379" s="31" t="s">
        <v>3249</v>
      </c>
      <c r="E2379" s="34"/>
      <c r="F2379" s="34"/>
      <c r="G2379" s="34" t="s">
        <v>29</v>
      </c>
      <c r="H2379" s="36">
        <v>35765</v>
      </c>
      <c r="I2379" s="37">
        <f t="shared" si="49"/>
        <v>36130</v>
      </c>
      <c r="J2379" s="36"/>
      <c r="K2379" s="34"/>
      <c r="L2379" s="34"/>
      <c r="M2379" s="39" t="s">
        <v>20</v>
      </c>
      <c r="N2379" s="114">
        <v>3459</v>
      </c>
      <c r="O2379" s="36">
        <v>36392</v>
      </c>
      <c r="P2379" s="42" t="s">
        <v>486</v>
      </c>
    </row>
    <row r="2380" spans="1:16" s="23" customFormat="1" ht="12.95" customHeight="1" x14ac:dyDescent="0.2">
      <c r="A2380" s="31" t="s">
        <v>20</v>
      </c>
      <c r="B2380" s="32">
        <v>6164</v>
      </c>
      <c r="C2380" s="31" t="s">
        <v>184</v>
      </c>
      <c r="D2380" s="31" t="s">
        <v>3250</v>
      </c>
      <c r="E2380" s="34">
        <v>20</v>
      </c>
      <c r="F2380" s="34" t="s">
        <v>2494</v>
      </c>
      <c r="G2380" s="34" t="s">
        <v>24</v>
      </c>
      <c r="H2380" s="36">
        <v>35766</v>
      </c>
      <c r="I2380" s="37">
        <f t="shared" si="49"/>
        <v>36131</v>
      </c>
      <c r="J2380" s="36"/>
      <c r="K2380" s="34"/>
      <c r="L2380" s="34"/>
      <c r="M2380" s="39" t="s">
        <v>20</v>
      </c>
      <c r="N2380" s="114">
        <v>3398</v>
      </c>
      <c r="O2380" s="36">
        <v>35971</v>
      </c>
      <c r="P2380" s="42"/>
    </row>
    <row r="2381" spans="1:16" s="23" customFormat="1" ht="12.95" customHeight="1" x14ac:dyDescent="0.2">
      <c r="A2381" s="31" t="s">
        <v>20</v>
      </c>
      <c r="B2381" s="32">
        <v>6165</v>
      </c>
      <c r="C2381" s="31" t="s">
        <v>2608</v>
      </c>
      <c r="D2381" s="31" t="s">
        <v>3251</v>
      </c>
      <c r="E2381" s="34">
        <v>12</v>
      </c>
      <c r="F2381" s="34" t="s">
        <v>2491</v>
      </c>
      <c r="G2381" s="34" t="s">
        <v>24</v>
      </c>
      <c r="H2381" s="36">
        <v>35765</v>
      </c>
      <c r="I2381" s="37" t="str">
        <f t="shared" si="49"/>
        <v>n/a</v>
      </c>
      <c r="J2381" s="36">
        <v>35765</v>
      </c>
      <c r="K2381" s="34"/>
      <c r="L2381" s="34" t="s">
        <v>3252</v>
      </c>
      <c r="M2381" s="39" t="s">
        <v>20</v>
      </c>
      <c r="N2381" s="114">
        <v>3453</v>
      </c>
      <c r="O2381" s="36">
        <v>36363</v>
      </c>
      <c r="P2381" s="42" t="s">
        <v>486</v>
      </c>
    </row>
    <row r="2382" spans="1:16" s="23" customFormat="1" ht="12.95" customHeight="1" x14ac:dyDescent="0.2">
      <c r="A2382" s="31" t="s">
        <v>20</v>
      </c>
      <c r="B2382" s="32">
        <v>6166</v>
      </c>
      <c r="C2382" s="31" t="s">
        <v>1118</v>
      </c>
      <c r="D2382" s="31" t="s">
        <v>3253</v>
      </c>
      <c r="E2382" s="34">
        <v>12</v>
      </c>
      <c r="F2382" s="34" t="s">
        <v>2491</v>
      </c>
      <c r="G2382" s="34" t="s">
        <v>29</v>
      </c>
      <c r="H2382" s="36">
        <v>35765</v>
      </c>
      <c r="I2382" s="37" t="str">
        <f t="shared" si="49"/>
        <v>n/a</v>
      </c>
      <c r="J2382" s="36">
        <v>35800</v>
      </c>
      <c r="K2382" s="34"/>
      <c r="L2382" s="34"/>
      <c r="M2382" s="39" t="s">
        <v>20</v>
      </c>
      <c r="N2382" s="114">
        <v>3447</v>
      </c>
      <c r="O2382" s="36">
        <v>36332</v>
      </c>
      <c r="P2382" s="42" t="s">
        <v>486</v>
      </c>
    </row>
    <row r="2383" spans="1:16" s="23" customFormat="1" ht="12.95" customHeight="1" x14ac:dyDescent="0.2">
      <c r="A2383" s="31" t="s">
        <v>20</v>
      </c>
      <c r="B2383" s="32">
        <v>6167</v>
      </c>
      <c r="C2383" s="31" t="s">
        <v>3254</v>
      </c>
      <c r="D2383" s="31" t="s">
        <v>3255</v>
      </c>
      <c r="E2383" s="34">
        <v>19</v>
      </c>
      <c r="F2383" s="34" t="s">
        <v>2494</v>
      </c>
      <c r="G2383" s="34" t="s">
        <v>29</v>
      </c>
      <c r="H2383" s="36">
        <v>35765</v>
      </c>
      <c r="I2383" s="37">
        <f t="shared" si="49"/>
        <v>36130</v>
      </c>
      <c r="J2383" s="36"/>
      <c r="K2383" s="34"/>
      <c r="L2383" s="34"/>
      <c r="M2383" s="39" t="s">
        <v>20</v>
      </c>
      <c r="N2383" s="114">
        <v>3443</v>
      </c>
      <c r="O2383" s="36">
        <v>36325</v>
      </c>
      <c r="P2383" s="42" t="s">
        <v>486</v>
      </c>
    </row>
    <row r="2384" spans="1:16" s="23" customFormat="1" ht="12.95" customHeight="1" x14ac:dyDescent="0.2">
      <c r="A2384" s="31" t="s">
        <v>20</v>
      </c>
      <c r="B2384" s="32">
        <v>6168</v>
      </c>
      <c r="C2384" s="31" t="s">
        <v>3256</v>
      </c>
      <c r="D2384" s="31" t="s">
        <v>3257</v>
      </c>
      <c r="E2384" s="34">
        <v>15</v>
      </c>
      <c r="F2384" s="34" t="s">
        <v>2494</v>
      </c>
      <c r="G2384" s="34" t="s">
        <v>334</v>
      </c>
      <c r="H2384" s="36">
        <v>35759</v>
      </c>
      <c r="I2384" s="37" t="str">
        <f t="shared" si="49"/>
        <v>n/a</v>
      </c>
      <c r="J2384" s="36">
        <v>35821</v>
      </c>
      <c r="K2384" s="34" t="s">
        <v>1862</v>
      </c>
      <c r="L2384" s="34" t="s">
        <v>1862</v>
      </c>
      <c r="M2384" s="39" t="s">
        <v>20</v>
      </c>
      <c r="N2384" s="75" t="s">
        <v>1870</v>
      </c>
      <c r="O2384" s="36">
        <v>36258</v>
      </c>
      <c r="P2384" s="42"/>
    </row>
    <row r="2385" spans="1:16" s="23" customFormat="1" ht="12.95" customHeight="1" x14ac:dyDescent="0.2">
      <c r="A2385" s="31" t="s">
        <v>20</v>
      </c>
      <c r="B2385" s="32">
        <v>6169</v>
      </c>
      <c r="C2385" s="31" t="s">
        <v>177</v>
      </c>
      <c r="D2385" s="31" t="s">
        <v>2941</v>
      </c>
      <c r="E2385" s="34"/>
      <c r="F2385" s="34"/>
      <c r="G2385" s="34" t="s">
        <v>78</v>
      </c>
      <c r="H2385" s="36">
        <v>35765</v>
      </c>
      <c r="I2385" s="37">
        <f t="shared" si="49"/>
        <v>36130</v>
      </c>
      <c r="J2385" s="36"/>
      <c r="K2385" s="34"/>
      <c r="L2385" s="34"/>
      <c r="M2385" s="39" t="s">
        <v>20</v>
      </c>
      <c r="N2385" s="125" t="s">
        <v>2891</v>
      </c>
      <c r="O2385" s="36"/>
      <c r="P2385" s="42"/>
    </row>
    <row r="2386" spans="1:16" s="23" customFormat="1" ht="12.95" customHeight="1" x14ac:dyDescent="0.2">
      <c r="A2386" s="31" t="s">
        <v>20</v>
      </c>
      <c r="B2386" s="32">
        <v>6170</v>
      </c>
      <c r="C2386" s="31" t="s">
        <v>3258</v>
      </c>
      <c r="D2386" s="31" t="s">
        <v>2536</v>
      </c>
      <c r="E2386" s="34">
        <v>15</v>
      </c>
      <c r="F2386" s="34" t="s">
        <v>2494</v>
      </c>
      <c r="G2386" s="34" t="s">
        <v>334</v>
      </c>
      <c r="H2386" s="36">
        <v>35765</v>
      </c>
      <c r="I2386" s="37">
        <f t="shared" si="49"/>
        <v>36130</v>
      </c>
      <c r="J2386" s="36"/>
      <c r="K2386" s="34"/>
      <c r="L2386" s="34"/>
      <c r="M2386" s="39" t="s">
        <v>20</v>
      </c>
      <c r="N2386" s="125" t="s">
        <v>2891</v>
      </c>
      <c r="O2386" s="36"/>
      <c r="P2386" s="42"/>
    </row>
    <row r="2387" spans="1:16" s="23" customFormat="1" ht="12.95" customHeight="1" x14ac:dyDescent="0.2">
      <c r="A2387" s="31" t="s">
        <v>20</v>
      </c>
      <c r="B2387" s="32">
        <v>6171</v>
      </c>
      <c r="C2387" s="31" t="s">
        <v>3259</v>
      </c>
      <c r="D2387" s="31" t="s">
        <v>2536</v>
      </c>
      <c r="E2387" s="34"/>
      <c r="F2387" s="34"/>
      <c r="G2387" s="34" t="s">
        <v>334</v>
      </c>
      <c r="H2387" s="36">
        <v>35765</v>
      </c>
      <c r="I2387" s="37">
        <f t="shared" si="49"/>
        <v>36130</v>
      </c>
      <c r="J2387" s="36"/>
      <c r="K2387" s="34"/>
      <c r="L2387" s="34"/>
      <c r="M2387" s="39" t="s">
        <v>20</v>
      </c>
      <c r="N2387" s="125" t="s">
        <v>2891</v>
      </c>
      <c r="O2387" s="36"/>
      <c r="P2387" s="42"/>
    </row>
    <row r="2388" spans="1:16" s="23" customFormat="1" ht="12.95" customHeight="1" x14ac:dyDescent="0.2">
      <c r="A2388" s="31" t="s">
        <v>20</v>
      </c>
      <c r="B2388" s="32">
        <v>6172</v>
      </c>
      <c r="C2388" s="31" t="s">
        <v>3050</v>
      </c>
      <c r="D2388" s="31" t="s">
        <v>3189</v>
      </c>
      <c r="E2388" s="34">
        <v>11</v>
      </c>
      <c r="F2388" s="34"/>
      <c r="G2388" s="34" t="s">
        <v>29</v>
      </c>
      <c r="H2388" s="36">
        <v>35765</v>
      </c>
      <c r="I2388" s="37">
        <f t="shared" si="49"/>
        <v>36130</v>
      </c>
      <c r="J2388" s="36"/>
      <c r="K2388" s="34"/>
      <c r="L2388" s="34"/>
      <c r="M2388" s="39" t="s">
        <v>20</v>
      </c>
      <c r="N2388" s="125" t="s">
        <v>2891</v>
      </c>
      <c r="O2388" s="36"/>
      <c r="P2388" s="42"/>
    </row>
    <row r="2389" spans="1:16" s="23" customFormat="1" ht="12.95" customHeight="1" x14ac:dyDescent="0.2">
      <c r="A2389" s="31" t="s">
        <v>20</v>
      </c>
      <c r="B2389" s="32" t="s">
        <v>3260</v>
      </c>
      <c r="C2389" s="31" t="s">
        <v>2982</v>
      </c>
      <c r="D2389" s="31" t="s">
        <v>2941</v>
      </c>
      <c r="E2389" s="34">
        <v>15</v>
      </c>
      <c r="F2389" s="34" t="s">
        <v>2494</v>
      </c>
      <c r="G2389" s="34" t="s">
        <v>78</v>
      </c>
      <c r="H2389" s="36">
        <v>35773</v>
      </c>
      <c r="I2389" s="37">
        <f t="shared" si="49"/>
        <v>36138</v>
      </c>
      <c r="J2389" s="36"/>
      <c r="K2389" s="34"/>
      <c r="L2389" s="34"/>
      <c r="M2389" s="39" t="s">
        <v>20</v>
      </c>
      <c r="N2389" s="125" t="s">
        <v>2891</v>
      </c>
      <c r="O2389" s="36"/>
      <c r="P2389" s="42"/>
    </row>
    <row r="2390" spans="1:16" s="23" customFormat="1" ht="12.95" customHeight="1" x14ac:dyDescent="0.2">
      <c r="A2390" s="31" t="s">
        <v>20</v>
      </c>
      <c r="B2390" s="32">
        <v>6174</v>
      </c>
      <c r="C2390" s="31" t="s">
        <v>3261</v>
      </c>
      <c r="D2390" s="31" t="s">
        <v>3178</v>
      </c>
      <c r="E2390" s="34">
        <v>16</v>
      </c>
      <c r="F2390" s="34" t="s">
        <v>2496</v>
      </c>
      <c r="G2390" s="34" t="s">
        <v>29</v>
      </c>
      <c r="H2390" s="36">
        <v>35779</v>
      </c>
      <c r="I2390" s="37" t="str">
        <f t="shared" si="49"/>
        <v>n/a</v>
      </c>
      <c r="J2390" s="36">
        <v>35824</v>
      </c>
      <c r="K2390" s="34" t="s">
        <v>2067</v>
      </c>
      <c r="L2390" s="34" t="s">
        <v>2067</v>
      </c>
      <c r="M2390" s="39" t="s">
        <v>20</v>
      </c>
      <c r="N2390" s="114">
        <v>3460</v>
      </c>
      <c r="O2390" s="36">
        <v>36392</v>
      </c>
      <c r="P2390" s="42"/>
    </row>
    <row r="2391" spans="1:16" s="23" customFormat="1" ht="12.95" customHeight="1" x14ac:dyDescent="0.2">
      <c r="A2391" s="31" t="s">
        <v>20</v>
      </c>
      <c r="B2391" s="32">
        <v>6175</v>
      </c>
      <c r="C2391" s="31" t="s">
        <v>3262</v>
      </c>
      <c r="D2391" s="31" t="s">
        <v>3244</v>
      </c>
      <c r="E2391" s="34"/>
      <c r="F2391" s="34"/>
      <c r="G2391" s="34" t="s">
        <v>29</v>
      </c>
      <c r="H2391" s="36">
        <v>35779</v>
      </c>
      <c r="I2391" s="37">
        <f t="shared" si="49"/>
        <v>36144</v>
      </c>
      <c r="J2391" s="36"/>
      <c r="K2391" s="34"/>
      <c r="L2391" s="34"/>
      <c r="M2391" s="39" t="s">
        <v>20</v>
      </c>
      <c r="N2391" s="75" t="s">
        <v>1870</v>
      </c>
      <c r="O2391" s="36">
        <v>36340</v>
      </c>
      <c r="P2391" s="42"/>
    </row>
    <row r="2392" spans="1:16" s="23" customFormat="1" ht="12.95" customHeight="1" x14ac:dyDescent="0.2">
      <c r="A2392" s="31" t="s">
        <v>20</v>
      </c>
      <c r="B2392" s="32">
        <v>6176</v>
      </c>
      <c r="C2392" s="31" t="s">
        <v>3263</v>
      </c>
      <c r="D2392" s="31" t="s">
        <v>3264</v>
      </c>
      <c r="E2392" s="34"/>
      <c r="F2392" s="34"/>
      <c r="G2392" s="34" t="s">
        <v>29</v>
      </c>
      <c r="H2392" s="36">
        <v>35786</v>
      </c>
      <c r="I2392" s="37">
        <f t="shared" si="49"/>
        <v>36151</v>
      </c>
      <c r="J2392" s="36"/>
      <c r="K2392" s="34"/>
      <c r="L2392" s="34"/>
      <c r="M2392" s="39" t="s">
        <v>20</v>
      </c>
      <c r="N2392" s="125" t="s">
        <v>2891</v>
      </c>
      <c r="O2392" s="36"/>
      <c r="P2392" s="42"/>
    </row>
    <row r="2393" spans="1:16" s="23" customFormat="1" ht="12.95" customHeight="1" x14ac:dyDescent="0.2">
      <c r="A2393" s="31" t="s">
        <v>20</v>
      </c>
      <c r="B2393" s="32">
        <v>6177</v>
      </c>
      <c r="C2393" s="31" t="s">
        <v>3265</v>
      </c>
      <c r="D2393" s="31" t="s">
        <v>3266</v>
      </c>
      <c r="E2393" s="34"/>
      <c r="F2393" s="34"/>
      <c r="G2393" s="34" t="s">
        <v>29</v>
      </c>
      <c r="H2393" s="36">
        <v>35786</v>
      </c>
      <c r="I2393" s="37" t="str">
        <f t="shared" si="49"/>
        <v>n/a</v>
      </c>
      <c r="J2393" s="36">
        <v>35824</v>
      </c>
      <c r="K2393" s="34"/>
      <c r="L2393" s="34"/>
      <c r="M2393" s="39" t="s">
        <v>20</v>
      </c>
      <c r="N2393" s="75" t="s">
        <v>2799</v>
      </c>
      <c r="O2393" s="36"/>
      <c r="P2393" s="42"/>
    </row>
    <row r="2394" spans="1:16" s="23" customFormat="1" ht="12.95" customHeight="1" x14ac:dyDescent="0.2">
      <c r="A2394" s="31" t="s">
        <v>20</v>
      </c>
      <c r="B2394" s="32">
        <v>6178</v>
      </c>
      <c r="C2394" s="31" t="s">
        <v>3267</v>
      </c>
      <c r="D2394" s="31" t="s">
        <v>3189</v>
      </c>
      <c r="E2394" s="34"/>
      <c r="F2394" s="34"/>
      <c r="G2394" s="34" t="s">
        <v>29</v>
      </c>
      <c r="H2394" s="36">
        <v>35786</v>
      </c>
      <c r="I2394" s="37">
        <f t="shared" si="49"/>
        <v>36151</v>
      </c>
      <c r="J2394" s="36"/>
      <c r="K2394" s="34"/>
      <c r="L2394" s="34"/>
      <c r="M2394" s="39" t="s">
        <v>20</v>
      </c>
      <c r="N2394" s="125" t="s">
        <v>2891</v>
      </c>
      <c r="O2394" s="36"/>
      <c r="P2394" s="42"/>
    </row>
    <row r="2395" spans="1:16" s="23" customFormat="1" ht="12.95" customHeight="1" x14ac:dyDescent="0.2">
      <c r="A2395" s="31" t="s">
        <v>20</v>
      </c>
      <c r="B2395" s="32">
        <v>6179</v>
      </c>
      <c r="C2395" s="31" t="s">
        <v>3268</v>
      </c>
      <c r="D2395" s="31" t="s">
        <v>3266</v>
      </c>
      <c r="E2395" s="34">
        <v>13</v>
      </c>
      <c r="F2395" s="34"/>
      <c r="G2395" s="34" t="s">
        <v>29</v>
      </c>
      <c r="H2395" s="36">
        <v>35786</v>
      </c>
      <c r="I2395" s="37">
        <f t="shared" si="49"/>
        <v>36151</v>
      </c>
      <c r="J2395" s="36"/>
      <c r="K2395" s="34"/>
      <c r="L2395" s="34"/>
      <c r="M2395" s="39" t="s">
        <v>20</v>
      </c>
      <c r="N2395" s="125" t="s">
        <v>2891</v>
      </c>
      <c r="O2395" s="36"/>
      <c r="P2395" s="42"/>
    </row>
    <row r="2396" spans="1:16" s="23" customFormat="1" ht="12.95" customHeight="1" x14ac:dyDescent="0.2">
      <c r="A2396" s="31" t="s">
        <v>20</v>
      </c>
      <c r="B2396" s="32">
        <v>6180</v>
      </c>
      <c r="C2396" s="31" t="s">
        <v>3269</v>
      </c>
      <c r="D2396" s="31" t="s">
        <v>3244</v>
      </c>
      <c r="E2396" s="34"/>
      <c r="F2396" s="34"/>
      <c r="G2396" s="34" t="s">
        <v>29</v>
      </c>
      <c r="H2396" s="36">
        <v>35786</v>
      </c>
      <c r="I2396" s="37">
        <f t="shared" si="49"/>
        <v>36151</v>
      </c>
      <c r="J2396" s="36"/>
      <c r="K2396" s="34"/>
      <c r="L2396" s="34"/>
      <c r="M2396" s="39" t="s">
        <v>20</v>
      </c>
      <c r="N2396" s="75" t="s">
        <v>1870</v>
      </c>
      <c r="O2396" s="36">
        <v>36340</v>
      </c>
      <c r="P2396" s="42"/>
    </row>
    <row r="2397" spans="1:16" s="23" customFormat="1" ht="12.95" customHeight="1" x14ac:dyDescent="0.2">
      <c r="A2397" s="31" t="s">
        <v>20</v>
      </c>
      <c r="B2397" s="32">
        <v>6181</v>
      </c>
      <c r="C2397" s="31" t="s">
        <v>3270</v>
      </c>
      <c r="D2397" s="31" t="s">
        <v>2536</v>
      </c>
      <c r="E2397" s="34">
        <v>5</v>
      </c>
      <c r="F2397" s="34"/>
      <c r="G2397" s="34" t="s">
        <v>334</v>
      </c>
      <c r="H2397" s="36">
        <v>35786</v>
      </c>
      <c r="I2397" s="37">
        <f t="shared" si="49"/>
        <v>36151</v>
      </c>
      <c r="J2397" s="36"/>
      <c r="K2397" s="34" t="s">
        <v>2067</v>
      </c>
      <c r="L2397" s="34" t="s">
        <v>1862</v>
      </c>
      <c r="M2397" s="39" t="s">
        <v>20</v>
      </c>
      <c r="N2397" s="114">
        <v>3510</v>
      </c>
      <c r="O2397" s="36">
        <v>36563</v>
      </c>
      <c r="P2397" s="42" t="s">
        <v>486</v>
      </c>
    </row>
    <row r="2398" spans="1:16" s="23" customFormat="1" ht="12.95" customHeight="1" x14ac:dyDescent="0.2">
      <c r="A2398" s="31" t="s">
        <v>20</v>
      </c>
      <c r="B2398" s="32">
        <v>6182</v>
      </c>
      <c r="C2398" s="31" t="s">
        <v>2680</v>
      </c>
      <c r="D2398" s="31" t="s">
        <v>2137</v>
      </c>
      <c r="E2398" s="34">
        <v>21</v>
      </c>
      <c r="F2398" s="34" t="s">
        <v>2504</v>
      </c>
      <c r="G2398" s="34" t="s">
        <v>334</v>
      </c>
      <c r="H2398" s="36">
        <v>35786</v>
      </c>
      <c r="I2398" s="37">
        <f t="shared" si="49"/>
        <v>36151</v>
      </c>
      <c r="J2398" s="36"/>
      <c r="K2398" s="34"/>
      <c r="L2398" s="34"/>
      <c r="M2398" s="39" t="s">
        <v>20</v>
      </c>
      <c r="N2398" s="114">
        <v>3407</v>
      </c>
      <c r="O2398" s="36">
        <v>36049</v>
      </c>
      <c r="P2398" s="42" t="s">
        <v>486</v>
      </c>
    </row>
    <row r="2399" spans="1:16" s="23" customFormat="1" ht="12.95" customHeight="1" x14ac:dyDescent="0.2">
      <c r="A2399" s="31" t="s">
        <v>20</v>
      </c>
      <c r="B2399" s="32">
        <v>6183</v>
      </c>
      <c r="C2399" s="31" t="s">
        <v>3271</v>
      </c>
      <c r="D2399" s="31" t="s">
        <v>3121</v>
      </c>
      <c r="E2399" s="34">
        <v>21</v>
      </c>
      <c r="F2399" s="34" t="s">
        <v>2504</v>
      </c>
      <c r="G2399" s="34" t="s">
        <v>334</v>
      </c>
      <c r="H2399" s="36">
        <v>35786</v>
      </c>
      <c r="I2399" s="37">
        <f t="shared" si="49"/>
        <v>36151</v>
      </c>
      <c r="J2399" s="36"/>
      <c r="K2399" s="34"/>
      <c r="L2399" s="34"/>
      <c r="M2399" s="39" t="s">
        <v>20</v>
      </c>
      <c r="N2399" s="75" t="s">
        <v>2799</v>
      </c>
      <c r="O2399" s="36">
        <v>36483</v>
      </c>
      <c r="P2399" s="42"/>
    </row>
    <row r="2400" spans="1:16" s="23" customFormat="1" ht="12.95" customHeight="1" x14ac:dyDescent="0.2">
      <c r="A2400" s="31" t="s">
        <v>20</v>
      </c>
      <c r="B2400" s="32">
        <v>6184</v>
      </c>
      <c r="C2400" s="31" t="s">
        <v>3272</v>
      </c>
      <c r="D2400" s="31" t="s">
        <v>3266</v>
      </c>
      <c r="E2400" s="34"/>
      <c r="F2400" s="34"/>
      <c r="G2400" s="34" t="s">
        <v>29</v>
      </c>
      <c r="H2400" s="36">
        <v>35794</v>
      </c>
      <c r="I2400" s="37" t="str">
        <f t="shared" si="49"/>
        <v>n/a</v>
      </c>
      <c r="J2400" s="36">
        <v>35824</v>
      </c>
      <c r="K2400" s="34"/>
      <c r="L2400" s="34"/>
      <c r="M2400" s="39" t="s">
        <v>20</v>
      </c>
      <c r="N2400" s="75" t="s">
        <v>1870</v>
      </c>
      <c r="O2400" s="36">
        <v>36392</v>
      </c>
      <c r="P2400" s="42"/>
    </row>
    <row r="2401" spans="1:16" s="23" customFormat="1" ht="12.95" customHeight="1" x14ac:dyDescent="0.2">
      <c r="A2401" s="31" t="s">
        <v>20</v>
      </c>
      <c r="B2401" s="32">
        <v>6185</v>
      </c>
      <c r="C2401" s="31" t="s">
        <v>3273</v>
      </c>
      <c r="D2401" s="31" t="s">
        <v>3274</v>
      </c>
      <c r="E2401" s="34">
        <v>16</v>
      </c>
      <c r="F2401" s="34"/>
      <c r="G2401" s="34" t="s">
        <v>29</v>
      </c>
      <c r="H2401" s="36">
        <v>35794</v>
      </c>
      <c r="I2401" s="37">
        <f t="shared" si="49"/>
        <v>36159</v>
      </c>
      <c r="J2401" s="36"/>
      <c r="K2401" s="34"/>
      <c r="L2401" s="34"/>
      <c r="M2401" s="39" t="s">
        <v>20</v>
      </c>
      <c r="N2401" s="125" t="s">
        <v>2891</v>
      </c>
      <c r="O2401" s="36"/>
      <c r="P2401" s="42"/>
    </row>
    <row r="2402" spans="1:16" s="23" customFormat="1" ht="12.95" customHeight="1" x14ac:dyDescent="0.2">
      <c r="A2402" s="31" t="s">
        <v>20</v>
      </c>
      <c r="B2402" s="32">
        <v>6186</v>
      </c>
      <c r="C2402" s="31" t="s">
        <v>3273</v>
      </c>
      <c r="D2402" s="31" t="s">
        <v>3275</v>
      </c>
      <c r="E2402" s="34">
        <v>16</v>
      </c>
      <c r="F2402" s="34"/>
      <c r="G2402" s="34" t="s">
        <v>29</v>
      </c>
      <c r="H2402" s="36">
        <v>35794</v>
      </c>
      <c r="I2402" s="37">
        <f t="shared" si="49"/>
        <v>36159</v>
      </c>
      <c r="J2402" s="36"/>
      <c r="K2402" s="34"/>
      <c r="L2402" s="34"/>
      <c r="M2402" s="39" t="s">
        <v>20</v>
      </c>
      <c r="N2402" s="125" t="s">
        <v>2891</v>
      </c>
      <c r="O2402" s="36"/>
      <c r="P2402" s="42"/>
    </row>
    <row r="2403" spans="1:16" s="23" customFormat="1" ht="12.95" customHeight="1" x14ac:dyDescent="0.2">
      <c r="A2403" s="31" t="s">
        <v>20</v>
      </c>
      <c r="B2403" s="32">
        <v>6187</v>
      </c>
      <c r="C2403" s="33" t="s">
        <v>3276</v>
      </c>
      <c r="D2403" s="33" t="s">
        <v>3277</v>
      </c>
      <c r="E2403" s="35">
        <v>6</v>
      </c>
      <c r="F2403" s="35" t="s">
        <v>23</v>
      </c>
      <c r="G2403" s="34" t="s">
        <v>29</v>
      </c>
      <c r="H2403" s="36">
        <v>35795</v>
      </c>
      <c r="I2403" s="37">
        <f t="shared" si="49"/>
        <v>36160</v>
      </c>
      <c r="J2403" s="36"/>
      <c r="K2403" s="34"/>
      <c r="L2403" s="34"/>
      <c r="M2403" s="39" t="s">
        <v>20</v>
      </c>
      <c r="N2403" s="40">
        <v>3404</v>
      </c>
      <c r="O2403" s="41">
        <v>36010</v>
      </c>
      <c r="P2403" s="42" t="s">
        <v>486</v>
      </c>
    </row>
    <row r="2404" spans="1:16" s="23" customFormat="1" ht="12.95" customHeight="1" x14ac:dyDescent="0.2">
      <c r="A2404" s="31" t="s">
        <v>20</v>
      </c>
      <c r="B2404" s="32">
        <v>6188</v>
      </c>
      <c r="C2404" s="31" t="s">
        <v>3278</v>
      </c>
      <c r="D2404" s="31" t="s">
        <v>3244</v>
      </c>
      <c r="E2404" s="34">
        <v>13</v>
      </c>
      <c r="F2404" s="34"/>
      <c r="G2404" s="34" t="s">
        <v>29</v>
      </c>
      <c r="H2404" s="36">
        <v>35794</v>
      </c>
      <c r="I2404" s="37">
        <f t="shared" si="49"/>
        <v>36159</v>
      </c>
      <c r="J2404" s="36"/>
      <c r="K2404" s="34"/>
      <c r="L2404" s="34"/>
      <c r="M2404" s="39" t="s">
        <v>20</v>
      </c>
      <c r="N2404" s="75" t="s">
        <v>1870</v>
      </c>
      <c r="O2404" s="36">
        <v>36340</v>
      </c>
      <c r="P2404" s="42"/>
    </row>
    <row r="2405" spans="1:16" s="23" customFormat="1" ht="12.95" customHeight="1" x14ac:dyDescent="0.2">
      <c r="A2405" s="31" t="s">
        <v>20</v>
      </c>
      <c r="B2405" s="32">
        <v>6189</v>
      </c>
      <c r="C2405" s="31" t="s">
        <v>3279</v>
      </c>
      <c r="D2405" s="31" t="s">
        <v>3244</v>
      </c>
      <c r="E2405" s="34">
        <v>13</v>
      </c>
      <c r="F2405" s="34"/>
      <c r="G2405" s="34" t="s">
        <v>29</v>
      </c>
      <c r="H2405" s="36">
        <v>35794</v>
      </c>
      <c r="I2405" s="37">
        <f t="shared" si="49"/>
        <v>36159</v>
      </c>
      <c r="J2405" s="36"/>
      <c r="K2405" s="34"/>
      <c r="L2405" s="34"/>
      <c r="M2405" s="39" t="s">
        <v>20</v>
      </c>
      <c r="N2405" s="75" t="s">
        <v>1870</v>
      </c>
      <c r="O2405" s="36">
        <v>36340</v>
      </c>
      <c r="P2405" s="42"/>
    </row>
    <row r="2406" spans="1:16" s="23" customFormat="1" ht="12.95" customHeight="1" x14ac:dyDescent="0.2">
      <c r="A2406" s="31" t="s">
        <v>20</v>
      </c>
      <c r="B2406" s="32">
        <v>6190</v>
      </c>
      <c r="C2406" s="31" t="s">
        <v>3280</v>
      </c>
      <c r="D2406" s="31" t="s">
        <v>3281</v>
      </c>
      <c r="E2406" s="34">
        <v>13</v>
      </c>
      <c r="F2406" s="34"/>
      <c r="G2406" s="34" t="s">
        <v>29</v>
      </c>
      <c r="H2406" s="36">
        <v>35794</v>
      </c>
      <c r="I2406" s="37">
        <f t="shared" si="49"/>
        <v>36159</v>
      </c>
      <c r="J2406" s="36"/>
      <c r="K2406" s="34"/>
      <c r="L2406" s="34"/>
      <c r="M2406" s="39" t="s">
        <v>20</v>
      </c>
      <c r="N2406" s="125" t="s">
        <v>2891</v>
      </c>
      <c r="O2406" s="36"/>
      <c r="P2406" s="42"/>
    </row>
    <row r="2407" spans="1:16" s="23" customFormat="1" ht="12.95" customHeight="1" x14ac:dyDescent="0.2">
      <c r="A2407" s="31" t="s">
        <v>20</v>
      </c>
      <c r="B2407" s="32">
        <v>6191</v>
      </c>
      <c r="C2407" s="31" t="s">
        <v>3282</v>
      </c>
      <c r="D2407" s="31" t="s">
        <v>3283</v>
      </c>
      <c r="E2407" s="34">
        <v>13</v>
      </c>
      <c r="F2407" s="34"/>
      <c r="G2407" s="34" t="s">
        <v>29</v>
      </c>
      <c r="H2407" s="36">
        <v>35793</v>
      </c>
      <c r="I2407" s="37">
        <f t="shared" si="49"/>
        <v>36158</v>
      </c>
      <c r="J2407" s="36"/>
      <c r="K2407" s="34"/>
      <c r="L2407" s="34"/>
      <c r="M2407" s="39" t="s">
        <v>20</v>
      </c>
      <c r="N2407" s="125" t="s">
        <v>2891</v>
      </c>
      <c r="O2407" s="36"/>
      <c r="P2407" s="42"/>
    </row>
    <row r="2408" spans="1:16" s="23" customFormat="1" ht="12.95" customHeight="1" x14ac:dyDescent="0.2">
      <c r="A2408" s="31" t="s">
        <v>20</v>
      </c>
      <c r="B2408" s="32">
        <v>6193</v>
      </c>
      <c r="C2408" s="31" t="s">
        <v>3012</v>
      </c>
      <c r="D2408" s="31" t="s">
        <v>3284</v>
      </c>
      <c r="E2408" s="34"/>
      <c r="F2408" s="34"/>
      <c r="G2408" s="34" t="s">
        <v>29</v>
      </c>
      <c r="H2408" s="36">
        <v>35793</v>
      </c>
      <c r="I2408" s="37">
        <f t="shared" si="49"/>
        <v>36158</v>
      </c>
      <c r="J2408" s="36"/>
      <c r="K2408" s="34"/>
      <c r="L2408" s="34"/>
      <c r="M2408" s="39" t="s">
        <v>20</v>
      </c>
      <c r="N2408" s="75" t="s">
        <v>1870</v>
      </c>
      <c r="O2408" s="36">
        <v>36340</v>
      </c>
      <c r="P2408" s="42"/>
    </row>
    <row r="2409" spans="1:16" s="23" customFormat="1" ht="12.95" customHeight="1" x14ac:dyDescent="0.2">
      <c r="A2409" s="31" t="s">
        <v>20</v>
      </c>
      <c r="B2409" s="32">
        <v>6194</v>
      </c>
      <c r="C2409" s="31" t="s">
        <v>3285</v>
      </c>
      <c r="D2409" s="31" t="s">
        <v>3286</v>
      </c>
      <c r="E2409" s="34"/>
      <c r="F2409" s="34"/>
      <c r="G2409" s="34" t="s">
        <v>29</v>
      </c>
      <c r="H2409" s="36">
        <v>35793</v>
      </c>
      <c r="I2409" s="37">
        <f t="shared" si="49"/>
        <v>36158</v>
      </c>
      <c r="J2409" s="36"/>
      <c r="K2409" s="34"/>
      <c r="L2409" s="34"/>
      <c r="M2409" s="39" t="s">
        <v>20</v>
      </c>
      <c r="N2409" s="75" t="s">
        <v>1870</v>
      </c>
      <c r="O2409" s="36">
        <v>36340</v>
      </c>
      <c r="P2409" s="42"/>
    </row>
    <row r="2410" spans="1:16" s="23" customFormat="1" ht="12.95" customHeight="1" x14ac:dyDescent="0.2">
      <c r="A2410" s="31" t="s">
        <v>20</v>
      </c>
      <c r="B2410" s="32">
        <v>6195</v>
      </c>
      <c r="C2410" s="31" t="s">
        <v>3287</v>
      </c>
      <c r="D2410" s="31" t="s">
        <v>3244</v>
      </c>
      <c r="E2410" s="34">
        <v>13</v>
      </c>
      <c r="F2410" s="34"/>
      <c r="G2410" s="34" t="s">
        <v>29</v>
      </c>
      <c r="H2410" s="36">
        <v>35787</v>
      </c>
      <c r="I2410" s="37">
        <f t="shared" si="49"/>
        <v>36152</v>
      </c>
      <c r="J2410" s="36"/>
      <c r="K2410" s="34"/>
      <c r="L2410" s="34"/>
      <c r="M2410" s="39" t="s">
        <v>20</v>
      </c>
      <c r="N2410" s="114">
        <v>3449</v>
      </c>
      <c r="O2410" s="36">
        <v>36340</v>
      </c>
      <c r="P2410" s="42" t="s">
        <v>486</v>
      </c>
    </row>
    <row r="2411" spans="1:16" s="23" customFormat="1" ht="12.95" customHeight="1" x14ac:dyDescent="0.2">
      <c r="A2411" s="31" t="s">
        <v>20</v>
      </c>
      <c r="B2411" s="32">
        <v>6196</v>
      </c>
      <c r="C2411" s="31" t="s">
        <v>3288</v>
      </c>
      <c r="D2411" s="31" t="s">
        <v>3176</v>
      </c>
      <c r="E2411" s="34">
        <v>13</v>
      </c>
      <c r="F2411" s="34"/>
      <c r="G2411" s="34" t="s">
        <v>29</v>
      </c>
      <c r="H2411" s="36">
        <v>35787</v>
      </c>
      <c r="I2411" s="37">
        <f t="shared" si="49"/>
        <v>36152</v>
      </c>
      <c r="J2411" s="36"/>
      <c r="K2411" s="34"/>
      <c r="L2411" s="34"/>
      <c r="M2411" s="39" t="s">
        <v>20</v>
      </c>
      <c r="N2411" s="125" t="s">
        <v>2891</v>
      </c>
      <c r="O2411" s="36"/>
      <c r="P2411" s="42"/>
    </row>
    <row r="2412" spans="1:16" s="23" customFormat="1" ht="12.95" customHeight="1" x14ac:dyDescent="0.2">
      <c r="A2412" s="31" t="s">
        <v>20</v>
      </c>
      <c r="B2412" s="32">
        <v>6197</v>
      </c>
      <c r="C2412" s="31" t="s">
        <v>2738</v>
      </c>
      <c r="D2412" s="31" t="s">
        <v>1476</v>
      </c>
      <c r="E2412" s="34"/>
      <c r="F2412" s="34"/>
      <c r="G2412" s="34" t="s">
        <v>334</v>
      </c>
      <c r="H2412" s="36">
        <v>35794</v>
      </c>
      <c r="I2412" s="37">
        <f t="shared" si="49"/>
        <v>36159</v>
      </c>
      <c r="J2412" s="36"/>
      <c r="K2412" s="34"/>
      <c r="L2412" s="34"/>
      <c r="M2412" s="39" t="s">
        <v>20</v>
      </c>
      <c r="N2412" s="125" t="s">
        <v>2891</v>
      </c>
      <c r="O2412" s="36"/>
      <c r="P2412" s="42"/>
    </row>
    <row r="2413" spans="1:16" s="23" customFormat="1" ht="12.95" customHeight="1" x14ac:dyDescent="0.2">
      <c r="A2413" s="31" t="s">
        <v>20</v>
      </c>
      <c r="B2413" s="32">
        <v>6199</v>
      </c>
      <c r="C2413" s="31" t="s">
        <v>204</v>
      </c>
      <c r="D2413" s="31" t="s">
        <v>3289</v>
      </c>
      <c r="E2413" s="34">
        <v>18</v>
      </c>
      <c r="F2413" s="34" t="s">
        <v>2504</v>
      </c>
      <c r="G2413" s="34" t="s">
        <v>29</v>
      </c>
      <c r="H2413" s="36">
        <v>35793</v>
      </c>
      <c r="I2413" s="37">
        <f t="shared" si="49"/>
        <v>36158</v>
      </c>
      <c r="J2413" s="36"/>
      <c r="K2413" s="34"/>
      <c r="L2413" s="34"/>
      <c r="M2413" s="39" t="s">
        <v>20</v>
      </c>
      <c r="N2413" s="114">
        <v>3397</v>
      </c>
      <c r="O2413" s="36">
        <v>35971</v>
      </c>
      <c r="P2413" s="42" t="s">
        <v>486</v>
      </c>
    </row>
    <row r="2414" spans="1:16" s="23" customFormat="1" ht="12.95" customHeight="1" x14ac:dyDescent="0.2">
      <c r="A2414" s="31" t="s">
        <v>20</v>
      </c>
      <c r="B2414" s="32">
        <v>6200</v>
      </c>
      <c r="C2414" s="31" t="s">
        <v>3290</v>
      </c>
      <c r="D2414" s="31" t="s">
        <v>3291</v>
      </c>
      <c r="E2414" s="34"/>
      <c r="F2414" s="34"/>
      <c r="G2414" s="34" t="s">
        <v>29</v>
      </c>
      <c r="H2414" s="36">
        <v>35793</v>
      </c>
      <c r="I2414" s="37">
        <f t="shared" si="49"/>
        <v>36158</v>
      </c>
      <c r="J2414" s="36"/>
      <c r="K2414" s="34"/>
      <c r="L2414" s="34"/>
      <c r="M2414" s="39" t="s">
        <v>20</v>
      </c>
      <c r="N2414" s="125" t="s">
        <v>2891</v>
      </c>
      <c r="O2414" s="36"/>
      <c r="P2414" s="42"/>
    </row>
    <row r="2415" spans="1:16" s="23" customFormat="1" ht="12.95" customHeight="1" x14ac:dyDescent="0.2">
      <c r="A2415" s="31" t="s">
        <v>20</v>
      </c>
      <c r="B2415" s="32">
        <v>6201</v>
      </c>
      <c r="C2415" s="31" t="s">
        <v>3292</v>
      </c>
      <c r="D2415" s="31" t="s">
        <v>3266</v>
      </c>
      <c r="E2415" s="34"/>
      <c r="F2415" s="34"/>
      <c r="G2415" s="34" t="s">
        <v>29</v>
      </c>
      <c r="H2415" s="36">
        <v>35788</v>
      </c>
      <c r="I2415" s="37">
        <f t="shared" si="49"/>
        <v>36153</v>
      </c>
      <c r="J2415" s="36"/>
      <c r="K2415" s="34"/>
      <c r="L2415" s="34"/>
      <c r="M2415" s="39" t="s">
        <v>20</v>
      </c>
      <c r="N2415" s="125" t="s">
        <v>2891</v>
      </c>
      <c r="O2415" s="36"/>
      <c r="P2415" s="42"/>
    </row>
    <row r="2416" spans="1:16" s="23" customFormat="1" ht="12.95" customHeight="1" x14ac:dyDescent="0.2">
      <c r="A2416" s="31" t="s">
        <v>20</v>
      </c>
      <c r="B2416" s="32">
        <v>6202</v>
      </c>
      <c r="C2416" s="31" t="s">
        <v>3293</v>
      </c>
      <c r="D2416" s="31" t="s">
        <v>2536</v>
      </c>
      <c r="E2416" s="34">
        <v>21</v>
      </c>
      <c r="F2416" s="34" t="s">
        <v>2504</v>
      </c>
      <c r="G2416" s="34" t="s">
        <v>334</v>
      </c>
      <c r="H2416" s="36">
        <v>35794</v>
      </c>
      <c r="I2416" s="37">
        <f t="shared" si="49"/>
        <v>36159</v>
      </c>
      <c r="J2416" s="36"/>
      <c r="K2416" s="34"/>
      <c r="L2416" s="34"/>
      <c r="M2416" s="39" t="s">
        <v>20</v>
      </c>
      <c r="N2416" s="125" t="s">
        <v>2891</v>
      </c>
      <c r="O2416" s="36"/>
      <c r="P2416" s="42"/>
    </row>
    <row r="2417" spans="1:16" s="23" customFormat="1" ht="12.95" customHeight="1" x14ac:dyDescent="0.2">
      <c r="A2417" s="31" t="s">
        <v>20</v>
      </c>
      <c r="B2417" s="32">
        <v>6203</v>
      </c>
      <c r="C2417" s="31" t="s">
        <v>3294</v>
      </c>
      <c r="D2417" s="31" t="s">
        <v>2536</v>
      </c>
      <c r="E2417" s="34">
        <v>8</v>
      </c>
      <c r="F2417" s="34" t="s">
        <v>2499</v>
      </c>
      <c r="G2417" s="34" t="s">
        <v>334</v>
      </c>
      <c r="H2417" s="36">
        <v>35794</v>
      </c>
      <c r="I2417" s="37" t="str">
        <f t="shared" si="49"/>
        <v>n/a</v>
      </c>
      <c r="J2417" s="36">
        <v>35824</v>
      </c>
      <c r="K2417" s="34" t="s">
        <v>1862</v>
      </c>
      <c r="L2417" s="34" t="s">
        <v>1862</v>
      </c>
      <c r="M2417" s="39" t="s">
        <v>20</v>
      </c>
      <c r="N2417" s="75" t="s">
        <v>3295</v>
      </c>
      <c r="O2417" s="36">
        <v>36873</v>
      </c>
      <c r="P2417" s="42"/>
    </row>
    <row r="2418" spans="1:16" s="23" customFormat="1" ht="12.95" customHeight="1" x14ac:dyDescent="0.2">
      <c r="A2418" s="31" t="s">
        <v>20</v>
      </c>
      <c r="B2418" s="32">
        <v>6204</v>
      </c>
      <c r="C2418" s="31" t="s">
        <v>3296</v>
      </c>
      <c r="D2418" s="31" t="s">
        <v>3297</v>
      </c>
      <c r="E2418" s="34">
        <v>8</v>
      </c>
      <c r="F2418" s="34" t="s">
        <v>2499</v>
      </c>
      <c r="G2418" s="34" t="s">
        <v>334</v>
      </c>
      <c r="H2418" s="36">
        <v>35794</v>
      </c>
      <c r="I2418" s="37" t="str">
        <f t="shared" si="49"/>
        <v>n/a</v>
      </c>
      <c r="J2418" s="36">
        <v>35824</v>
      </c>
      <c r="K2418" s="34" t="s">
        <v>2466</v>
      </c>
      <c r="L2418" s="34" t="s">
        <v>1862</v>
      </c>
      <c r="M2418" s="39" t="s">
        <v>20</v>
      </c>
      <c r="N2418" s="75" t="s">
        <v>3148</v>
      </c>
      <c r="O2418" s="36">
        <v>36427</v>
      </c>
      <c r="P2418" s="42"/>
    </row>
    <row r="2419" spans="1:16" s="23" customFormat="1" ht="12.95" customHeight="1" x14ac:dyDescent="0.2">
      <c r="A2419" s="31" t="s">
        <v>20</v>
      </c>
      <c r="B2419" s="32">
        <v>6205</v>
      </c>
      <c r="C2419" s="31" t="s">
        <v>3298</v>
      </c>
      <c r="D2419" s="31" t="s">
        <v>3299</v>
      </c>
      <c r="E2419" s="34">
        <v>8</v>
      </c>
      <c r="F2419" s="34" t="s">
        <v>2499</v>
      </c>
      <c r="G2419" s="34" t="s">
        <v>334</v>
      </c>
      <c r="H2419" s="36">
        <v>35787</v>
      </c>
      <c r="I2419" s="37">
        <f t="shared" si="49"/>
        <v>36152</v>
      </c>
      <c r="J2419" s="36"/>
      <c r="K2419" s="34"/>
      <c r="L2419" s="34"/>
      <c r="M2419" s="39" t="s">
        <v>20</v>
      </c>
      <c r="N2419" s="114">
        <v>3426</v>
      </c>
      <c r="O2419" s="36">
        <v>36213</v>
      </c>
      <c r="P2419" s="42" t="s">
        <v>486</v>
      </c>
    </row>
    <row r="2420" spans="1:16" s="23" customFormat="1" ht="12.95" customHeight="1" x14ac:dyDescent="0.2">
      <c r="A2420" s="31" t="s">
        <v>20</v>
      </c>
      <c r="B2420" s="32">
        <v>6206</v>
      </c>
      <c r="C2420" s="31" t="s">
        <v>3300</v>
      </c>
      <c r="D2420" s="31" t="s">
        <v>3301</v>
      </c>
      <c r="E2420" s="34"/>
      <c r="F2420" s="34"/>
      <c r="G2420" s="34" t="s">
        <v>78</v>
      </c>
      <c r="H2420" s="36">
        <v>35791</v>
      </c>
      <c r="I2420" s="37">
        <f t="shared" si="49"/>
        <v>36156</v>
      </c>
      <c r="J2420" s="36"/>
      <c r="K2420" s="34"/>
      <c r="L2420" s="34"/>
      <c r="M2420" s="39" t="s">
        <v>20</v>
      </c>
      <c r="N2420" s="125" t="s">
        <v>2891</v>
      </c>
      <c r="O2420" s="36"/>
      <c r="P2420" s="42"/>
    </row>
    <row r="2421" spans="1:16" s="23" customFormat="1" ht="12.95" customHeight="1" x14ac:dyDescent="0.2">
      <c r="A2421" s="31" t="s">
        <v>20</v>
      </c>
      <c r="B2421" s="32">
        <v>6207</v>
      </c>
      <c r="C2421" s="31" t="s">
        <v>2608</v>
      </c>
      <c r="D2421" s="31" t="s">
        <v>3302</v>
      </c>
      <c r="E2421" s="34">
        <v>12</v>
      </c>
      <c r="F2421" s="34"/>
      <c r="G2421" s="34" t="s">
        <v>334</v>
      </c>
      <c r="H2421" s="36">
        <v>35795</v>
      </c>
      <c r="I2421" s="37">
        <f t="shared" si="49"/>
        <v>36160</v>
      </c>
      <c r="J2421" s="36"/>
      <c r="K2421" s="34"/>
      <c r="L2421" s="34"/>
      <c r="M2421" s="39" t="s">
        <v>20</v>
      </c>
      <c r="N2421" s="114">
        <v>3419</v>
      </c>
      <c r="O2421" s="36">
        <v>36136</v>
      </c>
      <c r="P2421" s="42" t="s">
        <v>486</v>
      </c>
    </row>
    <row r="2422" spans="1:16" s="23" customFormat="1" ht="12.95" customHeight="1" x14ac:dyDescent="0.2">
      <c r="A2422" s="31" t="s">
        <v>20</v>
      </c>
      <c r="B2422" s="32">
        <v>6208</v>
      </c>
      <c r="C2422" s="31" t="s">
        <v>2288</v>
      </c>
      <c r="D2422" s="31" t="s">
        <v>3303</v>
      </c>
      <c r="E2422" s="34">
        <v>21</v>
      </c>
      <c r="F2422" s="34" t="s">
        <v>2504</v>
      </c>
      <c r="G2422" s="34" t="s">
        <v>24</v>
      </c>
      <c r="H2422" s="36">
        <v>35794</v>
      </c>
      <c r="I2422" s="37">
        <f t="shared" si="49"/>
        <v>36159</v>
      </c>
      <c r="J2422" s="36"/>
      <c r="K2422" s="34"/>
      <c r="L2422" s="34"/>
      <c r="M2422" s="39" t="s">
        <v>20</v>
      </c>
      <c r="N2422" s="125" t="s">
        <v>2891</v>
      </c>
      <c r="O2422" s="36"/>
      <c r="P2422" s="42"/>
    </row>
    <row r="2423" spans="1:16" s="23" customFormat="1" ht="12.95" customHeight="1" x14ac:dyDescent="0.2">
      <c r="A2423" s="31" t="s">
        <v>20</v>
      </c>
      <c r="B2423" s="32">
        <v>6212</v>
      </c>
      <c r="C2423" s="31" t="s">
        <v>3304</v>
      </c>
      <c r="D2423" s="31" t="s">
        <v>3305</v>
      </c>
      <c r="E2423" s="34">
        <v>8</v>
      </c>
      <c r="F2423" s="34" t="s">
        <v>2499</v>
      </c>
      <c r="G2423" s="34" t="s">
        <v>29</v>
      </c>
      <c r="H2423" s="36"/>
      <c r="I2423" s="37">
        <f t="shared" si="49"/>
        <v>365</v>
      </c>
      <c r="J2423" s="36"/>
      <c r="K2423" s="34"/>
      <c r="L2423" s="34"/>
      <c r="M2423" s="39" t="s">
        <v>20</v>
      </c>
      <c r="N2423" s="114">
        <v>3420</v>
      </c>
      <c r="O2423" s="36">
        <v>36152</v>
      </c>
      <c r="P2423" s="42" t="s">
        <v>486</v>
      </c>
    </row>
    <row r="2424" spans="1:16" s="23" customFormat="1" ht="12.95" customHeight="1" x14ac:dyDescent="0.2">
      <c r="A2424" s="31" t="s">
        <v>20</v>
      </c>
      <c r="B2424" s="32">
        <v>6213</v>
      </c>
      <c r="C2424" s="31" t="s">
        <v>3306</v>
      </c>
      <c r="D2424" s="31" t="s">
        <v>3307</v>
      </c>
      <c r="E2424" s="34"/>
      <c r="F2424" s="34"/>
      <c r="G2424" s="34" t="s">
        <v>29</v>
      </c>
      <c r="H2424" s="36">
        <v>35844</v>
      </c>
      <c r="I2424" s="37" t="str">
        <f t="shared" si="49"/>
        <v>n/a</v>
      </c>
      <c r="J2424" s="36">
        <v>35884</v>
      </c>
      <c r="K2424" s="34"/>
      <c r="L2424" s="34"/>
      <c r="M2424" s="39"/>
      <c r="N2424" s="114"/>
      <c r="O2424" s="36"/>
      <c r="P2424" s="42"/>
    </row>
    <row r="2425" spans="1:16" s="23" customFormat="1" ht="12.95" customHeight="1" x14ac:dyDescent="0.2">
      <c r="A2425" s="31" t="s">
        <v>20</v>
      </c>
      <c r="B2425" s="32">
        <v>6215</v>
      </c>
      <c r="C2425" s="31" t="s">
        <v>3308</v>
      </c>
      <c r="D2425" s="31" t="s">
        <v>3309</v>
      </c>
      <c r="E2425" s="34">
        <v>21</v>
      </c>
      <c r="F2425" s="34" t="s">
        <v>2504</v>
      </c>
      <c r="G2425" s="34" t="s">
        <v>29</v>
      </c>
      <c r="H2425" s="36"/>
      <c r="I2425" s="37">
        <f t="shared" si="49"/>
        <v>365</v>
      </c>
      <c r="J2425" s="36"/>
      <c r="K2425" s="34"/>
      <c r="L2425" s="34"/>
      <c r="M2425" s="39" t="s">
        <v>20</v>
      </c>
      <c r="N2425" s="114">
        <v>3415</v>
      </c>
      <c r="O2425" s="36">
        <v>36122</v>
      </c>
      <c r="P2425" s="42" t="s">
        <v>3310</v>
      </c>
    </row>
    <row r="2426" spans="1:16" s="23" customFormat="1" ht="12.95" customHeight="1" x14ac:dyDescent="0.2">
      <c r="A2426" s="31" t="s">
        <v>20</v>
      </c>
      <c r="B2426" s="32">
        <v>6216</v>
      </c>
      <c r="C2426" s="31" t="s">
        <v>3261</v>
      </c>
      <c r="D2426" s="31" t="s">
        <v>3178</v>
      </c>
      <c r="E2426" s="34">
        <v>16</v>
      </c>
      <c r="F2426" s="34" t="s">
        <v>2496</v>
      </c>
      <c r="G2426" s="34" t="s">
        <v>29</v>
      </c>
      <c r="H2426" s="36"/>
      <c r="I2426" s="37">
        <f t="shared" si="49"/>
        <v>365</v>
      </c>
      <c r="J2426" s="36"/>
      <c r="K2426" s="34"/>
      <c r="L2426" s="34"/>
      <c r="M2426" s="39" t="s">
        <v>20</v>
      </c>
      <c r="N2426" s="114"/>
      <c r="O2426" s="36">
        <v>36392</v>
      </c>
      <c r="P2426" s="42"/>
    </row>
    <row r="2427" spans="1:16" s="23" customFormat="1" ht="12.95" customHeight="1" x14ac:dyDescent="0.2">
      <c r="A2427" s="31" t="s">
        <v>20</v>
      </c>
      <c r="B2427" s="32"/>
      <c r="C2427" s="31" t="s">
        <v>3311</v>
      </c>
      <c r="D2427" s="31" t="s">
        <v>2137</v>
      </c>
      <c r="E2427" s="34"/>
      <c r="F2427" s="34"/>
      <c r="G2427" s="34"/>
      <c r="H2427" s="36">
        <v>35856</v>
      </c>
      <c r="I2427" s="37" t="str">
        <f t="shared" si="49"/>
        <v>n/a</v>
      </c>
      <c r="J2427" s="36">
        <v>36250</v>
      </c>
      <c r="K2427" s="34"/>
      <c r="L2427" s="34"/>
      <c r="M2427" s="39"/>
      <c r="N2427" s="128" t="s">
        <v>2799</v>
      </c>
      <c r="O2427" s="36">
        <v>35968</v>
      </c>
      <c r="P2427" s="42"/>
    </row>
    <row r="2428" spans="1:16" s="23" customFormat="1" ht="12.95" customHeight="1" x14ac:dyDescent="0.2">
      <c r="A2428" s="31" t="s">
        <v>20</v>
      </c>
      <c r="B2428" s="32">
        <v>6217</v>
      </c>
      <c r="C2428" s="31" t="s">
        <v>3262</v>
      </c>
      <c r="D2428" s="31" t="s">
        <v>3244</v>
      </c>
      <c r="E2428" s="34">
        <v>13</v>
      </c>
      <c r="F2428" s="34"/>
      <c r="G2428" s="34" t="s">
        <v>29</v>
      </c>
      <c r="H2428" s="36"/>
      <c r="I2428" s="37">
        <f t="shared" si="49"/>
        <v>365</v>
      </c>
      <c r="J2428" s="36"/>
      <c r="K2428" s="34"/>
      <c r="L2428" s="34"/>
      <c r="M2428" s="39" t="s">
        <v>20</v>
      </c>
      <c r="N2428" s="75" t="s">
        <v>1870</v>
      </c>
      <c r="O2428" s="36">
        <v>36340</v>
      </c>
      <c r="P2428" s="42"/>
    </row>
    <row r="2429" spans="1:16" s="23" customFormat="1" ht="12.95" customHeight="1" x14ac:dyDescent="0.2">
      <c r="A2429" s="31" t="s">
        <v>20</v>
      </c>
      <c r="B2429" s="32">
        <v>6219</v>
      </c>
      <c r="C2429" s="31" t="s">
        <v>3312</v>
      </c>
      <c r="D2429" s="31" t="s">
        <v>3313</v>
      </c>
      <c r="E2429" s="34">
        <v>20</v>
      </c>
      <c r="F2429" s="34" t="s">
        <v>2504</v>
      </c>
      <c r="G2429" s="34" t="s">
        <v>29</v>
      </c>
      <c r="H2429" s="36">
        <v>35853</v>
      </c>
      <c r="I2429" s="37" t="str">
        <f t="shared" si="49"/>
        <v>n/a</v>
      </c>
      <c r="J2429" s="36">
        <v>35885</v>
      </c>
      <c r="K2429" s="34" t="s">
        <v>2466</v>
      </c>
      <c r="L2429" s="34" t="s">
        <v>2466</v>
      </c>
      <c r="M2429" s="39"/>
      <c r="N2429" s="75" t="s">
        <v>2799</v>
      </c>
      <c r="O2429" s="36"/>
      <c r="P2429" s="42"/>
    </row>
    <row r="2430" spans="1:16" s="23" customFormat="1" ht="12.95" customHeight="1" x14ac:dyDescent="0.2">
      <c r="A2430" s="31" t="s">
        <v>20</v>
      </c>
      <c r="B2430" s="32">
        <v>6221</v>
      </c>
      <c r="C2430" s="31" t="s">
        <v>3314</v>
      </c>
      <c r="D2430" s="31" t="s">
        <v>3315</v>
      </c>
      <c r="E2430" s="34">
        <v>5</v>
      </c>
      <c r="F2430" s="34" t="s">
        <v>3316</v>
      </c>
      <c r="G2430" s="34" t="s">
        <v>78</v>
      </c>
      <c r="H2430" s="36">
        <v>35852</v>
      </c>
      <c r="I2430" s="37" t="str">
        <f t="shared" si="49"/>
        <v>n/a</v>
      </c>
      <c r="J2430" s="36">
        <v>35885</v>
      </c>
      <c r="K2430" s="34" t="s">
        <v>2466</v>
      </c>
      <c r="L2430" s="34" t="s">
        <v>1862</v>
      </c>
      <c r="M2430" s="39"/>
      <c r="N2430" s="75" t="s">
        <v>1870</v>
      </c>
      <c r="O2430" s="36">
        <v>36256</v>
      </c>
      <c r="P2430" s="42"/>
    </row>
    <row r="2431" spans="1:16" s="23" customFormat="1" ht="12.95" customHeight="1" x14ac:dyDescent="0.2">
      <c r="A2431" s="31" t="s">
        <v>20</v>
      </c>
      <c r="B2431" s="32">
        <v>6222</v>
      </c>
      <c r="C2431" s="31" t="s">
        <v>3317</v>
      </c>
      <c r="D2431" s="31" t="s">
        <v>2468</v>
      </c>
      <c r="E2431" s="34">
        <v>11</v>
      </c>
      <c r="F2431" s="34"/>
      <c r="G2431" s="34" t="s">
        <v>78</v>
      </c>
      <c r="H2431" s="36"/>
      <c r="I2431" s="37">
        <f t="shared" si="49"/>
        <v>365</v>
      </c>
      <c r="J2431" s="36"/>
      <c r="K2431" s="34"/>
      <c r="L2431" s="34"/>
      <c r="M2431" s="39" t="s">
        <v>20</v>
      </c>
      <c r="N2431" s="115">
        <v>3451</v>
      </c>
      <c r="O2431" s="36">
        <v>36349</v>
      </c>
      <c r="P2431" s="42"/>
    </row>
    <row r="2432" spans="1:16" s="23" customFormat="1" ht="12.95" customHeight="1" x14ac:dyDescent="0.2">
      <c r="A2432" s="31" t="s">
        <v>20</v>
      </c>
      <c r="B2432" s="32">
        <v>6224</v>
      </c>
      <c r="C2432" s="31" t="s">
        <v>3318</v>
      </c>
      <c r="D2432" s="31" t="s">
        <v>3319</v>
      </c>
      <c r="E2432" s="34">
        <v>11</v>
      </c>
      <c r="F2432" s="34"/>
      <c r="G2432" s="34" t="s">
        <v>78</v>
      </c>
      <c r="H2432" s="36">
        <v>35853</v>
      </c>
      <c r="I2432" s="37" t="str">
        <f t="shared" si="49"/>
        <v>n/a</v>
      </c>
      <c r="J2432" s="36">
        <v>35885</v>
      </c>
      <c r="K2432" s="34"/>
      <c r="L2432" s="34"/>
      <c r="M2432" s="39"/>
      <c r="N2432" s="117" t="s">
        <v>2799</v>
      </c>
      <c r="O2432" s="36">
        <v>35919</v>
      </c>
      <c r="P2432" s="42"/>
    </row>
    <row r="2433" spans="1:16" s="23" customFormat="1" ht="12.95" customHeight="1" x14ac:dyDescent="0.2">
      <c r="A2433" s="31" t="s">
        <v>20</v>
      </c>
      <c r="B2433" s="32">
        <v>6225</v>
      </c>
      <c r="C2433" s="31" t="s">
        <v>3318</v>
      </c>
      <c r="D2433" s="31" t="s">
        <v>3320</v>
      </c>
      <c r="E2433" s="34">
        <v>11</v>
      </c>
      <c r="F2433" s="34"/>
      <c r="G2433" s="34" t="s">
        <v>78</v>
      </c>
      <c r="H2433" s="36">
        <v>35853</v>
      </c>
      <c r="I2433" s="37" t="str">
        <f t="shared" si="49"/>
        <v>n/a</v>
      </c>
      <c r="J2433" s="36">
        <v>35885</v>
      </c>
      <c r="K2433" s="34"/>
      <c r="L2433" s="34"/>
      <c r="M2433" s="39"/>
      <c r="N2433" s="117" t="s">
        <v>2799</v>
      </c>
      <c r="O2433" s="36">
        <v>35919</v>
      </c>
      <c r="P2433" s="42"/>
    </row>
    <row r="2434" spans="1:16" s="23" customFormat="1" ht="12.95" customHeight="1" x14ac:dyDescent="0.2">
      <c r="A2434" s="31" t="s">
        <v>20</v>
      </c>
      <c r="B2434" s="32" t="s">
        <v>3321</v>
      </c>
      <c r="C2434" s="31" t="s">
        <v>3269</v>
      </c>
      <c r="D2434" s="31" t="s">
        <v>3244</v>
      </c>
      <c r="E2434" s="34">
        <v>19</v>
      </c>
      <c r="F2434" s="34"/>
      <c r="G2434" s="34" t="s">
        <v>29</v>
      </c>
      <c r="H2434" s="36"/>
      <c r="I2434" s="37">
        <f t="shared" si="49"/>
        <v>365</v>
      </c>
      <c r="J2434" s="36"/>
      <c r="K2434" s="34"/>
      <c r="L2434" s="34"/>
      <c r="M2434" s="39" t="s">
        <v>20</v>
      </c>
      <c r="N2434" s="75" t="s">
        <v>1870</v>
      </c>
      <c r="O2434" s="36">
        <v>36340</v>
      </c>
      <c r="P2434" s="42"/>
    </row>
    <row r="2435" spans="1:16" s="23" customFormat="1" ht="12.95" customHeight="1" x14ac:dyDescent="0.2">
      <c r="A2435" s="31" t="s">
        <v>20</v>
      </c>
      <c r="B2435" s="32">
        <v>6226</v>
      </c>
      <c r="C2435" s="33" t="s">
        <v>3322</v>
      </c>
      <c r="D2435" s="33" t="s">
        <v>2983</v>
      </c>
      <c r="E2435" s="35">
        <v>12</v>
      </c>
      <c r="F2435" s="35" t="s">
        <v>45</v>
      </c>
      <c r="G2435" s="34" t="s">
        <v>78</v>
      </c>
      <c r="H2435" s="36"/>
      <c r="I2435" s="37">
        <f t="shared" si="49"/>
        <v>365</v>
      </c>
      <c r="J2435" s="36"/>
      <c r="K2435" s="34"/>
      <c r="L2435" s="34"/>
      <c r="M2435" s="39" t="s">
        <v>20</v>
      </c>
      <c r="N2435" s="40">
        <v>3405</v>
      </c>
      <c r="O2435" s="41">
        <v>36038</v>
      </c>
      <c r="P2435" s="42"/>
    </row>
    <row r="2436" spans="1:16" s="23" customFormat="1" ht="12.95" customHeight="1" x14ac:dyDescent="0.2">
      <c r="A2436" s="31" t="s">
        <v>20</v>
      </c>
      <c r="B2436" s="32">
        <v>6181</v>
      </c>
      <c r="C2436" s="31" t="s">
        <v>3270</v>
      </c>
      <c r="D2436" s="31" t="s">
        <v>2536</v>
      </c>
      <c r="E2436" s="34">
        <v>5</v>
      </c>
      <c r="F2436" s="34"/>
      <c r="G2436" s="34" t="s">
        <v>334</v>
      </c>
      <c r="H2436" s="36"/>
      <c r="I2436" s="37">
        <f t="shared" ref="I2436" si="50">IF(AND(H2436&gt;1/1/75, J2436&gt;0),"n/a",H2436+365)</f>
        <v>365</v>
      </c>
      <c r="J2436" s="36"/>
      <c r="K2436" s="34" t="s">
        <v>2067</v>
      </c>
      <c r="L2436" s="34" t="s">
        <v>1862</v>
      </c>
      <c r="M2436" s="39" t="s">
        <v>20</v>
      </c>
      <c r="N2436" s="114">
        <v>3510</v>
      </c>
      <c r="O2436" s="36">
        <v>36563</v>
      </c>
      <c r="P2436" s="42" t="s">
        <v>486</v>
      </c>
    </row>
    <row r="2437" spans="1:16" s="23" customFormat="1" ht="12.95" customHeight="1" x14ac:dyDescent="0.2">
      <c r="A2437" s="31" t="s">
        <v>20</v>
      </c>
      <c r="B2437" s="32">
        <v>6227</v>
      </c>
      <c r="C2437" s="31" t="s">
        <v>3323</v>
      </c>
      <c r="D2437" s="31" t="s">
        <v>3324</v>
      </c>
      <c r="E2437" s="34">
        <v>20</v>
      </c>
      <c r="F2437" s="34" t="s">
        <v>2504</v>
      </c>
      <c r="G2437" s="34" t="s">
        <v>29</v>
      </c>
      <c r="H2437" s="36"/>
      <c r="I2437" s="37"/>
      <c r="J2437" s="36"/>
      <c r="K2437" s="34"/>
      <c r="L2437" s="34"/>
      <c r="M2437" s="39" t="s">
        <v>20</v>
      </c>
      <c r="N2437" s="114">
        <v>3442</v>
      </c>
      <c r="O2437" s="36">
        <v>36313</v>
      </c>
      <c r="P2437" s="42" t="s">
        <v>3325</v>
      </c>
    </row>
    <row r="2438" spans="1:16" s="23" customFormat="1" ht="12.95" customHeight="1" x14ac:dyDescent="0.2">
      <c r="A2438" s="31" t="s">
        <v>20</v>
      </c>
      <c r="B2438" s="32">
        <v>6230</v>
      </c>
      <c r="C2438" s="31" t="s">
        <v>3326</v>
      </c>
      <c r="D2438" s="31" t="s">
        <v>3327</v>
      </c>
      <c r="E2438" s="34">
        <v>6</v>
      </c>
      <c r="F2438" s="34"/>
      <c r="G2438" s="34"/>
      <c r="H2438" s="36">
        <v>35851</v>
      </c>
      <c r="I2438" s="37" t="str">
        <f t="shared" ref="I2438:I2445" si="51">IF(AND(H2438&gt;1/1/75, J2438&gt;0),"n/a",H2438+365)</f>
        <v>n/a</v>
      </c>
      <c r="J2438" s="36">
        <v>35891</v>
      </c>
      <c r="K2438" s="34" t="s">
        <v>2067</v>
      </c>
      <c r="L2438" s="34" t="s">
        <v>1862</v>
      </c>
      <c r="M2438" s="39"/>
      <c r="N2438" s="129" t="s">
        <v>2799</v>
      </c>
      <c r="O2438" s="36">
        <v>36096</v>
      </c>
      <c r="P2438" s="42"/>
    </row>
    <row r="2439" spans="1:16" s="23" customFormat="1" ht="12.95" customHeight="1" x14ac:dyDescent="0.2">
      <c r="A2439" s="31" t="s">
        <v>20</v>
      </c>
      <c r="B2439" s="32">
        <v>6231</v>
      </c>
      <c r="C2439" s="31" t="s">
        <v>2819</v>
      </c>
      <c r="D2439" s="31" t="s">
        <v>3024</v>
      </c>
      <c r="E2439" s="34"/>
      <c r="F2439" s="34"/>
      <c r="G2439" s="34" t="s">
        <v>78</v>
      </c>
      <c r="H2439" s="36">
        <v>35856</v>
      </c>
      <c r="I2439" s="37" t="str">
        <f t="shared" si="51"/>
        <v>n/a</v>
      </c>
      <c r="J2439" s="36">
        <v>35885</v>
      </c>
      <c r="K2439" s="34"/>
      <c r="L2439" s="34"/>
      <c r="M2439" s="39"/>
      <c r="N2439" s="129" t="s">
        <v>2799</v>
      </c>
      <c r="O2439" s="36">
        <v>35912</v>
      </c>
      <c r="P2439" s="42"/>
    </row>
    <row r="2440" spans="1:16" s="23" customFormat="1" ht="12.95" customHeight="1" x14ac:dyDescent="0.2">
      <c r="A2440" s="31" t="s">
        <v>20</v>
      </c>
      <c r="B2440" s="32">
        <v>6232</v>
      </c>
      <c r="C2440" s="33" t="s">
        <v>3328</v>
      </c>
      <c r="D2440" s="33" t="s">
        <v>3329</v>
      </c>
      <c r="E2440" s="35">
        <v>11</v>
      </c>
      <c r="F2440" s="35" t="s">
        <v>45</v>
      </c>
      <c r="G2440" s="34" t="s">
        <v>78</v>
      </c>
      <c r="H2440" s="36"/>
      <c r="I2440" s="37">
        <f t="shared" si="51"/>
        <v>365</v>
      </c>
      <c r="J2440" s="36"/>
      <c r="K2440" s="34"/>
      <c r="L2440" s="34"/>
      <c r="M2440" s="39" t="s">
        <v>20</v>
      </c>
      <c r="N2440" s="40">
        <v>3409</v>
      </c>
      <c r="O2440" s="41">
        <v>36055</v>
      </c>
      <c r="P2440" s="42" t="s">
        <v>2895</v>
      </c>
    </row>
    <row r="2441" spans="1:16" s="23" customFormat="1" ht="12.95" customHeight="1" x14ac:dyDescent="0.2">
      <c r="A2441" s="31" t="s">
        <v>20</v>
      </c>
      <c r="B2441" s="32"/>
      <c r="C2441" s="31" t="s">
        <v>3330</v>
      </c>
      <c r="D2441" s="31" t="s">
        <v>3331</v>
      </c>
      <c r="E2441" s="34">
        <v>6</v>
      </c>
      <c r="F2441" s="34" t="s">
        <v>23</v>
      </c>
      <c r="G2441" s="34" t="s">
        <v>29</v>
      </c>
      <c r="H2441" s="36"/>
      <c r="I2441" s="37">
        <f t="shared" si="51"/>
        <v>365</v>
      </c>
      <c r="J2441" s="36"/>
      <c r="K2441" s="34"/>
      <c r="L2441" s="34"/>
      <c r="M2441" s="39" t="s">
        <v>20</v>
      </c>
      <c r="N2441" s="114">
        <v>3417</v>
      </c>
      <c r="O2441" s="36">
        <v>36133</v>
      </c>
      <c r="P2441" s="42" t="s">
        <v>486</v>
      </c>
    </row>
    <row r="2442" spans="1:16" s="23" customFormat="1" ht="12.95" customHeight="1" x14ac:dyDescent="0.2">
      <c r="A2442" s="31" t="s">
        <v>20</v>
      </c>
      <c r="B2442" s="32">
        <v>6233</v>
      </c>
      <c r="C2442" s="33" t="s">
        <v>3332</v>
      </c>
      <c r="D2442" s="33" t="s">
        <v>3333</v>
      </c>
      <c r="E2442" s="35">
        <v>20</v>
      </c>
      <c r="F2442" s="35" t="s">
        <v>2504</v>
      </c>
      <c r="G2442" s="34" t="s">
        <v>29</v>
      </c>
      <c r="H2442" s="36"/>
      <c r="I2442" s="37">
        <f t="shared" si="51"/>
        <v>365</v>
      </c>
      <c r="J2442" s="36"/>
      <c r="K2442" s="34"/>
      <c r="L2442" s="34"/>
      <c r="M2442" s="39" t="s">
        <v>20</v>
      </c>
      <c r="N2442" s="40">
        <v>3410</v>
      </c>
      <c r="O2442" s="41">
        <v>36068</v>
      </c>
      <c r="P2442" s="42"/>
    </row>
    <row r="2443" spans="1:16" s="23" customFormat="1" ht="12.95" customHeight="1" x14ac:dyDescent="0.2">
      <c r="A2443" s="31" t="s">
        <v>20</v>
      </c>
      <c r="B2443" s="32">
        <v>6234</v>
      </c>
      <c r="C2443" s="31" t="s">
        <v>3278</v>
      </c>
      <c r="D2443" s="31" t="s">
        <v>3244</v>
      </c>
      <c r="E2443" s="34">
        <v>19</v>
      </c>
      <c r="F2443" s="34"/>
      <c r="G2443" s="34" t="s">
        <v>29</v>
      </c>
      <c r="H2443" s="36"/>
      <c r="I2443" s="37">
        <f t="shared" si="51"/>
        <v>365</v>
      </c>
      <c r="J2443" s="36"/>
      <c r="K2443" s="34"/>
      <c r="L2443" s="34"/>
      <c r="M2443" s="39" t="s">
        <v>20</v>
      </c>
      <c r="N2443" s="75" t="s">
        <v>1870</v>
      </c>
      <c r="O2443" s="36">
        <v>36340</v>
      </c>
      <c r="P2443" s="42"/>
    </row>
    <row r="2444" spans="1:16" s="23" customFormat="1" ht="12.95" customHeight="1" x14ac:dyDescent="0.2">
      <c r="A2444" s="31" t="s">
        <v>20</v>
      </c>
      <c r="B2444" s="32">
        <v>6235</v>
      </c>
      <c r="C2444" s="31" t="s">
        <v>3334</v>
      </c>
      <c r="D2444" s="31" t="s">
        <v>3335</v>
      </c>
      <c r="E2444" s="34">
        <v>15</v>
      </c>
      <c r="F2444" s="34"/>
      <c r="G2444" s="34" t="s">
        <v>334</v>
      </c>
      <c r="H2444" s="36"/>
      <c r="I2444" s="37">
        <f t="shared" si="51"/>
        <v>365</v>
      </c>
      <c r="J2444" s="36"/>
      <c r="K2444" s="34"/>
      <c r="L2444" s="34"/>
      <c r="M2444" s="39" t="s">
        <v>20</v>
      </c>
      <c r="N2444" s="115">
        <v>3454</v>
      </c>
      <c r="O2444" s="36">
        <v>36364</v>
      </c>
      <c r="P2444" s="42" t="s">
        <v>3336</v>
      </c>
    </row>
    <row r="2445" spans="1:16" s="23" customFormat="1" ht="12.95" customHeight="1" x14ac:dyDescent="0.2">
      <c r="A2445" s="31" t="s">
        <v>20</v>
      </c>
      <c r="B2445" s="32">
        <v>6235</v>
      </c>
      <c r="C2445" s="31" t="s">
        <v>3279</v>
      </c>
      <c r="D2445" s="31" t="s">
        <v>3244</v>
      </c>
      <c r="E2445" s="34">
        <v>13</v>
      </c>
      <c r="F2445" s="34"/>
      <c r="G2445" s="34" t="s">
        <v>29</v>
      </c>
      <c r="H2445" s="36"/>
      <c r="I2445" s="37">
        <f t="shared" si="51"/>
        <v>365</v>
      </c>
      <c r="J2445" s="36"/>
      <c r="K2445" s="34"/>
      <c r="L2445" s="34"/>
      <c r="M2445" s="39" t="s">
        <v>20</v>
      </c>
      <c r="N2445" s="75" t="s">
        <v>1870</v>
      </c>
      <c r="O2445" s="36">
        <v>36340</v>
      </c>
      <c r="P2445" s="42"/>
    </row>
    <row r="2446" spans="1:16" s="23" customFormat="1" ht="12.95" customHeight="1" x14ac:dyDescent="0.2">
      <c r="A2446" s="31" t="s">
        <v>20</v>
      </c>
      <c r="B2446" s="32" t="s">
        <v>3337</v>
      </c>
      <c r="C2446" s="31" t="s">
        <v>672</v>
      </c>
      <c r="D2446" s="31" t="s">
        <v>2941</v>
      </c>
      <c r="E2446" s="34">
        <v>21</v>
      </c>
      <c r="F2446" s="34" t="s">
        <v>2504</v>
      </c>
      <c r="G2446" s="34" t="s">
        <v>78</v>
      </c>
      <c r="H2446" s="36"/>
      <c r="I2446" s="37"/>
      <c r="J2446" s="36"/>
      <c r="K2446" s="34"/>
      <c r="L2446" s="34"/>
      <c r="M2446" s="39" t="s">
        <v>20</v>
      </c>
      <c r="N2446" s="71">
        <v>3421</v>
      </c>
      <c r="O2446" s="36">
        <v>36168</v>
      </c>
      <c r="P2446" s="42" t="s">
        <v>3338</v>
      </c>
    </row>
    <row r="2447" spans="1:16" s="23" customFormat="1" ht="12.95" customHeight="1" x14ac:dyDescent="0.2">
      <c r="A2447" s="31" t="s">
        <v>20</v>
      </c>
      <c r="B2447" s="32">
        <v>6237.9512238487496</v>
      </c>
      <c r="C2447" s="31" t="s">
        <v>3012</v>
      </c>
      <c r="D2447" s="31" t="s">
        <v>3284</v>
      </c>
      <c r="E2447" s="34"/>
      <c r="F2447" s="34"/>
      <c r="G2447" s="34" t="s">
        <v>29</v>
      </c>
      <c r="H2447" s="36"/>
      <c r="I2447" s="37">
        <f t="shared" ref="I2447:I2452" si="52">IF(AND(H2447&gt;1/1/75, J2447&gt;0),"n/a",H2447+365)</f>
        <v>365</v>
      </c>
      <c r="J2447" s="36"/>
      <c r="K2447" s="34"/>
      <c r="L2447" s="34"/>
      <c r="M2447" s="39" t="s">
        <v>20</v>
      </c>
      <c r="N2447" s="75" t="s">
        <v>1870</v>
      </c>
      <c r="O2447" s="36">
        <v>36340</v>
      </c>
      <c r="P2447" s="42"/>
    </row>
    <row r="2448" spans="1:16" s="23" customFormat="1" ht="12.95" customHeight="1" x14ac:dyDescent="0.2">
      <c r="A2448" s="31" t="s">
        <v>20</v>
      </c>
      <c r="B2448" s="32">
        <v>6239</v>
      </c>
      <c r="C2448" s="31" t="s">
        <v>3285</v>
      </c>
      <c r="D2448" s="31" t="s">
        <v>3286</v>
      </c>
      <c r="E2448" s="34"/>
      <c r="F2448" s="34"/>
      <c r="G2448" s="34" t="s">
        <v>29</v>
      </c>
      <c r="H2448" s="36"/>
      <c r="I2448" s="37">
        <f t="shared" si="52"/>
        <v>365</v>
      </c>
      <c r="J2448" s="36"/>
      <c r="K2448" s="34"/>
      <c r="L2448" s="34"/>
      <c r="M2448" s="39" t="s">
        <v>20</v>
      </c>
      <c r="N2448" s="75" t="s">
        <v>1870</v>
      </c>
      <c r="O2448" s="36">
        <v>36340</v>
      </c>
      <c r="P2448" s="42"/>
    </row>
    <row r="2449" spans="1:16" s="23" customFormat="1" ht="12.95" customHeight="1" x14ac:dyDescent="0.2">
      <c r="A2449" s="31" t="s">
        <v>20</v>
      </c>
      <c r="B2449" s="32">
        <v>6240</v>
      </c>
      <c r="C2449" s="31" t="s">
        <v>3287</v>
      </c>
      <c r="D2449" s="31" t="s">
        <v>3244</v>
      </c>
      <c r="E2449" s="34">
        <v>13</v>
      </c>
      <c r="F2449" s="34"/>
      <c r="G2449" s="34" t="s">
        <v>29</v>
      </c>
      <c r="H2449" s="36"/>
      <c r="I2449" s="37">
        <f t="shared" si="52"/>
        <v>365</v>
      </c>
      <c r="J2449" s="36"/>
      <c r="K2449" s="34"/>
      <c r="L2449" s="34"/>
      <c r="M2449" s="39" t="s">
        <v>20</v>
      </c>
      <c r="N2449" s="114">
        <v>3449</v>
      </c>
      <c r="O2449" s="36">
        <v>36340</v>
      </c>
      <c r="P2449" s="42" t="s">
        <v>486</v>
      </c>
    </row>
    <row r="2450" spans="1:16" s="23" customFormat="1" ht="12.95" customHeight="1" x14ac:dyDescent="0.2">
      <c r="A2450" s="31" t="s">
        <v>20</v>
      </c>
      <c r="B2450" s="32">
        <v>6241</v>
      </c>
      <c r="C2450" s="31" t="s">
        <v>3339</v>
      </c>
      <c r="D2450" s="31" t="s">
        <v>3340</v>
      </c>
      <c r="E2450" s="34"/>
      <c r="F2450" s="34"/>
      <c r="G2450" s="34" t="s">
        <v>334</v>
      </c>
      <c r="H2450" s="36"/>
      <c r="I2450" s="37">
        <f t="shared" si="52"/>
        <v>365</v>
      </c>
      <c r="J2450" s="36"/>
      <c r="K2450" s="34"/>
      <c r="L2450" s="34"/>
      <c r="M2450" s="39" t="s">
        <v>20</v>
      </c>
      <c r="N2450" s="115">
        <v>3455</v>
      </c>
      <c r="O2450" s="36">
        <v>36364</v>
      </c>
      <c r="P2450" s="42" t="s">
        <v>3341</v>
      </c>
    </row>
    <row r="2451" spans="1:16" s="23" customFormat="1" ht="12.95" customHeight="1" x14ac:dyDescent="0.2">
      <c r="A2451" s="31" t="s">
        <v>20</v>
      </c>
      <c r="B2451" s="32">
        <v>6243</v>
      </c>
      <c r="C2451" s="31" t="s">
        <v>204</v>
      </c>
      <c r="D2451" s="31" t="s">
        <v>3289</v>
      </c>
      <c r="E2451" s="34">
        <v>18</v>
      </c>
      <c r="F2451" s="34" t="s">
        <v>2504</v>
      </c>
      <c r="G2451" s="34" t="s">
        <v>29</v>
      </c>
      <c r="H2451" s="36"/>
      <c r="I2451" s="37">
        <f t="shared" si="52"/>
        <v>365</v>
      </c>
      <c r="J2451" s="36"/>
      <c r="K2451" s="34"/>
      <c r="L2451" s="34"/>
      <c r="M2451" s="39" t="s">
        <v>20</v>
      </c>
      <c r="N2451" s="114">
        <v>3397</v>
      </c>
      <c r="O2451" s="36">
        <v>35971</v>
      </c>
      <c r="P2451" s="42" t="s">
        <v>486</v>
      </c>
    </row>
    <row r="2452" spans="1:16" s="23" customFormat="1" ht="12.95" customHeight="1" x14ac:dyDescent="0.2">
      <c r="A2452" s="31" t="s">
        <v>20</v>
      </c>
      <c r="B2452" s="32">
        <v>6244</v>
      </c>
      <c r="C2452" s="31" t="s">
        <v>3342</v>
      </c>
      <c r="D2452" s="31" t="s">
        <v>3343</v>
      </c>
      <c r="E2452" s="34">
        <v>21</v>
      </c>
      <c r="F2452" s="34" t="s">
        <v>2504</v>
      </c>
      <c r="G2452" s="34" t="s">
        <v>24</v>
      </c>
      <c r="H2452" s="36"/>
      <c r="I2452" s="37">
        <f t="shared" si="52"/>
        <v>365</v>
      </c>
      <c r="J2452" s="36"/>
      <c r="K2452" s="34"/>
      <c r="L2452" s="34"/>
      <c r="M2452" s="39" t="s">
        <v>20</v>
      </c>
      <c r="N2452" s="75" t="s">
        <v>2799</v>
      </c>
      <c r="O2452" s="36"/>
      <c r="P2452" s="42"/>
    </row>
    <row r="2453" spans="1:16" s="23" customFormat="1" ht="12.95" customHeight="1" x14ac:dyDescent="0.2">
      <c r="A2453" s="31" t="s">
        <v>20</v>
      </c>
      <c r="B2453" s="32">
        <v>6245</v>
      </c>
      <c r="C2453" s="31" t="s">
        <v>3344</v>
      </c>
      <c r="D2453" s="31" t="s">
        <v>3345</v>
      </c>
      <c r="E2453" s="34"/>
      <c r="F2453" s="34"/>
      <c r="G2453" s="34"/>
      <c r="H2453" s="36"/>
      <c r="I2453" s="37"/>
      <c r="J2453" s="36">
        <v>35976</v>
      </c>
      <c r="K2453" s="34" t="s">
        <v>1862</v>
      </c>
      <c r="L2453" s="34" t="s">
        <v>1862</v>
      </c>
      <c r="M2453" s="39"/>
      <c r="N2453" s="71"/>
      <c r="O2453" s="36"/>
      <c r="P2453" s="42"/>
    </row>
    <row r="2454" spans="1:16" s="23" customFormat="1" ht="12.95" customHeight="1" x14ac:dyDescent="0.2">
      <c r="A2454" s="31" t="s">
        <v>20</v>
      </c>
      <c r="B2454" s="32">
        <v>6245</v>
      </c>
      <c r="C2454" s="31" t="s">
        <v>3294</v>
      </c>
      <c r="D2454" s="31" t="s">
        <v>2536</v>
      </c>
      <c r="E2454" s="34">
        <v>8</v>
      </c>
      <c r="F2454" s="34" t="s">
        <v>2499</v>
      </c>
      <c r="G2454" s="34" t="s">
        <v>334</v>
      </c>
      <c r="H2454" s="36">
        <v>35795</v>
      </c>
      <c r="I2454" s="37" t="str">
        <f t="shared" ref="I2454:I2474" si="53">IF(AND(H2454&gt;1/1/75, J2454&gt;0),"n/a",H2454+365)</f>
        <v>n/a</v>
      </c>
      <c r="J2454" s="36">
        <v>35825</v>
      </c>
      <c r="K2454" s="34" t="s">
        <v>1862</v>
      </c>
      <c r="L2454" s="34" t="s">
        <v>1862</v>
      </c>
      <c r="M2454" s="39" t="s">
        <v>20</v>
      </c>
      <c r="N2454" s="130" t="s">
        <v>2891</v>
      </c>
      <c r="O2454" s="36"/>
      <c r="P2454" s="42"/>
    </row>
    <row r="2455" spans="1:16" s="23" customFormat="1" ht="12.95" customHeight="1" x14ac:dyDescent="0.2">
      <c r="A2455" s="31" t="s">
        <v>20</v>
      </c>
      <c r="B2455" s="32">
        <v>6248.0324186570297</v>
      </c>
      <c r="C2455" s="31" t="s">
        <v>3298</v>
      </c>
      <c r="D2455" s="31" t="s">
        <v>3299</v>
      </c>
      <c r="E2455" s="34">
        <v>8</v>
      </c>
      <c r="F2455" s="34" t="s">
        <v>2499</v>
      </c>
      <c r="G2455" s="34" t="s">
        <v>334</v>
      </c>
      <c r="H2455" s="36"/>
      <c r="I2455" s="37">
        <f t="shared" si="53"/>
        <v>365</v>
      </c>
      <c r="J2455" s="36"/>
      <c r="K2455" s="34"/>
      <c r="L2455" s="34"/>
      <c r="M2455" s="39" t="s">
        <v>20</v>
      </c>
      <c r="N2455" s="114">
        <v>3426</v>
      </c>
      <c r="O2455" s="36">
        <v>36213</v>
      </c>
      <c r="P2455" s="42" t="s">
        <v>486</v>
      </c>
    </row>
    <row r="2456" spans="1:16" s="23" customFormat="1" ht="12.95" customHeight="1" x14ac:dyDescent="0.2">
      <c r="A2456" s="31" t="s">
        <v>20</v>
      </c>
      <c r="B2456" s="32">
        <v>6249</v>
      </c>
      <c r="C2456" s="31" t="s">
        <v>3346</v>
      </c>
      <c r="D2456" s="31" t="s">
        <v>3347</v>
      </c>
      <c r="E2456" s="34">
        <v>15</v>
      </c>
      <c r="F2456" s="34" t="s">
        <v>2494</v>
      </c>
      <c r="G2456" s="34" t="s">
        <v>29</v>
      </c>
      <c r="H2456" s="36"/>
      <c r="I2456" s="37">
        <f t="shared" si="53"/>
        <v>365</v>
      </c>
      <c r="J2456" s="36"/>
      <c r="K2456" s="34"/>
      <c r="L2456" s="34"/>
      <c r="M2456" s="39" t="s">
        <v>20</v>
      </c>
      <c r="N2456" s="114">
        <v>3437</v>
      </c>
      <c r="O2456" s="36">
        <v>36269</v>
      </c>
      <c r="P2456" s="42" t="s">
        <v>3348</v>
      </c>
    </row>
    <row r="2457" spans="1:16" s="23" customFormat="1" ht="12.95" customHeight="1" x14ac:dyDescent="0.2">
      <c r="A2457" s="31" t="s">
        <v>20</v>
      </c>
      <c r="B2457" s="32">
        <v>6207</v>
      </c>
      <c r="C2457" s="31" t="s">
        <v>2608</v>
      </c>
      <c r="D2457" s="31" t="s">
        <v>3302</v>
      </c>
      <c r="E2457" s="34">
        <v>12</v>
      </c>
      <c r="F2457" s="34"/>
      <c r="G2457" s="34" t="s">
        <v>334</v>
      </c>
      <c r="H2457" s="36"/>
      <c r="I2457" s="37">
        <f t="shared" si="53"/>
        <v>365</v>
      </c>
      <c r="J2457" s="36"/>
      <c r="K2457" s="34"/>
      <c r="L2457" s="34"/>
      <c r="M2457" s="39" t="s">
        <v>20</v>
      </c>
      <c r="N2457" s="114">
        <v>3419</v>
      </c>
      <c r="O2457" s="36">
        <v>36136</v>
      </c>
      <c r="P2457" s="42" t="s">
        <v>486</v>
      </c>
    </row>
    <row r="2458" spans="1:16" s="23" customFormat="1" ht="12.95" customHeight="1" x14ac:dyDescent="0.2">
      <c r="A2458" s="31" t="s">
        <v>20</v>
      </c>
      <c r="B2458" s="32">
        <v>6250</v>
      </c>
      <c r="C2458" s="33" t="s">
        <v>2346</v>
      </c>
      <c r="D2458" s="33" t="s">
        <v>3349</v>
      </c>
      <c r="E2458" s="35">
        <v>15</v>
      </c>
      <c r="F2458" s="35" t="s">
        <v>2494</v>
      </c>
      <c r="G2458" s="34" t="s">
        <v>334</v>
      </c>
      <c r="H2458" s="36"/>
      <c r="I2458" s="37">
        <f t="shared" si="53"/>
        <v>365</v>
      </c>
      <c r="J2458" s="36"/>
      <c r="K2458" s="34"/>
      <c r="L2458" s="34"/>
      <c r="M2458" s="39" t="s">
        <v>20</v>
      </c>
      <c r="N2458" s="40">
        <v>3424</v>
      </c>
      <c r="O2458" s="41">
        <v>36194</v>
      </c>
      <c r="P2458" s="42" t="s">
        <v>3350</v>
      </c>
    </row>
    <row r="2459" spans="1:16" s="23" customFormat="1" ht="12.95" customHeight="1" x14ac:dyDescent="0.2">
      <c r="A2459" s="31" t="s">
        <v>20</v>
      </c>
      <c r="B2459" s="32">
        <v>6251</v>
      </c>
      <c r="C2459" s="33" t="s">
        <v>3140</v>
      </c>
      <c r="D2459" s="33" t="s">
        <v>3351</v>
      </c>
      <c r="E2459" s="35">
        <v>4</v>
      </c>
      <c r="F2459" s="131" t="s">
        <v>3316</v>
      </c>
      <c r="G2459" s="34" t="s">
        <v>334</v>
      </c>
      <c r="H2459" s="36">
        <v>35975</v>
      </c>
      <c r="I2459" s="37" t="str">
        <f t="shared" si="53"/>
        <v>n/a</v>
      </c>
      <c r="J2459" s="36">
        <v>36007</v>
      </c>
      <c r="K2459" s="34" t="s">
        <v>2907</v>
      </c>
      <c r="L2459" s="34" t="s">
        <v>1862</v>
      </c>
      <c r="M2459" s="39"/>
      <c r="N2459" s="40" t="s">
        <v>3352</v>
      </c>
      <c r="O2459" s="41">
        <v>36427</v>
      </c>
      <c r="P2459" s="42"/>
    </row>
    <row r="2460" spans="1:16" s="23" customFormat="1" ht="12.95" customHeight="1" x14ac:dyDescent="0.2">
      <c r="A2460" s="31" t="s">
        <v>20</v>
      </c>
      <c r="B2460" s="32">
        <v>6252</v>
      </c>
      <c r="C2460" s="31" t="s">
        <v>3353</v>
      </c>
      <c r="D2460" s="31" t="s">
        <v>2304</v>
      </c>
      <c r="E2460" s="34">
        <v>15</v>
      </c>
      <c r="F2460" s="34" t="s">
        <v>2494</v>
      </c>
      <c r="G2460" s="34" t="s">
        <v>236</v>
      </c>
      <c r="H2460" s="36"/>
      <c r="I2460" s="37">
        <f t="shared" si="53"/>
        <v>365</v>
      </c>
      <c r="J2460" s="36"/>
      <c r="K2460" s="34"/>
      <c r="L2460" s="34"/>
      <c r="M2460" s="39" t="s">
        <v>20</v>
      </c>
      <c r="N2460" s="115">
        <v>3473</v>
      </c>
      <c r="O2460" s="36">
        <v>36466</v>
      </c>
      <c r="P2460" s="42" t="s">
        <v>3354</v>
      </c>
    </row>
    <row r="2461" spans="1:16" s="23" customFormat="1" ht="12.95" customHeight="1" x14ac:dyDescent="0.2">
      <c r="A2461" s="31" t="s">
        <v>20</v>
      </c>
      <c r="B2461" s="32">
        <v>6253</v>
      </c>
      <c r="C2461" s="31" t="s">
        <v>3355</v>
      </c>
      <c r="D2461" s="31" t="s">
        <v>3356</v>
      </c>
      <c r="E2461" s="34">
        <v>20</v>
      </c>
      <c r="F2461" s="34" t="s">
        <v>2504</v>
      </c>
      <c r="G2461" s="34" t="s">
        <v>334</v>
      </c>
      <c r="H2461" s="36">
        <v>35952</v>
      </c>
      <c r="I2461" s="37" t="str">
        <f t="shared" si="53"/>
        <v>n/a</v>
      </c>
      <c r="J2461" s="36" t="s">
        <v>3357</v>
      </c>
      <c r="K2461" s="34" t="s">
        <v>1862</v>
      </c>
      <c r="L2461" s="34" t="s">
        <v>1862</v>
      </c>
      <c r="M2461" s="39"/>
      <c r="N2461" s="117" t="s">
        <v>2799</v>
      </c>
      <c r="O2461" s="36">
        <v>36430</v>
      </c>
      <c r="P2461" s="42"/>
    </row>
    <row r="2462" spans="1:16" s="23" customFormat="1" ht="12.95" customHeight="1" x14ac:dyDescent="0.2">
      <c r="A2462" s="31" t="s">
        <v>20</v>
      </c>
      <c r="B2462" s="32">
        <v>6254</v>
      </c>
      <c r="C2462" s="31" t="s">
        <v>3355</v>
      </c>
      <c r="D2462" s="31" t="s">
        <v>3358</v>
      </c>
      <c r="E2462" s="34">
        <v>20</v>
      </c>
      <c r="F2462" s="34" t="s">
        <v>2504</v>
      </c>
      <c r="G2462" s="34" t="s">
        <v>334</v>
      </c>
      <c r="H2462" s="36">
        <v>35952</v>
      </c>
      <c r="I2462" s="37" t="str">
        <f t="shared" si="53"/>
        <v>n/a</v>
      </c>
      <c r="J2462" s="36" t="s">
        <v>3357</v>
      </c>
      <c r="K2462" s="34" t="s">
        <v>1862</v>
      </c>
      <c r="L2462" s="34" t="s">
        <v>1862</v>
      </c>
      <c r="M2462" s="39"/>
      <c r="N2462" s="117" t="s">
        <v>2799</v>
      </c>
      <c r="O2462" s="36">
        <v>36430</v>
      </c>
      <c r="P2462" s="42"/>
    </row>
    <row r="2463" spans="1:16" s="23" customFormat="1" ht="12.95" customHeight="1" x14ac:dyDescent="0.2">
      <c r="A2463" s="31" t="s">
        <v>20</v>
      </c>
      <c r="B2463" s="32">
        <v>6256.9934807088202</v>
      </c>
      <c r="C2463" s="31" t="s">
        <v>3304</v>
      </c>
      <c r="D2463" s="31" t="s">
        <v>3305</v>
      </c>
      <c r="E2463" s="34">
        <v>8</v>
      </c>
      <c r="F2463" s="34" t="s">
        <v>2499</v>
      </c>
      <c r="G2463" s="34" t="s">
        <v>29</v>
      </c>
      <c r="H2463" s="36"/>
      <c r="I2463" s="37">
        <f t="shared" si="53"/>
        <v>365</v>
      </c>
      <c r="J2463" s="36">
        <v>36010</v>
      </c>
      <c r="K2463" s="34"/>
      <c r="L2463" s="34"/>
      <c r="M2463" s="39" t="s">
        <v>20</v>
      </c>
      <c r="N2463" s="114">
        <v>3420</v>
      </c>
      <c r="O2463" s="36">
        <v>36152</v>
      </c>
      <c r="P2463" s="42" t="s">
        <v>486</v>
      </c>
    </row>
    <row r="2464" spans="1:16" s="23" customFormat="1" ht="12.95" customHeight="1" x14ac:dyDescent="0.2">
      <c r="A2464" s="31" t="s">
        <v>20</v>
      </c>
      <c r="B2464" s="32">
        <v>6260</v>
      </c>
      <c r="C2464" s="31" t="s">
        <v>81</v>
      </c>
      <c r="D2464" s="31" t="s">
        <v>3359</v>
      </c>
      <c r="E2464" s="34">
        <v>20</v>
      </c>
      <c r="F2464" s="34" t="s">
        <v>2504</v>
      </c>
      <c r="G2464" s="34" t="s">
        <v>334</v>
      </c>
      <c r="H2464" s="36">
        <v>35956</v>
      </c>
      <c r="I2464" s="37">
        <f t="shared" si="53"/>
        <v>36321</v>
      </c>
      <c r="J2464" s="36"/>
      <c r="K2464" s="34" t="s">
        <v>1862</v>
      </c>
      <c r="L2464" s="34" t="s">
        <v>1862</v>
      </c>
      <c r="M2464" s="39"/>
      <c r="N2464" s="129" t="s">
        <v>2799</v>
      </c>
      <c r="O2464" s="36">
        <v>36425</v>
      </c>
      <c r="P2464" s="42"/>
    </row>
    <row r="2465" spans="1:16" s="23" customFormat="1" ht="12.95" customHeight="1" x14ac:dyDescent="0.2">
      <c r="A2465" s="31" t="s">
        <v>20</v>
      </c>
      <c r="B2465" s="32">
        <v>6261</v>
      </c>
      <c r="C2465" s="31" t="s">
        <v>2587</v>
      </c>
      <c r="D2465" s="31" t="s">
        <v>3360</v>
      </c>
      <c r="E2465" s="34">
        <v>20</v>
      </c>
      <c r="F2465" s="34" t="s">
        <v>2504</v>
      </c>
      <c r="G2465" s="34" t="s">
        <v>334</v>
      </c>
      <c r="H2465" s="36">
        <v>35985</v>
      </c>
      <c r="I2465" s="37" t="str">
        <f t="shared" si="53"/>
        <v>n/a</v>
      </c>
      <c r="J2465" s="36">
        <v>36007</v>
      </c>
      <c r="K2465" s="34" t="s">
        <v>1862</v>
      </c>
      <c r="L2465" s="34" t="s">
        <v>1862</v>
      </c>
      <c r="M2465" s="39"/>
      <c r="N2465" s="129" t="s">
        <v>2799</v>
      </c>
      <c r="O2465" s="36">
        <v>36432</v>
      </c>
      <c r="P2465" s="42"/>
    </row>
    <row r="2466" spans="1:16" s="23" customFormat="1" ht="12.95" customHeight="1" x14ac:dyDescent="0.2">
      <c r="A2466" s="31" t="s">
        <v>20</v>
      </c>
      <c r="B2466" s="32">
        <v>6262</v>
      </c>
      <c r="C2466" s="31" t="s">
        <v>3262</v>
      </c>
      <c r="D2466" s="31" t="s">
        <v>3244</v>
      </c>
      <c r="E2466" s="34">
        <v>13</v>
      </c>
      <c r="F2466" s="34"/>
      <c r="G2466" s="34" t="s">
        <v>29</v>
      </c>
      <c r="H2466" s="36"/>
      <c r="I2466" s="37">
        <f t="shared" si="53"/>
        <v>365</v>
      </c>
      <c r="J2466" s="36"/>
      <c r="K2466" s="34"/>
      <c r="L2466" s="34"/>
      <c r="M2466" s="39" t="s">
        <v>20</v>
      </c>
      <c r="N2466" s="75" t="s">
        <v>1870</v>
      </c>
      <c r="O2466" s="36">
        <v>36340</v>
      </c>
      <c r="P2466" s="42"/>
    </row>
    <row r="2467" spans="1:16" s="23" customFormat="1" ht="12.95" customHeight="1" x14ac:dyDescent="0.2">
      <c r="A2467" s="31" t="s">
        <v>20</v>
      </c>
      <c r="B2467" s="32">
        <v>6264</v>
      </c>
      <c r="C2467" s="31" t="s">
        <v>3361</v>
      </c>
      <c r="D2467" s="31" t="s">
        <v>3362</v>
      </c>
      <c r="E2467" s="34">
        <v>11</v>
      </c>
      <c r="F2467" s="34" t="s">
        <v>3316</v>
      </c>
      <c r="G2467" s="34"/>
      <c r="H2467" s="36">
        <v>36003</v>
      </c>
      <c r="I2467" s="37" t="str">
        <f t="shared" si="53"/>
        <v>n/a</v>
      </c>
      <c r="J2467" s="36">
        <v>36069</v>
      </c>
      <c r="K2467" s="34" t="s">
        <v>1862</v>
      </c>
      <c r="L2467" s="34" t="s">
        <v>1862</v>
      </c>
      <c r="M2467" s="39" t="s">
        <v>20</v>
      </c>
      <c r="N2467" s="75" t="s">
        <v>1870</v>
      </c>
      <c r="O2467" s="36">
        <v>36412</v>
      </c>
      <c r="P2467" s="42"/>
    </row>
    <row r="2468" spans="1:16" s="23" customFormat="1" ht="12.95" customHeight="1" x14ac:dyDescent="0.2">
      <c r="A2468" s="31" t="s">
        <v>20</v>
      </c>
      <c r="B2468" s="32">
        <v>6265</v>
      </c>
      <c r="C2468" s="31" t="s">
        <v>2321</v>
      </c>
      <c r="D2468" s="31" t="s">
        <v>3363</v>
      </c>
      <c r="E2468" s="34">
        <v>15</v>
      </c>
      <c r="F2468" s="34" t="s">
        <v>2494</v>
      </c>
      <c r="G2468" s="34" t="s">
        <v>29</v>
      </c>
      <c r="H2468" s="36">
        <v>36006</v>
      </c>
      <c r="I2468" s="37">
        <f t="shared" si="53"/>
        <v>36371</v>
      </c>
      <c r="J2468" s="36"/>
      <c r="K2468" s="34"/>
      <c r="L2468" s="34"/>
      <c r="M2468" s="39" t="s">
        <v>20</v>
      </c>
      <c r="N2468" s="114">
        <v>3429</v>
      </c>
      <c r="O2468" s="36">
        <v>36222</v>
      </c>
      <c r="P2468" s="42"/>
    </row>
    <row r="2469" spans="1:16" s="23" customFormat="1" ht="12.95" customHeight="1" x14ac:dyDescent="0.2">
      <c r="A2469" s="31" t="s">
        <v>20</v>
      </c>
      <c r="B2469" s="32">
        <v>6270</v>
      </c>
      <c r="C2469" s="31" t="s">
        <v>3269</v>
      </c>
      <c r="D2469" s="31" t="s">
        <v>3244</v>
      </c>
      <c r="E2469" s="34">
        <v>19</v>
      </c>
      <c r="F2469" s="34"/>
      <c r="G2469" s="34" t="s">
        <v>29</v>
      </c>
      <c r="H2469" s="36"/>
      <c r="I2469" s="37">
        <f t="shared" si="53"/>
        <v>365</v>
      </c>
      <c r="J2469" s="36"/>
      <c r="K2469" s="34"/>
      <c r="L2469" s="34"/>
      <c r="M2469" s="39" t="s">
        <v>20</v>
      </c>
      <c r="N2469" s="75" t="s">
        <v>1870</v>
      </c>
      <c r="O2469" s="36">
        <v>36340</v>
      </c>
      <c r="P2469" s="42"/>
    </row>
    <row r="2470" spans="1:16" s="23" customFormat="1" ht="12.95" customHeight="1" x14ac:dyDescent="0.2">
      <c r="A2470" s="31" t="s">
        <v>20</v>
      </c>
      <c r="B2470" s="32">
        <v>6271</v>
      </c>
      <c r="C2470" s="31" t="s">
        <v>3364</v>
      </c>
      <c r="D2470" s="31" t="s">
        <v>3365</v>
      </c>
      <c r="E2470" s="34"/>
      <c r="F2470" s="34"/>
      <c r="G2470" s="34" t="s">
        <v>78</v>
      </c>
      <c r="H2470" s="36">
        <v>36035</v>
      </c>
      <c r="I2470" s="37" t="str">
        <f t="shared" si="53"/>
        <v>n/a</v>
      </c>
      <c r="J2470" s="36">
        <v>36250</v>
      </c>
      <c r="K2470" s="34"/>
      <c r="L2470" s="34"/>
      <c r="M2470" s="39"/>
      <c r="N2470" s="130" t="s">
        <v>2891</v>
      </c>
      <c r="O2470" s="36"/>
      <c r="P2470" s="42"/>
    </row>
    <row r="2471" spans="1:16" s="23" customFormat="1" ht="12.95" customHeight="1" x14ac:dyDescent="0.2">
      <c r="A2471" s="31" t="s">
        <v>20</v>
      </c>
      <c r="B2471" s="32">
        <v>6273</v>
      </c>
      <c r="C2471" s="31" t="s">
        <v>3366</v>
      </c>
      <c r="D2471" s="31" t="s">
        <v>3367</v>
      </c>
      <c r="E2471" s="34">
        <v>20</v>
      </c>
      <c r="F2471" s="34" t="s">
        <v>2504</v>
      </c>
      <c r="G2471" s="34" t="s">
        <v>78</v>
      </c>
      <c r="H2471" s="36">
        <v>36038</v>
      </c>
      <c r="I2471" s="37" t="str">
        <f t="shared" si="53"/>
        <v>n/a</v>
      </c>
      <c r="J2471" s="36">
        <v>36068</v>
      </c>
      <c r="K2471" s="34"/>
      <c r="L2471" s="34"/>
      <c r="M2471" s="39"/>
      <c r="N2471" s="75" t="s">
        <v>2799</v>
      </c>
      <c r="O2471" s="36">
        <v>36143</v>
      </c>
      <c r="P2471" s="42"/>
    </row>
    <row r="2472" spans="1:16" s="23" customFormat="1" ht="12.95" customHeight="1" x14ac:dyDescent="0.2">
      <c r="A2472" s="31" t="s">
        <v>20</v>
      </c>
      <c r="B2472" s="32">
        <v>6274</v>
      </c>
      <c r="C2472" s="31" t="s">
        <v>3368</v>
      </c>
      <c r="D2472" s="31" t="s">
        <v>3369</v>
      </c>
      <c r="E2472" s="34">
        <v>20</v>
      </c>
      <c r="F2472" s="34" t="s">
        <v>2504</v>
      </c>
      <c r="G2472" s="34" t="s">
        <v>78</v>
      </c>
      <c r="H2472" s="36">
        <v>36038</v>
      </c>
      <c r="I2472" s="37" t="str">
        <f t="shared" si="53"/>
        <v>n/a</v>
      </c>
      <c r="J2472" s="36">
        <v>36069</v>
      </c>
      <c r="K2472" s="34"/>
      <c r="L2472" s="34" t="s">
        <v>1862</v>
      </c>
      <c r="M2472" s="39"/>
      <c r="N2472" s="75" t="s">
        <v>2799</v>
      </c>
      <c r="O2472" s="36">
        <v>36069</v>
      </c>
      <c r="P2472" s="42"/>
    </row>
    <row r="2473" spans="1:16" s="23" customFormat="1" ht="12.95" customHeight="1" x14ac:dyDescent="0.2">
      <c r="A2473" s="31" t="s">
        <v>20</v>
      </c>
      <c r="B2473" s="32">
        <v>6275</v>
      </c>
      <c r="C2473" s="31" t="s">
        <v>446</v>
      </c>
      <c r="D2473" s="31" t="s">
        <v>3320</v>
      </c>
      <c r="E2473" s="34">
        <v>6</v>
      </c>
      <c r="F2473" s="34" t="s">
        <v>2496</v>
      </c>
      <c r="G2473" s="34" t="s">
        <v>78</v>
      </c>
      <c r="H2473" s="36"/>
      <c r="I2473" s="37">
        <f t="shared" si="53"/>
        <v>365</v>
      </c>
      <c r="J2473" s="36"/>
      <c r="K2473" s="34"/>
      <c r="L2473" s="34"/>
      <c r="M2473" s="39" t="s">
        <v>20</v>
      </c>
      <c r="N2473" s="115">
        <v>3461</v>
      </c>
      <c r="O2473" s="36">
        <v>36397</v>
      </c>
      <c r="P2473" s="42" t="s">
        <v>2895</v>
      </c>
    </row>
    <row r="2474" spans="1:16" s="23" customFormat="1" ht="12.95" customHeight="1" x14ac:dyDescent="0.2">
      <c r="A2474" s="31" t="s">
        <v>20</v>
      </c>
      <c r="B2474" s="32">
        <v>6276</v>
      </c>
      <c r="C2474" s="31" t="s">
        <v>564</v>
      </c>
      <c r="D2474" s="31" t="s">
        <v>3370</v>
      </c>
      <c r="E2474" s="34">
        <v>8</v>
      </c>
      <c r="F2474" s="34" t="s">
        <v>2499</v>
      </c>
      <c r="G2474" s="34" t="s">
        <v>24</v>
      </c>
      <c r="H2474" s="36">
        <v>36063</v>
      </c>
      <c r="I2474" s="37">
        <f t="shared" si="53"/>
        <v>36428</v>
      </c>
      <c r="J2474" s="36"/>
      <c r="K2474" s="34"/>
      <c r="L2474" s="34"/>
      <c r="M2474" s="39"/>
      <c r="N2474" s="117" t="s">
        <v>2799</v>
      </c>
      <c r="O2474" s="36"/>
      <c r="P2474" s="42"/>
    </row>
    <row r="2475" spans="1:16" s="23" customFormat="1" ht="12.95" customHeight="1" x14ac:dyDescent="0.2">
      <c r="A2475" s="31" t="s">
        <v>20</v>
      </c>
      <c r="B2475" s="32">
        <v>6277</v>
      </c>
      <c r="C2475" s="31" t="s">
        <v>2738</v>
      </c>
      <c r="D2475" s="31" t="s">
        <v>3320</v>
      </c>
      <c r="E2475" s="34"/>
      <c r="F2475" s="34" t="s">
        <v>2504</v>
      </c>
      <c r="G2475" s="34" t="s">
        <v>78</v>
      </c>
      <c r="H2475" s="36"/>
      <c r="I2475" s="37"/>
      <c r="J2475" s="36"/>
      <c r="K2475" s="34"/>
      <c r="L2475" s="34"/>
      <c r="M2475" s="39" t="s">
        <v>20</v>
      </c>
      <c r="N2475" s="115">
        <v>3435</v>
      </c>
      <c r="O2475" s="36">
        <v>36258</v>
      </c>
      <c r="P2475" s="42" t="s">
        <v>3371</v>
      </c>
    </row>
    <row r="2476" spans="1:16" s="23" customFormat="1" ht="12.95" customHeight="1" x14ac:dyDescent="0.2">
      <c r="A2476" s="31" t="s">
        <v>20</v>
      </c>
      <c r="B2476" s="32">
        <v>6278</v>
      </c>
      <c r="C2476" s="31" t="s">
        <v>158</v>
      </c>
      <c r="D2476" s="31" t="s">
        <v>3372</v>
      </c>
      <c r="E2476" s="34">
        <v>2</v>
      </c>
      <c r="F2476" s="34" t="s">
        <v>3316</v>
      </c>
      <c r="G2476" s="34" t="s">
        <v>236</v>
      </c>
      <c r="H2476" s="36">
        <v>36070</v>
      </c>
      <c r="I2476" s="37" t="str">
        <f>IF(AND(H2476&gt;1/1/75, J2476&gt;0),"n/a",H2476+365)</f>
        <v>n/a</v>
      </c>
      <c r="J2476" s="36">
        <v>36069</v>
      </c>
      <c r="K2476" s="34" t="s">
        <v>2907</v>
      </c>
      <c r="L2476" s="34" t="s">
        <v>1862</v>
      </c>
      <c r="M2476" s="39"/>
      <c r="N2476" s="117" t="s">
        <v>3373</v>
      </c>
      <c r="O2476" s="36">
        <v>36215</v>
      </c>
      <c r="P2476" s="42"/>
    </row>
    <row r="2477" spans="1:16" s="23" customFormat="1" ht="12.95" customHeight="1" x14ac:dyDescent="0.2">
      <c r="A2477" s="31" t="s">
        <v>20</v>
      </c>
      <c r="B2477" s="32">
        <v>6279</v>
      </c>
      <c r="C2477" s="31" t="s">
        <v>3374</v>
      </c>
      <c r="D2477" s="31" t="s">
        <v>3375</v>
      </c>
      <c r="E2477" s="34">
        <v>5</v>
      </c>
      <c r="F2477" s="34" t="s">
        <v>2494</v>
      </c>
      <c r="G2477" s="34" t="s">
        <v>2599</v>
      </c>
      <c r="H2477" s="36">
        <v>36069</v>
      </c>
      <c r="I2477" s="37" t="str">
        <f>IF(AND(H2477&gt;1/1/75, J2477&gt;0),"n/a",H2477+365)</f>
        <v>n/a</v>
      </c>
      <c r="J2477" s="36">
        <v>36280</v>
      </c>
      <c r="K2477" s="34" t="s">
        <v>1862</v>
      </c>
      <c r="L2477" s="34" t="s">
        <v>1862</v>
      </c>
      <c r="M2477" s="39" t="s">
        <v>20</v>
      </c>
      <c r="N2477" s="132" t="s">
        <v>1870</v>
      </c>
      <c r="O2477" s="36">
        <v>36539</v>
      </c>
      <c r="P2477" s="42"/>
    </row>
    <row r="2478" spans="1:16" s="23" customFormat="1" ht="12.95" customHeight="1" x14ac:dyDescent="0.2">
      <c r="A2478" s="31" t="s">
        <v>20</v>
      </c>
      <c r="B2478" s="32" t="s">
        <v>3376</v>
      </c>
      <c r="C2478" s="31" t="s">
        <v>840</v>
      </c>
      <c r="D2478" s="31" t="s">
        <v>1366</v>
      </c>
      <c r="E2478" s="34">
        <v>10</v>
      </c>
      <c r="F2478" s="34"/>
      <c r="G2478" s="34"/>
      <c r="H2478" s="36"/>
      <c r="I2478" s="37"/>
      <c r="J2478" s="36"/>
      <c r="K2478" s="34" t="s">
        <v>2907</v>
      </c>
      <c r="L2478" s="34" t="s">
        <v>2466</v>
      </c>
      <c r="M2478" s="39"/>
      <c r="N2478" s="115"/>
      <c r="O2478" s="36"/>
      <c r="P2478" s="42"/>
    </row>
    <row r="2479" spans="1:16" s="23" customFormat="1" ht="12.95" customHeight="1" x14ac:dyDescent="0.2">
      <c r="A2479" s="31" t="s">
        <v>20</v>
      </c>
      <c r="B2479" s="32">
        <v>6282</v>
      </c>
      <c r="C2479" s="31" t="s">
        <v>2358</v>
      </c>
      <c r="D2479" s="31" t="s">
        <v>2983</v>
      </c>
      <c r="E2479" s="34">
        <v>11</v>
      </c>
      <c r="F2479" s="34" t="s">
        <v>2491</v>
      </c>
      <c r="G2479" s="34" t="s">
        <v>78</v>
      </c>
      <c r="H2479" s="36"/>
      <c r="I2479" s="37"/>
      <c r="J2479" s="36"/>
      <c r="K2479" s="34"/>
      <c r="L2479" s="34"/>
      <c r="M2479" s="39" t="s">
        <v>20</v>
      </c>
      <c r="N2479" s="115">
        <v>3423</v>
      </c>
      <c r="O2479" s="36">
        <v>36173</v>
      </c>
      <c r="P2479" s="42" t="s">
        <v>486</v>
      </c>
    </row>
    <row r="2480" spans="1:16" s="23" customFormat="1" ht="12.95" customHeight="1" x14ac:dyDescent="0.2">
      <c r="A2480" s="31" t="s">
        <v>20</v>
      </c>
      <c r="B2480" s="32">
        <v>6284</v>
      </c>
      <c r="C2480" s="31" t="s">
        <v>3377</v>
      </c>
      <c r="D2480" s="31" t="s">
        <v>3378</v>
      </c>
      <c r="E2480" s="34"/>
      <c r="F2480" s="34"/>
      <c r="G2480" s="34"/>
      <c r="H2480" s="36">
        <v>36097</v>
      </c>
      <c r="I2480" s="37" t="str">
        <f t="shared" ref="I2480:I2533" si="54">IF(AND(H2480&gt;1/1/75, J2480&gt;0),"n/a",H2480+365)</f>
        <v>n/a</v>
      </c>
      <c r="J2480" s="36">
        <v>36130</v>
      </c>
      <c r="K2480" s="34"/>
      <c r="L2480" s="34"/>
      <c r="M2480" s="39"/>
      <c r="N2480" s="117" t="s">
        <v>2799</v>
      </c>
      <c r="O2480" s="36">
        <v>36193</v>
      </c>
      <c r="P2480" s="42"/>
    </row>
    <row r="2481" spans="1:16" s="23" customFormat="1" ht="12.95" customHeight="1" x14ac:dyDescent="0.2">
      <c r="A2481" s="31" t="s">
        <v>20</v>
      </c>
      <c r="B2481" s="32">
        <v>6285</v>
      </c>
      <c r="C2481" s="31" t="s">
        <v>3326</v>
      </c>
      <c r="D2481" s="31" t="s">
        <v>3379</v>
      </c>
      <c r="E2481" s="34">
        <v>6</v>
      </c>
      <c r="F2481" s="34" t="s">
        <v>2496</v>
      </c>
      <c r="G2481" s="34" t="s">
        <v>236</v>
      </c>
      <c r="H2481" s="36">
        <v>36097</v>
      </c>
      <c r="I2481" s="37" t="str">
        <f t="shared" si="54"/>
        <v>n/a</v>
      </c>
      <c r="J2481" s="36">
        <v>36130</v>
      </c>
      <c r="K2481" s="34" t="s">
        <v>2067</v>
      </c>
      <c r="L2481" s="34" t="s">
        <v>1862</v>
      </c>
      <c r="M2481" s="39"/>
      <c r="N2481" s="117" t="s">
        <v>2799</v>
      </c>
      <c r="O2481" s="36">
        <v>36437</v>
      </c>
      <c r="P2481" s="42"/>
    </row>
    <row r="2482" spans="1:16" s="23" customFormat="1" ht="12.95" customHeight="1" x14ac:dyDescent="0.2">
      <c r="A2482" s="31" t="s">
        <v>20</v>
      </c>
      <c r="B2482" s="32">
        <v>6288</v>
      </c>
      <c r="C2482" s="31" t="s">
        <v>3380</v>
      </c>
      <c r="D2482" s="31" t="s">
        <v>3381</v>
      </c>
      <c r="E2482" s="34">
        <v>15</v>
      </c>
      <c r="F2482" s="34" t="s">
        <v>2494</v>
      </c>
      <c r="G2482" s="34" t="s">
        <v>29</v>
      </c>
      <c r="H2482" s="36">
        <v>36098</v>
      </c>
      <c r="I2482" s="37" t="str">
        <f t="shared" si="54"/>
        <v>n/a</v>
      </c>
      <c r="J2482" s="36">
        <v>36130</v>
      </c>
      <c r="K2482" s="34" t="s">
        <v>2067</v>
      </c>
      <c r="L2482" s="34" t="s">
        <v>1862</v>
      </c>
      <c r="M2482" s="39"/>
      <c r="N2482" s="117" t="s">
        <v>2799</v>
      </c>
      <c r="O2482" s="36">
        <v>36264</v>
      </c>
      <c r="P2482" s="42"/>
    </row>
    <row r="2483" spans="1:16" s="23" customFormat="1" ht="12.95" customHeight="1" x14ac:dyDescent="0.2">
      <c r="A2483" s="31" t="s">
        <v>20</v>
      </c>
      <c r="B2483" s="32">
        <v>6290</v>
      </c>
      <c r="C2483" s="31" t="s">
        <v>3382</v>
      </c>
      <c r="D2483" s="31" t="s">
        <v>3383</v>
      </c>
      <c r="E2483" s="34">
        <v>20</v>
      </c>
      <c r="F2483" s="34" t="s">
        <v>2504</v>
      </c>
      <c r="G2483" s="34" t="s">
        <v>29</v>
      </c>
      <c r="H2483" s="36"/>
      <c r="I2483" s="37">
        <f t="shared" si="54"/>
        <v>365</v>
      </c>
      <c r="J2483" s="36"/>
      <c r="K2483" s="34" t="s">
        <v>2067</v>
      </c>
      <c r="L2483" s="34" t="s">
        <v>2067</v>
      </c>
      <c r="M2483" s="39" t="s">
        <v>20</v>
      </c>
      <c r="N2483" s="114">
        <v>3439</v>
      </c>
      <c r="O2483" s="36">
        <v>36301</v>
      </c>
      <c r="P2483" s="42"/>
    </row>
    <row r="2484" spans="1:16" s="23" customFormat="1" ht="12.95" customHeight="1" x14ac:dyDescent="0.2">
      <c r="A2484" s="31" t="s">
        <v>20</v>
      </c>
      <c r="B2484" s="32">
        <v>6293</v>
      </c>
      <c r="C2484" s="31" t="s">
        <v>1435</v>
      </c>
      <c r="D2484" s="31" t="s">
        <v>3384</v>
      </c>
      <c r="E2484" s="34">
        <v>9</v>
      </c>
      <c r="F2484" s="34" t="s">
        <v>2496</v>
      </c>
      <c r="G2484" s="34" t="s">
        <v>334</v>
      </c>
      <c r="H2484" s="36">
        <v>36101</v>
      </c>
      <c r="I2484" s="37" t="str">
        <f t="shared" si="54"/>
        <v>n/a</v>
      </c>
      <c r="J2484" s="36">
        <v>36374</v>
      </c>
      <c r="K2484" s="34" t="s">
        <v>2067</v>
      </c>
      <c r="L2484" s="34" t="s">
        <v>2067</v>
      </c>
      <c r="M2484" s="39" t="s">
        <v>20</v>
      </c>
      <c r="N2484" s="114">
        <v>3480</v>
      </c>
      <c r="O2484" s="36">
        <v>36508</v>
      </c>
      <c r="P2484" s="42" t="s">
        <v>486</v>
      </c>
    </row>
    <row r="2485" spans="1:16" s="23" customFormat="1" ht="12.95" customHeight="1" x14ac:dyDescent="0.2">
      <c r="A2485" s="31" t="s">
        <v>20</v>
      </c>
      <c r="B2485" s="32">
        <v>6295</v>
      </c>
      <c r="C2485" s="31" t="s">
        <v>3385</v>
      </c>
      <c r="D2485" s="31" t="s">
        <v>3266</v>
      </c>
      <c r="E2485" s="34">
        <v>15</v>
      </c>
      <c r="F2485" s="34" t="s">
        <v>2494</v>
      </c>
      <c r="G2485" s="34" t="s">
        <v>29</v>
      </c>
      <c r="H2485" s="36">
        <v>36111</v>
      </c>
      <c r="I2485" s="37" t="str">
        <f t="shared" si="54"/>
        <v>n/a</v>
      </c>
      <c r="J2485" s="36">
        <v>36360</v>
      </c>
      <c r="K2485" s="34" t="s">
        <v>1862</v>
      </c>
      <c r="L2485" s="34" t="s">
        <v>1862</v>
      </c>
      <c r="M2485" s="39"/>
      <c r="N2485" s="132" t="s">
        <v>1870</v>
      </c>
      <c r="O2485" s="36">
        <v>36511</v>
      </c>
      <c r="P2485" s="42"/>
    </row>
    <row r="2486" spans="1:16" s="23" customFormat="1" ht="12.95" customHeight="1" x14ac:dyDescent="0.2">
      <c r="A2486" s="31" t="s">
        <v>20</v>
      </c>
      <c r="B2486" s="32">
        <v>6296</v>
      </c>
      <c r="C2486" s="31" t="s">
        <v>2680</v>
      </c>
      <c r="D2486" s="31" t="s">
        <v>3345</v>
      </c>
      <c r="E2486" s="34">
        <v>21</v>
      </c>
      <c r="F2486" s="34" t="s">
        <v>2504</v>
      </c>
      <c r="G2486" s="34" t="s">
        <v>24</v>
      </c>
      <c r="H2486" s="36"/>
      <c r="I2486" s="37">
        <f t="shared" si="54"/>
        <v>365</v>
      </c>
      <c r="J2486" s="36"/>
      <c r="K2486" s="34"/>
      <c r="L2486" s="34"/>
      <c r="M2486" s="39" t="s">
        <v>20</v>
      </c>
      <c r="N2486" s="115">
        <v>3465</v>
      </c>
      <c r="O2486" s="36">
        <v>36446</v>
      </c>
      <c r="P2486" s="42" t="s">
        <v>3386</v>
      </c>
    </row>
    <row r="2487" spans="1:16" s="23" customFormat="1" ht="12.95" customHeight="1" x14ac:dyDescent="0.2">
      <c r="A2487" s="31" t="s">
        <v>20</v>
      </c>
      <c r="B2487" s="32">
        <v>6297</v>
      </c>
      <c r="C2487" s="31" t="s">
        <v>557</v>
      </c>
      <c r="D2487" s="31" t="s">
        <v>3387</v>
      </c>
      <c r="E2487" s="34">
        <v>15</v>
      </c>
      <c r="F2487" s="34"/>
      <c r="G2487" s="34" t="s">
        <v>24</v>
      </c>
      <c r="H2487" s="36">
        <v>36130</v>
      </c>
      <c r="I2487" s="37">
        <f t="shared" si="54"/>
        <v>36495</v>
      </c>
      <c r="J2487" s="36"/>
      <c r="K2487" s="34"/>
      <c r="L2487" s="34"/>
      <c r="M2487" s="39" t="s">
        <v>20</v>
      </c>
      <c r="N2487" s="114">
        <v>3436</v>
      </c>
      <c r="O2487" s="36">
        <v>36257</v>
      </c>
      <c r="P2487" s="42" t="s">
        <v>486</v>
      </c>
    </row>
    <row r="2488" spans="1:16" s="23" customFormat="1" ht="27" customHeight="1" x14ac:dyDescent="0.2">
      <c r="A2488" s="31" t="s">
        <v>20</v>
      </c>
      <c r="B2488" s="32">
        <v>6298</v>
      </c>
      <c r="C2488" s="31" t="s">
        <v>3388</v>
      </c>
      <c r="D2488" s="31" t="s">
        <v>3389</v>
      </c>
      <c r="E2488" s="34">
        <v>10</v>
      </c>
      <c r="F2488" s="34"/>
      <c r="G2488" s="34" t="s">
        <v>24</v>
      </c>
      <c r="H2488" s="36"/>
      <c r="I2488" s="37">
        <f t="shared" si="54"/>
        <v>365</v>
      </c>
      <c r="J2488" s="36"/>
      <c r="K2488" s="34"/>
      <c r="L2488" s="34"/>
      <c r="M2488" s="39" t="s">
        <v>20</v>
      </c>
      <c r="N2488" s="114">
        <v>3438</v>
      </c>
      <c r="O2488" s="36">
        <v>36273</v>
      </c>
      <c r="P2488" s="42" t="s">
        <v>486</v>
      </c>
    </row>
    <row r="2489" spans="1:16" s="23" customFormat="1" ht="12.95" customHeight="1" x14ac:dyDescent="0.2">
      <c r="A2489" s="31" t="s">
        <v>20</v>
      </c>
      <c r="B2489" s="32">
        <v>6299</v>
      </c>
      <c r="C2489" s="31" t="s">
        <v>81</v>
      </c>
      <c r="D2489" s="31" t="s">
        <v>3390</v>
      </c>
      <c r="E2489" s="34">
        <v>20</v>
      </c>
      <c r="F2489" s="34" t="s">
        <v>2504</v>
      </c>
      <c r="G2489" s="34" t="s">
        <v>24</v>
      </c>
      <c r="H2489" s="36"/>
      <c r="I2489" s="37">
        <f t="shared" si="54"/>
        <v>365</v>
      </c>
      <c r="J2489" s="36">
        <v>36164</v>
      </c>
      <c r="K2489" s="34"/>
      <c r="L2489" s="34"/>
      <c r="M2489" s="39" t="s">
        <v>20</v>
      </c>
      <c r="N2489" s="114">
        <v>3475</v>
      </c>
      <c r="O2489" s="36">
        <v>36480</v>
      </c>
      <c r="P2489" s="42" t="s">
        <v>486</v>
      </c>
    </row>
    <row r="2490" spans="1:16" s="23" customFormat="1" ht="12.95" customHeight="1" x14ac:dyDescent="0.2">
      <c r="A2490" s="31" t="s">
        <v>20</v>
      </c>
      <c r="B2490" s="32">
        <v>6303</v>
      </c>
      <c r="C2490" s="31" t="s">
        <v>2587</v>
      </c>
      <c r="D2490" s="31" t="s">
        <v>3391</v>
      </c>
      <c r="E2490" s="34">
        <v>20</v>
      </c>
      <c r="F2490" s="34" t="s">
        <v>2504</v>
      </c>
      <c r="G2490" s="34" t="s">
        <v>334</v>
      </c>
      <c r="H2490" s="36"/>
      <c r="I2490" s="37">
        <f t="shared" si="54"/>
        <v>365</v>
      </c>
      <c r="J2490" s="36">
        <v>36189</v>
      </c>
      <c r="K2490" s="34"/>
      <c r="L2490" s="34"/>
      <c r="M2490" s="39" t="s">
        <v>20</v>
      </c>
      <c r="N2490" s="125" t="s">
        <v>2891</v>
      </c>
      <c r="O2490" s="36"/>
      <c r="P2490" s="42"/>
    </row>
    <row r="2491" spans="1:16" s="23" customFormat="1" ht="12.95" customHeight="1" x14ac:dyDescent="0.2">
      <c r="A2491" s="31" t="s">
        <v>20</v>
      </c>
      <c r="B2491" s="32">
        <v>6304</v>
      </c>
      <c r="C2491" s="31" t="s">
        <v>2288</v>
      </c>
      <c r="D2491" s="31" t="s">
        <v>2536</v>
      </c>
      <c r="E2491" s="34">
        <v>21</v>
      </c>
      <c r="F2491" s="34" t="s">
        <v>2504</v>
      </c>
      <c r="G2491" s="34" t="s">
        <v>334</v>
      </c>
      <c r="H2491" s="36"/>
      <c r="I2491" s="37">
        <f t="shared" si="54"/>
        <v>365</v>
      </c>
      <c r="J2491" s="36">
        <v>36189</v>
      </c>
      <c r="K2491" s="34"/>
      <c r="L2491" s="34"/>
      <c r="M2491" s="39" t="s">
        <v>20</v>
      </c>
      <c r="N2491" s="125" t="s">
        <v>2891</v>
      </c>
      <c r="O2491" s="36"/>
      <c r="P2491" s="42"/>
    </row>
    <row r="2492" spans="1:16" s="23" customFormat="1" ht="12.95" customHeight="1" x14ac:dyDescent="0.2">
      <c r="A2492" s="31" t="s">
        <v>20</v>
      </c>
      <c r="B2492" s="32">
        <v>6305</v>
      </c>
      <c r="C2492" s="31" t="s">
        <v>672</v>
      </c>
      <c r="D2492" s="31" t="s">
        <v>2536</v>
      </c>
      <c r="E2492" s="34">
        <v>21</v>
      </c>
      <c r="F2492" s="34" t="s">
        <v>2504</v>
      </c>
      <c r="G2492" s="34" t="s">
        <v>334</v>
      </c>
      <c r="H2492" s="36"/>
      <c r="I2492" s="37">
        <f t="shared" si="54"/>
        <v>365</v>
      </c>
      <c r="J2492" s="36">
        <v>36189</v>
      </c>
      <c r="K2492" s="34"/>
      <c r="L2492" s="34" t="s">
        <v>1862</v>
      </c>
      <c r="M2492" s="39" t="s">
        <v>20</v>
      </c>
      <c r="N2492" s="75" t="s">
        <v>1870</v>
      </c>
      <c r="O2492" s="36">
        <v>36474</v>
      </c>
      <c r="P2492" s="42"/>
    </row>
    <row r="2493" spans="1:16" s="23" customFormat="1" ht="12.95" customHeight="1" x14ac:dyDescent="0.2">
      <c r="A2493" s="31" t="s">
        <v>20</v>
      </c>
      <c r="B2493" s="32">
        <v>6306</v>
      </c>
      <c r="C2493" s="31" t="s">
        <v>3392</v>
      </c>
      <c r="D2493" s="31" t="s">
        <v>3393</v>
      </c>
      <c r="E2493" s="34">
        <v>7</v>
      </c>
      <c r="F2493" s="34" t="s">
        <v>2496</v>
      </c>
      <c r="G2493" s="34" t="s">
        <v>334</v>
      </c>
      <c r="H2493" s="36"/>
      <c r="I2493" s="37">
        <f t="shared" si="54"/>
        <v>365</v>
      </c>
      <c r="J2493" s="36">
        <v>36374</v>
      </c>
      <c r="K2493" s="34"/>
      <c r="L2493" s="34"/>
      <c r="M2493" s="39" t="s">
        <v>20</v>
      </c>
      <c r="N2493" s="114">
        <v>3482</v>
      </c>
      <c r="O2493" s="36">
        <v>36509</v>
      </c>
      <c r="P2493" s="42" t="s">
        <v>486</v>
      </c>
    </row>
    <row r="2494" spans="1:16" s="23" customFormat="1" ht="12.95" customHeight="1" x14ac:dyDescent="0.2">
      <c r="A2494" s="31" t="s">
        <v>20</v>
      </c>
      <c r="B2494" s="32">
        <v>6307</v>
      </c>
      <c r="C2494" s="31" t="s">
        <v>2708</v>
      </c>
      <c r="D2494" s="31" t="s">
        <v>3394</v>
      </c>
      <c r="E2494" s="34">
        <v>7</v>
      </c>
      <c r="F2494" s="34" t="s">
        <v>2496</v>
      </c>
      <c r="G2494" s="34" t="s">
        <v>334</v>
      </c>
      <c r="H2494" s="36">
        <v>36152</v>
      </c>
      <c r="I2494" s="37" t="str">
        <f t="shared" si="54"/>
        <v>n/a</v>
      </c>
      <c r="J2494" s="36">
        <v>36374</v>
      </c>
      <c r="K2494" s="34" t="s">
        <v>2067</v>
      </c>
      <c r="L2494" s="34" t="s">
        <v>2067</v>
      </c>
      <c r="M2494" s="39" t="s">
        <v>20</v>
      </c>
      <c r="N2494" s="114">
        <v>3483</v>
      </c>
      <c r="O2494" s="36">
        <v>36509</v>
      </c>
      <c r="P2494" s="42" t="s">
        <v>486</v>
      </c>
    </row>
    <row r="2495" spans="1:16" s="23" customFormat="1" ht="12.95" customHeight="1" x14ac:dyDescent="0.2">
      <c r="A2495" s="31" t="s">
        <v>20</v>
      </c>
      <c r="B2495" s="32">
        <v>6308</v>
      </c>
      <c r="C2495" s="31" t="s">
        <v>3395</v>
      </c>
      <c r="D2495" s="31" t="s">
        <v>2536</v>
      </c>
      <c r="E2495" s="34">
        <v>21</v>
      </c>
      <c r="F2495" s="34" t="s">
        <v>2504</v>
      </c>
      <c r="G2495" s="34" t="s">
        <v>334</v>
      </c>
      <c r="H2495" s="36"/>
      <c r="I2495" s="37">
        <f t="shared" si="54"/>
        <v>365</v>
      </c>
      <c r="J2495" s="36">
        <v>36189</v>
      </c>
      <c r="K2495" s="34"/>
      <c r="L2495" s="34" t="s">
        <v>1862</v>
      </c>
      <c r="M2495" s="39" t="s">
        <v>20</v>
      </c>
      <c r="N2495" s="75" t="s">
        <v>1870</v>
      </c>
      <c r="O2495" s="36">
        <v>36474</v>
      </c>
      <c r="P2495" s="42"/>
    </row>
    <row r="2496" spans="1:16" s="23" customFormat="1" ht="12.95" customHeight="1" x14ac:dyDescent="0.2">
      <c r="A2496" s="31" t="s">
        <v>20</v>
      </c>
      <c r="B2496" s="32">
        <v>6312</v>
      </c>
      <c r="C2496" s="31" t="s">
        <v>3396</v>
      </c>
      <c r="D2496" s="31" t="s">
        <v>3266</v>
      </c>
      <c r="E2496" s="34"/>
      <c r="F2496" s="34"/>
      <c r="G2496" s="34" t="s">
        <v>29</v>
      </c>
      <c r="H2496" s="36"/>
      <c r="I2496" s="37">
        <f t="shared" si="54"/>
        <v>365</v>
      </c>
      <c r="J2496" s="36">
        <v>36220</v>
      </c>
      <c r="K2496" s="34"/>
      <c r="L2496" s="34"/>
      <c r="M2496" s="39" t="s">
        <v>20</v>
      </c>
      <c r="N2496" s="75" t="s">
        <v>3397</v>
      </c>
      <c r="O2496" s="36">
        <v>36220</v>
      </c>
      <c r="P2496" s="42"/>
    </row>
    <row r="2497" spans="1:16" s="23" customFormat="1" ht="12.95" customHeight="1" x14ac:dyDescent="0.2">
      <c r="A2497" s="31" t="s">
        <v>20</v>
      </c>
      <c r="B2497" s="32">
        <v>6313</v>
      </c>
      <c r="C2497" s="31" t="s">
        <v>3398</v>
      </c>
      <c r="D2497" s="31" t="s">
        <v>3266</v>
      </c>
      <c r="E2497" s="34">
        <v>1</v>
      </c>
      <c r="F2497" s="34"/>
      <c r="G2497" s="34" t="s">
        <v>29</v>
      </c>
      <c r="H2497" s="36"/>
      <c r="I2497" s="37">
        <f t="shared" si="54"/>
        <v>365</v>
      </c>
      <c r="J2497" s="36">
        <v>36220</v>
      </c>
      <c r="K2497" s="34"/>
      <c r="L2497" s="34"/>
      <c r="M2497" s="39" t="s">
        <v>20</v>
      </c>
      <c r="N2497" s="75" t="s">
        <v>3397</v>
      </c>
      <c r="O2497" s="36">
        <v>36312</v>
      </c>
      <c r="P2497" s="42"/>
    </row>
    <row r="2498" spans="1:16" s="23" customFormat="1" ht="12.95" customHeight="1" x14ac:dyDescent="0.2">
      <c r="A2498" s="31" t="s">
        <v>20</v>
      </c>
      <c r="B2498" s="32">
        <v>6315</v>
      </c>
      <c r="C2498" s="31" t="s">
        <v>2288</v>
      </c>
      <c r="D2498" s="31" t="s">
        <v>2536</v>
      </c>
      <c r="E2498" s="34">
        <v>20</v>
      </c>
      <c r="F2498" s="34" t="s">
        <v>2504</v>
      </c>
      <c r="G2498" s="34" t="s">
        <v>334</v>
      </c>
      <c r="H2498" s="36"/>
      <c r="I2498" s="37">
        <f t="shared" si="54"/>
        <v>365</v>
      </c>
      <c r="J2498" s="36">
        <v>36189</v>
      </c>
      <c r="K2498" s="34"/>
      <c r="L2498" s="34"/>
      <c r="M2498" s="39" t="s">
        <v>20</v>
      </c>
      <c r="N2498" s="125" t="s">
        <v>2891</v>
      </c>
      <c r="O2498" s="36"/>
      <c r="P2498" s="42"/>
    </row>
    <row r="2499" spans="1:16" s="23" customFormat="1" ht="12.95" customHeight="1" x14ac:dyDescent="0.2">
      <c r="A2499" s="31" t="s">
        <v>20</v>
      </c>
      <c r="B2499" s="32">
        <v>6317</v>
      </c>
      <c r="C2499" s="31" t="s">
        <v>3399</v>
      </c>
      <c r="D2499" s="31" t="s">
        <v>3400</v>
      </c>
      <c r="E2499" s="34">
        <v>20</v>
      </c>
      <c r="F2499" s="34" t="s">
        <v>2504</v>
      </c>
      <c r="G2499" s="34" t="s">
        <v>73</v>
      </c>
      <c r="H2499" s="36"/>
      <c r="I2499" s="37">
        <f t="shared" si="54"/>
        <v>365</v>
      </c>
      <c r="J2499" s="36">
        <v>36220</v>
      </c>
      <c r="K2499" s="34"/>
      <c r="L2499" s="34"/>
      <c r="M2499" s="39" t="s">
        <v>20</v>
      </c>
      <c r="N2499" s="75" t="s">
        <v>3397</v>
      </c>
      <c r="O2499" s="36">
        <v>36281</v>
      </c>
      <c r="P2499" s="42"/>
    </row>
    <row r="2500" spans="1:16" s="23" customFormat="1" ht="12.95" customHeight="1" x14ac:dyDescent="0.2">
      <c r="A2500" s="31" t="s">
        <v>20</v>
      </c>
      <c r="B2500" s="32">
        <v>6318</v>
      </c>
      <c r="C2500" s="31" t="s">
        <v>3401</v>
      </c>
      <c r="D2500" s="31" t="s">
        <v>3189</v>
      </c>
      <c r="E2500" s="34">
        <v>1</v>
      </c>
      <c r="F2500" s="34"/>
      <c r="G2500" s="34" t="s">
        <v>29</v>
      </c>
      <c r="H2500" s="36"/>
      <c r="I2500" s="37">
        <f t="shared" si="54"/>
        <v>365</v>
      </c>
      <c r="J2500" s="36">
        <v>36220</v>
      </c>
      <c r="K2500" s="34"/>
      <c r="L2500" s="34"/>
      <c r="M2500" s="39" t="s">
        <v>20</v>
      </c>
      <c r="N2500" s="115">
        <v>3450</v>
      </c>
      <c r="O2500" s="36">
        <v>36348</v>
      </c>
      <c r="P2500" s="42" t="s">
        <v>486</v>
      </c>
    </row>
    <row r="2501" spans="1:16" s="23" customFormat="1" ht="12.95" customHeight="1" x14ac:dyDescent="0.2">
      <c r="A2501" s="31" t="s">
        <v>20</v>
      </c>
      <c r="B2501" s="32">
        <v>6319</v>
      </c>
      <c r="C2501" s="31" t="s">
        <v>3402</v>
      </c>
      <c r="D2501" s="31" t="s">
        <v>3403</v>
      </c>
      <c r="E2501" s="34"/>
      <c r="F2501" s="34"/>
      <c r="G2501" s="34" t="s">
        <v>73</v>
      </c>
      <c r="H2501" s="36">
        <v>36189</v>
      </c>
      <c r="I2501" s="37" t="str">
        <f t="shared" si="54"/>
        <v>n/a</v>
      </c>
      <c r="J2501" s="36">
        <v>36220</v>
      </c>
      <c r="K2501" s="34"/>
      <c r="L2501" s="34"/>
      <c r="M2501" s="39" t="s">
        <v>20</v>
      </c>
      <c r="N2501" s="75" t="s">
        <v>2799</v>
      </c>
      <c r="O2501" s="36">
        <v>36405</v>
      </c>
      <c r="P2501" s="42" t="s">
        <v>3404</v>
      </c>
    </row>
    <row r="2502" spans="1:16" s="23" customFormat="1" ht="12.95" customHeight="1" x14ac:dyDescent="0.2">
      <c r="A2502" s="31" t="s">
        <v>20</v>
      </c>
      <c r="B2502" s="32">
        <v>6320</v>
      </c>
      <c r="C2502" s="31" t="s">
        <v>462</v>
      </c>
      <c r="D2502" s="31" t="s">
        <v>3320</v>
      </c>
      <c r="E2502" s="34">
        <v>16</v>
      </c>
      <c r="F2502" s="34" t="s">
        <v>2496</v>
      </c>
      <c r="G2502" s="34" t="s">
        <v>78</v>
      </c>
      <c r="H2502" s="36">
        <v>36195</v>
      </c>
      <c r="I2502" s="37" t="str">
        <f t="shared" si="54"/>
        <v>n/a</v>
      </c>
      <c r="J2502" s="36">
        <v>36249</v>
      </c>
      <c r="K2502" s="34" t="s">
        <v>2067</v>
      </c>
      <c r="L2502" s="34" t="s">
        <v>2067</v>
      </c>
      <c r="M2502" s="39" t="s">
        <v>20</v>
      </c>
      <c r="N2502" s="114">
        <v>3462</v>
      </c>
      <c r="O2502" s="36">
        <v>36402</v>
      </c>
      <c r="P2502" s="42" t="s">
        <v>486</v>
      </c>
    </row>
    <row r="2503" spans="1:16" s="23" customFormat="1" ht="12.95" customHeight="1" x14ac:dyDescent="0.2">
      <c r="A2503" s="31" t="s">
        <v>20</v>
      </c>
      <c r="B2503" s="32">
        <v>6321</v>
      </c>
      <c r="C2503" s="31" t="s">
        <v>462</v>
      </c>
      <c r="D2503" s="31" t="s">
        <v>3319</v>
      </c>
      <c r="E2503" s="34">
        <v>10</v>
      </c>
      <c r="F2503" s="34" t="s">
        <v>2496</v>
      </c>
      <c r="G2503" s="34" t="s">
        <v>78</v>
      </c>
      <c r="H2503" s="36">
        <v>36195</v>
      </c>
      <c r="I2503" s="37" t="str">
        <f t="shared" si="54"/>
        <v>n/a</v>
      </c>
      <c r="J2503" s="36">
        <v>36249</v>
      </c>
      <c r="K2503" s="34" t="s">
        <v>2067</v>
      </c>
      <c r="L2503" s="34" t="s">
        <v>2067</v>
      </c>
      <c r="M2503" s="39" t="s">
        <v>20</v>
      </c>
      <c r="N2503" s="114">
        <v>3463</v>
      </c>
      <c r="O2503" s="36">
        <v>36402</v>
      </c>
      <c r="P2503" s="42" t="s">
        <v>486</v>
      </c>
    </row>
    <row r="2504" spans="1:16" s="23" customFormat="1" ht="12.95" customHeight="1" x14ac:dyDescent="0.2">
      <c r="A2504" s="31" t="s">
        <v>20</v>
      </c>
      <c r="B2504" s="32">
        <v>6323</v>
      </c>
      <c r="C2504" s="31" t="s">
        <v>3405</v>
      </c>
      <c r="D2504" s="31" t="s">
        <v>3406</v>
      </c>
      <c r="E2504" s="34">
        <v>5</v>
      </c>
      <c r="F2504" s="34" t="s">
        <v>3316</v>
      </c>
      <c r="G2504" s="34" t="s">
        <v>29</v>
      </c>
      <c r="H2504" s="36"/>
      <c r="I2504" s="37">
        <f t="shared" si="54"/>
        <v>365</v>
      </c>
      <c r="J2504" s="36">
        <v>36250</v>
      </c>
      <c r="K2504" s="34"/>
      <c r="L2504" s="34"/>
      <c r="M2504" s="39" t="s">
        <v>20</v>
      </c>
      <c r="N2504" s="114">
        <v>3477</v>
      </c>
      <c r="O2504" s="36">
        <v>36493</v>
      </c>
      <c r="P2504" s="42" t="s">
        <v>486</v>
      </c>
    </row>
    <row r="2505" spans="1:16" s="23" customFormat="1" ht="12.95" customHeight="1" x14ac:dyDescent="0.2">
      <c r="A2505" s="31" t="s">
        <v>20</v>
      </c>
      <c r="B2505" s="32">
        <v>6324</v>
      </c>
      <c r="C2505" s="31" t="s">
        <v>3407</v>
      </c>
      <c r="D2505" s="31" t="s">
        <v>3408</v>
      </c>
      <c r="E2505" s="34"/>
      <c r="F2505" s="34"/>
      <c r="G2505" s="34" t="s">
        <v>78</v>
      </c>
      <c r="H2505" s="36"/>
      <c r="I2505" s="37">
        <f t="shared" si="54"/>
        <v>365</v>
      </c>
      <c r="J2505" s="36">
        <v>36250</v>
      </c>
      <c r="K2505" s="34"/>
      <c r="L2505" s="34" t="s">
        <v>1862</v>
      </c>
      <c r="M2505" s="39" t="s">
        <v>20</v>
      </c>
      <c r="N2505" s="75" t="s">
        <v>1870</v>
      </c>
      <c r="O2505" s="36">
        <v>36467</v>
      </c>
      <c r="P2505" s="42"/>
    </row>
    <row r="2506" spans="1:16" s="23" customFormat="1" ht="12.95" customHeight="1" x14ac:dyDescent="0.2">
      <c r="A2506" s="31" t="s">
        <v>20</v>
      </c>
      <c r="B2506" s="32">
        <v>6325</v>
      </c>
      <c r="C2506" s="31" t="s">
        <v>3409</v>
      </c>
      <c r="D2506" s="31" t="s">
        <v>3410</v>
      </c>
      <c r="E2506" s="34">
        <v>8</v>
      </c>
      <c r="F2506" s="34" t="s">
        <v>2499</v>
      </c>
      <c r="G2506" s="34" t="s">
        <v>78</v>
      </c>
      <c r="H2506" s="37">
        <v>36206</v>
      </c>
      <c r="I2506" s="37" t="str">
        <f t="shared" si="54"/>
        <v>n/a</v>
      </c>
      <c r="J2506" s="36">
        <v>36250</v>
      </c>
      <c r="K2506" s="34"/>
      <c r="L2506" s="34" t="s">
        <v>1862</v>
      </c>
      <c r="M2506" s="39" t="s">
        <v>20</v>
      </c>
      <c r="N2506" s="75" t="s">
        <v>2799</v>
      </c>
      <c r="O2506" s="36">
        <v>36708</v>
      </c>
      <c r="P2506" s="42"/>
    </row>
    <row r="2507" spans="1:16" s="23" customFormat="1" ht="12.95" customHeight="1" x14ac:dyDescent="0.2">
      <c r="A2507" s="31" t="s">
        <v>20</v>
      </c>
      <c r="B2507" s="32">
        <v>6326</v>
      </c>
      <c r="C2507" s="31" t="s">
        <v>2708</v>
      </c>
      <c r="D2507" s="31" t="s">
        <v>3411</v>
      </c>
      <c r="E2507" s="34">
        <v>7</v>
      </c>
      <c r="F2507" s="34"/>
      <c r="G2507" s="34" t="s">
        <v>78</v>
      </c>
      <c r="H2507" s="36"/>
      <c r="I2507" s="37">
        <f t="shared" si="54"/>
        <v>365</v>
      </c>
      <c r="J2507" s="36">
        <v>36249</v>
      </c>
      <c r="K2507" s="34"/>
      <c r="L2507" s="34"/>
      <c r="M2507" s="39" t="s">
        <v>20</v>
      </c>
      <c r="N2507" s="114">
        <v>3452</v>
      </c>
      <c r="O2507" s="36">
        <v>36397</v>
      </c>
      <c r="P2507" s="42" t="s">
        <v>486</v>
      </c>
    </row>
    <row r="2508" spans="1:16" s="23" customFormat="1" ht="12.95" customHeight="1" x14ac:dyDescent="0.2">
      <c r="A2508" s="31" t="s">
        <v>20</v>
      </c>
      <c r="B2508" s="32">
        <v>6328</v>
      </c>
      <c r="C2508" s="31" t="s">
        <v>3412</v>
      </c>
      <c r="D2508" s="31" t="s">
        <v>3320</v>
      </c>
      <c r="E2508" s="34">
        <v>15</v>
      </c>
      <c r="F2508" s="34" t="s">
        <v>2494</v>
      </c>
      <c r="G2508" s="34" t="s">
        <v>78</v>
      </c>
      <c r="H2508" s="36"/>
      <c r="I2508" s="37">
        <f t="shared" si="54"/>
        <v>365</v>
      </c>
      <c r="J2508" s="36">
        <v>36616</v>
      </c>
      <c r="K2508" s="34" t="s">
        <v>2067</v>
      </c>
      <c r="L2508" s="34" t="s">
        <v>2067</v>
      </c>
      <c r="M2508" s="39" t="s">
        <v>20</v>
      </c>
      <c r="N2508" s="71">
        <v>3532</v>
      </c>
      <c r="O2508" s="36">
        <v>36747</v>
      </c>
      <c r="P2508" s="42" t="s">
        <v>3413</v>
      </c>
    </row>
    <row r="2509" spans="1:16" s="23" customFormat="1" ht="12.95" customHeight="1" x14ac:dyDescent="0.2">
      <c r="A2509" s="31" t="s">
        <v>20</v>
      </c>
      <c r="B2509" s="32">
        <v>6329</v>
      </c>
      <c r="C2509" s="31" t="s">
        <v>3414</v>
      </c>
      <c r="D2509" s="31" t="s">
        <v>3415</v>
      </c>
      <c r="E2509" s="34"/>
      <c r="F2509" s="34"/>
      <c r="G2509" s="34" t="s">
        <v>29</v>
      </c>
      <c r="H2509" s="36"/>
      <c r="I2509" s="37">
        <f t="shared" si="54"/>
        <v>365</v>
      </c>
      <c r="J2509" s="36">
        <v>36250</v>
      </c>
      <c r="K2509" s="34"/>
      <c r="L2509" s="34"/>
      <c r="M2509" s="39" t="s">
        <v>20</v>
      </c>
      <c r="N2509" s="114">
        <v>3478</v>
      </c>
      <c r="O2509" s="36">
        <v>36493</v>
      </c>
      <c r="P2509" s="42" t="s">
        <v>486</v>
      </c>
    </row>
    <row r="2510" spans="1:16" s="23" customFormat="1" ht="12.95" customHeight="1" x14ac:dyDescent="0.2">
      <c r="A2510" s="31" t="s">
        <v>20</v>
      </c>
      <c r="B2510" s="32">
        <v>6330</v>
      </c>
      <c r="C2510" s="31" t="s">
        <v>3416</v>
      </c>
      <c r="D2510" s="31" t="s">
        <v>3417</v>
      </c>
      <c r="E2510" s="34"/>
      <c r="F2510" s="34"/>
      <c r="G2510" s="34" t="s">
        <v>78</v>
      </c>
      <c r="H2510" s="36">
        <v>36215</v>
      </c>
      <c r="I2510" s="37" t="str">
        <f t="shared" si="54"/>
        <v>n/a</v>
      </c>
      <c r="J2510" s="36">
        <v>36250</v>
      </c>
      <c r="K2510" s="34"/>
      <c r="L2510" s="34"/>
      <c r="M2510" s="39" t="s">
        <v>20</v>
      </c>
      <c r="N2510" s="114">
        <v>3471</v>
      </c>
      <c r="O2510" s="36">
        <v>36462</v>
      </c>
      <c r="P2510" s="42" t="s">
        <v>486</v>
      </c>
    </row>
    <row r="2511" spans="1:16" s="23" customFormat="1" ht="12.95" customHeight="1" x14ac:dyDescent="0.2">
      <c r="A2511" s="31" t="s">
        <v>20</v>
      </c>
      <c r="B2511" s="32">
        <v>6331</v>
      </c>
      <c r="C2511" s="31" t="s">
        <v>564</v>
      </c>
      <c r="D2511" s="31" t="s">
        <v>3320</v>
      </c>
      <c r="E2511" s="34">
        <v>8</v>
      </c>
      <c r="F2511" s="34" t="s">
        <v>2499</v>
      </c>
      <c r="G2511" s="34" t="s">
        <v>78</v>
      </c>
      <c r="H2511" s="36"/>
      <c r="I2511" s="37">
        <f t="shared" si="54"/>
        <v>365</v>
      </c>
      <c r="J2511" s="36">
        <v>36250</v>
      </c>
      <c r="K2511" s="34"/>
      <c r="L2511" s="34"/>
      <c r="M2511" s="39" t="s">
        <v>20</v>
      </c>
      <c r="N2511" s="114">
        <v>3458</v>
      </c>
      <c r="O2511" s="36">
        <v>36388</v>
      </c>
      <c r="P2511" s="42" t="s">
        <v>2943</v>
      </c>
    </row>
    <row r="2512" spans="1:16" s="23" customFormat="1" ht="12.95" customHeight="1" x14ac:dyDescent="0.2">
      <c r="A2512" s="31" t="s">
        <v>20</v>
      </c>
      <c r="B2512" s="32">
        <v>6332</v>
      </c>
      <c r="C2512" s="31" t="s">
        <v>3418</v>
      </c>
      <c r="D2512" s="31" t="s">
        <v>3320</v>
      </c>
      <c r="E2512" s="34">
        <v>8</v>
      </c>
      <c r="F2512" s="34" t="s">
        <v>2499</v>
      </c>
      <c r="G2512" s="34" t="s">
        <v>78</v>
      </c>
      <c r="H2512" s="36"/>
      <c r="I2512" s="37">
        <f t="shared" si="54"/>
        <v>365</v>
      </c>
      <c r="J2512" s="36">
        <v>36250</v>
      </c>
      <c r="K2512" s="34"/>
      <c r="L2512" s="34"/>
      <c r="M2512" s="39" t="s">
        <v>20</v>
      </c>
      <c r="N2512" s="115">
        <v>3464</v>
      </c>
      <c r="O2512" s="36">
        <v>36416</v>
      </c>
      <c r="P2512" s="42" t="s">
        <v>486</v>
      </c>
    </row>
    <row r="2513" spans="1:16" s="23" customFormat="1" ht="12.95" customHeight="1" x14ac:dyDescent="0.2">
      <c r="A2513" s="31" t="s">
        <v>20</v>
      </c>
      <c r="B2513" s="32" t="s">
        <v>3419</v>
      </c>
      <c r="C2513" s="31" t="s">
        <v>2573</v>
      </c>
      <c r="D2513" s="31" t="s">
        <v>2941</v>
      </c>
      <c r="E2513" s="34">
        <v>20</v>
      </c>
      <c r="F2513" s="34" t="s">
        <v>2504</v>
      </c>
      <c r="G2513" s="34" t="s">
        <v>78</v>
      </c>
      <c r="H2513" s="36"/>
      <c r="I2513" s="37">
        <f t="shared" si="54"/>
        <v>365</v>
      </c>
      <c r="J2513" s="36">
        <v>36240</v>
      </c>
      <c r="K2513" s="34"/>
      <c r="L2513" s="34"/>
      <c r="M2513" s="39" t="s">
        <v>20</v>
      </c>
      <c r="N2513" s="125" t="s">
        <v>2891</v>
      </c>
      <c r="O2513" s="36"/>
      <c r="P2513" s="42"/>
    </row>
    <row r="2514" spans="1:16" s="23" customFormat="1" ht="12.95" customHeight="1" x14ac:dyDescent="0.2">
      <c r="A2514" s="31" t="s">
        <v>20</v>
      </c>
      <c r="B2514" s="32">
        <v>6335</v>
      </c>
      <c r="C2514" s="31" t="s">
        <v>3420</v>
      </c>
      <c r="D2514" s="31" t="s">
        <v>3410</v>
      </c>
      <c r="E2514" s="34">
        <v>20</v>
      </c>
      <c r="F2514" s="34" t="s">
        <v>2504</v>
      </c>
      <c r="G2514" s="34" t="s">
        <v>78</v>
      </c>
      <c r="H2514" s="36"/>
      <c r="I2514" s="37">
        <f t="shared" si="54"/>
        <v>365</v>
      </c>
      <c r="J2514" s="36">
        <v>36434</v>
      </c>
      <c r="K2514" s="34" t="s">
        <v>2067</v>
      </c>
      <c r="L2514" s="34" t="s">
        <v>2067</v>
      </c>
      <c r="M2514" s="39" t="s">
        <v>20</v>
      </c>
      <c r="N2514" s="115">
        <v>3488</v>
      </c>
      <c r="O2514" s="36">
        <v>36560</v>
      </c>
      <c r="P2514" s="42" t="s">
        <v>2895</v>
      </c>
    </row>
    <row r="2515" spans="1:16" s="23" customFormat="1" ht="12.95" customHeight="1" x14ac:dyDescent="0.2">
      <c r="A2515" s="31" t="s">
        <v>20</v>
      </c>
      <c r="B2515" s="32">
        <v>6336</v>
      </c>
      <c r="C2515" s="31" t="s">
        <v>3421</v>
      </c>
      <c r="D2515" s="31" t="s">
        <v>3422</v>
      </c>
      <c r="E2515" s="34">
        <v>21</v>
      </c>
      <c r="F2515" s="34" t="s">
        <v>2504</v>
      </c>
      <c r="G2515" s="34" t="s">
        <v>29</v>
      </c>
      <c r="H2515" s="36"/>
      <c r="I2515" s="37">
        <f t="shared" si="54"/>
        <v>365</v>
      </c>
      <c r="J2515" s="36">
        <v>36249</v>
      </c>
      <c r="K2515" s="34"/>
      <c r="L2515" s="34"/>
      <c r="M2515" s="39" t="s">
        <v>20</v>
      </c>
      <c r="N2515" s="114">
        <v>3457</v>
      </c>
      <c r="O2515" s="36">
        <v>36388</v>
      </c>
      <c r="P2515" s="42" t="s">
        <v>486</v>
      </c>
    </row>
    <row r="2516" spans="1:16" s="23" customFormat="1" ht="12.95" customHeight="1" x14ac:dyDescent="0.2">
      <c r="A2516" s="31" t="s">
        <v>20</v>
      </c>
      <c r="B2516" s="32">
        <v>6337</v>
      </c>
      <c r="C2516" s="31" t="s">
        <v>672</v>
      </c>
      <c r="D2516" s="31" t="s">
        <v>3423</v>
      </c>
      <c r="E2516" s="34">
        <v>21</v>
      </c>
      <c r="F2516" s="34" t="s">
        <v>2504</v>
      </c>
      <c r="G2516" s="34" t="s">
        <v>78</v>
      </c>
      <c r="H2516" s="36">
        <v>36220</v>
      </c>
      <c r="I2516" s="37" t="str">
        <f t="shared" si="54"/>
        <v>n/a</v>
      </c>
      <c r="J2516" s="36">
        <v>36250</v>
      </c>
      <c r="K2516" s="34" t="s">
        <v>2067</v>
      </c>
      <c r="L2516" s="34" t="s">
        <v>2067</v>
      </c>
      <c r="M2516" s="39" t="s">
        <v>20</v>
      </c>
      <c r="N2516" s="114">
        <v>3469</v>
      </c>
      <c r="O2516" s="36">
        <v>36472</v>
      </c>
      <c r="P2516" s="42" t="s">
        <v>3338</v>
      </c>
    </row>
    <row r="2517" spans="1:16" s="23" customFormat="1" ht="12.95" customHeight="1" x14ac:dyDescent="0.2">
      <c r="A2517" s="31" t="s">
        <v>20</v>
      </c>
      <c r="B2517" s="32">
        <v>6338</v>
      </c>
      <c r="C2517" s="31" t="s">
        <v>3424</v>
      </c>
      <c r="D2517" s="31" t="s">
        <v>3425</v>
      </c>
      <c r="E2517" s="34">
        <v>15</v>
      </c>
      <c r="F2517" s="34" t="s">
        <v>2494</v>
      </c>
      <c r="G2517" s="34" t="s">
        <v>78</v>
      </c>
      <c r="H2517" s="36"/>
      <c r="I2517" s="37">
        <f t="shared" si="54"/>
        <v>365</v>
      </c>
      <c r="J2517" s="36">
        <v>36250</v>
      </c>
      <c r="K2517" s="34"/>
      <c r="L2517" s="34"/>
      <c r="M2517" s="39" t="s">
        <v>20</v>
      </c>
      <c r="N2517" s="75" t="s">
        <v>1870</v>
      </c>
      <c r="O2517" s="36">
        <v>36467</v>
      </c>
      <c r="P2517" s="42"/>
    </row>
    <row r="2518" spans="1:16" s="23" customFormat="1" ht="12.95" customHeight="1" x14ac:dyDescent="0.2">
      <c r="A2518" s="31" t="s">
        <v>20</v>
      </c>
      <c r="B2518" s="32">
        <v>6339</v>
      </c>
      <c r="C2518" s="31" t="s">
        <v>3377</v>
      </c>
      <c r="D2518" s="31" t="s">
        <v>3426</v>
      </c>
      <c r="E2518" s="34"/>
      <c r="F2518" s="34"/>
      <c r="G2518" s="34" t="s">
        <v>236</v>
      </c>
      <c r="H2518" s="36"/>
      <c r="I2518" s="37">
        <f t="shared" si="54"/>
        <v>365</v>
      </c>
      <c r="J2518" s="36">
        <v>36312</v>
      </c>
      <c r="K2518" s="34"/>
      <c r="L2518" s="34"/>
      <c r="M2518" s="39" t="s">
        <v>20</v>
      </c>
      <c r="N2518" s="75" t="s">
        <v>1870</v>
      </c>
      <c r="O2518" s="36">
        <v>36459</v>
      </c>
      <c r="P2518" s="42"/>
    </row>
    <row r="2519" spans="1:16" s="23" customFormat="1" ht="12.95" customHeight="1" x14ac:dyDescent="0.2">
      <c r="A2519" s="31" t="s">
        <v>20</v>
      </c>
      <c r="B2519" s="32">
        <v>6340</v>
      </c>
      <c r="C2519" s="31" t="s">
        <v>3427</v>
      </c>
      <c r="D2519" s="31" t="s">
        <v>3406</v>
      </c>
      <c r="E2519" s="34">
        <v>5</v>
      </c>
      <c r="F2519" s="34"/>
      <c r="G2519" s="34" t="s">
        <v>29</v>
      </c>
      <c r="H2519" s="36"/>
      <c r="I2519" s="37">
        <f t="shared" si="54"/>
        <v>365</v>
      </c>
      <c r="J2519" s="36">
        <v>36250</v>
      </c>
      <c r="K2519" s="34"/>
      <c r="L2519" s="34"/>
      <c r="M2519" s="39" t="s">
        <v>20</v>
      </c>
      <c r="N2519" s="75" t="s">
        <v>1870</v>
      </c>
      <c r="O2519" s="36">
        <v>36492</v>
      </c>
      <c r="P2519" s="42"/>
    </row>
    <row r="2520" spans="1:16" s="23" customFormat="1" ht="12.95" customHeight="1" x14ac:dyDescent="0.2">
      <c r="A2520" s="31" t="s">
        <v>20</v>
      </c>
      <c r="B2520" s="32">
        <v>6341</v>
      </c>
      <c r="C2520" s="31" t="s">
        <v>3428</v>
      </c>
      <c r="D2520" s="31" t="s">
        <v>3406</v>
      </c>
      <c r="E2520" s="34">
        <v>5</v>
      </c>
      <c r="F2520" s="34"/>
      <c r="G2520" s="34" t="s">
        <v>29</v>
      </c>
      <c r="H2520" s="36"/>
      <c r="I2520" s="37">
        <f t="shared" si="54"/>
        <v>365</v>
      </c>
      <c r="J2520" s="36">
        <v>36250</v>
      </c>
      <c r="K2520" s="34"/>
      <c r="L2520" s="34"/>
      <c r="M2520" s="39" t="s">
        <v>20</v>
      </c>
      <c r="N2520" s="75" t="s">
        <v>1870</v>
      </c>
      <c r="O2520" s="36">
        <v>36492</v>
      </c>
      <c r="P2520" s="42"/>
    </row>
    <row r="2521" spans="1:16" s="23" customFormat="1" ht="12.95" customHeight="1" x14ac:dyDescent="0.2">
      <c r="A2521" s="31" t="s">
        <v>20</v>
      </c>
      <c r="B2521" s="32">
        <v>6342</v>
      </c>
      <c r="C2521" s="31" t="s">
        <v>576</v>
      </c>
      <c r="D2521" s="31" t="s">
        <v>3429</v>
      </c>
      <c r="E2521" s="34">
        <v>5</v>
      </c>
      <c r="F2521" s="34"/>
      <c r="G2521" s="34" t="s">
        <v>29</v>
      </c>
      <c r="H2521" s="36"/>
      <c r="I2521" s="37">
        <f t="shared" si="54"/>
        <v>365</v>
      </c>
      <c r="J2521" s="36">
        <v>36250</v>
      </c>
      <c r="K2521" s="34"/>
      <c r="L2521" s="34"/>
      <c r="M2521" s="39" t="s">
        <v>20</v>
      </c>
      <c r="N2521" s="114">
        <v>3479</v>
      </c>
      <c r="O2521" s="36">
        <v>36493</v>
      </c>
      <c r="P2521" s="42" t="s">
        <v>486</v>
      </c>
    </row>
    <row r="2522" spans="1:16" s="23" customFormat="1" ht="12.95" customHeight="1" x14ac:dyDescent="0.2">
      <c r="A2522" s="31" t="s">
        <v>20</v>
      </c>
      <c r="B2522" s="32">
        <v>6343</v>
      </c>
      <c r="C2522" s="31" t="s">
        <v>3430</v>
      </c>
      <c r="D2522" s="31" t="s">
        <v>3429</v>
      </c>
      <c r="E2522" s="34">
        <v>5</v>
      </c>
      <c r="F2522" s="34"/>
      <c r="G2522" s="34" t="s">
        <v>29</v>
      </c>
      <c r="H2522" s="36"/>
      <c r="I2522" s="37">
        <f t="shared" si="54"/>
        <v>365</v>
      </c>
      <c r="J2522" s="36">
        <v>36250</v>
      </c>
      <c r="K2522" s="34"/>
      <c r="L2522" s="34"/>
      <c r="M2522" s="39" t="s">
        <v>20</v>
      </c>
      <c r="N2522" s="75" t="s">
        <v>1870</v>
      </c>
      <c r="O2522" s="36">
        <v>36492</v>
      </c>
      <c r="P2522" s="42"/>
    </row>
    <row r="2523" spans="1:16" s="23" customFormat="1" ht="12.95" customHeight="1" x14ac:dyDescent="0.2">
      <c r="A2523" s="31" t="s">
        <v>20</v>
      </c>
      <c r="B2523" s="32">
        <v>6344</v>
      </c>
      <c r="C2523" s="31" t="s">
        <v>3431</v>
      </c>
      <c r="D2523" s="31" t="s">
        <v>3429</v>
      </c>
      <c r="E2523" s="34">
        <v>5</v>
      </c>
      <c r="F2523" s="34"/>
      <c r="G2523" s="34" t="s">
        <v>29</v>
      </c>
      <c r="H2523" s="36"/>
      <c r="I2523" s="37">
        <f t="shared" si="54"/>
        <v>365</v>
      </c>
      <c r="J2523" s="36">
        <v>36250</v>
      </c>
      <c r="K2523" s="34"/>
      <c r="L2523" s="34"/>
      <c r="M2523" s="39" t="s">
        <v>20</v>
      </c>
      <c r="N2523" s="75" t="s">
        <v>1870</v>
      </c>
      <c r="O2523" s="36">
        <v>36492</v>
      </c>
      <c r="P2523" s="42"/>
    </row>
    <row r="2524" spans="1:16" s="23" customFormat="1" ht="12.95" customHeight="1" x14ac:dyDescent="0.2">
      <c r="A2524" s="31" t="s">
        <v>20</v>
      </c>
      <c r="B2524" s="32">
        <v>6345</v>
      </c>
      <c r="C2524" s="31" t="s">
        <v>3432</v>
      </c>
      <c r="D2524" s="31" t="s">
        <v>3433</v>
      </c>
      <c r="E2524" s="34">
        <v>5</v>
      </c>
      <c r="F2524" s="34" t="s">
        <v>2491</v>
      </c>
      <c r="G2524" s="34" t="s">
        <v>29</v>
      </c>
      <c r="H2524" s="36"/>
      <c r="I2524" s="37">
        <f t="shared" si="54"/>
        <v>365</v>
      </c>
      <c r="J2524" s="36">
        <v>36250</v>
      </c>
      <c r="K2524" s="34" t="s">
        <v>2067</v>
      </c>
      <c r="L2524" s="34" t="s">
        <v>2067</v>
      </c>
      <c r="M2524" s="39" t="s">
        <v>20</v>
      </c>
      <c r="N2524" s="114">
        <v>3526</v>
      </c>
      <c r="O2524" s="36">
        <v>36684</v>
      </c>
      <c r="P2524" s="42" t="s">
        <v>3434</v>
      </c>
    </row>
    <row r="2525" spans="1:16" s="23" customFormat="1" ht="12.95" customHeight="1" x14ac:dyDescent="0.2">
      <c r="A2525" s="31" t="s">
        <v>20</v>
      </c>
      <c r="B2525" s="32">
        <v>6346</v>
      </c>
      <c r="C2525" s="31" t="s">
        <v>3435</v>
      </c>
      <c r="D2525" s="31" t="s">
        <v>3436</v>
      </c>
      <c r="E2525" s="34"/>
      <c r="F2525" s="34"/>
      <c r="G2525" s="34" t="s">
        <v>78</v>
      </c>
      <c r="H2525" s="36"/>
      <c r="I2525" s="37">
        <f t="shared" si="54"/>
        <v>365</v>
      </c>
      <c r="J2525" s="36">
        <v>36250</v>
      </c>
      <c r="K2525" s="34"/>
      <c r="L2525" s="34"/>
      <c r="M2525" s="39" t="s">
        <v>20</v>
      </c>
      <c r="N2525" s="75" t="s">
        <v>1870</v>
      </c>
      <c r="O2525" s="36">
        <v>36462</v>
      </c>
      <c r="P2525" s="42"/>
    </row>
    <row r="2526" spans="1:16" s="23" customFormat="1" ht="12.95" customHeight="1" x14ac:dyDescent="0.2">
      <c r="A2526" s="31" t="s">
        <v>20</v>
      </c>
      <c r="B2526" s="32">
        <v>6347</v>
      </c>
      <c r="C2526" s="31" t="s">
        <v>3437</v>
      </c>
      <c r="D2526" s="31" t="s">
        <v>3369</v>
      </c>
      <c r="E2526" s="34">
        <v>8</v>
      </c>
      <c r="F2526" s="34" t="s">
        <v>2499</v>
      </c>
      <c r="G2526" s="34" t="s">
        <v>78</v>
      </c>
      <c r="H2526" s="36"/>
      <c r="I2526" s="37">
        <f t="shared" si="54"/>
        <v>365</v>
      </c>
      <c r="J2526" s="36">
        <v>36250</v>
      </c>
      <c r="K2526" s="34"/>
      <c r="L2526" s="34"/>
      <c r="M2526" s="39" t="s">
        <v>20</v>
      </c>
      <c r="N2526" s="115">
        <v>3456</v>
      </c>
      <c r="O2526" s="36">
        <v>36385</v>
      </c>
      <c r="P2526" s="42" t="s">
        <v>3438</v>
      </c>
    </row>
    <row r="2527" spans="1:16" s="23" customFormat="1" ht="12.95" customHeight="1" x14ac:dyDescent="0.2">
      <c r="A2527" s="31" t="s">
        <v>20</v>
      </c>
      <c r="B2527" s="32">
        <v>6348</v>
      </c>
      <c r="C2527" s="31" t="s">
        <v>3439</v>
      </c>
      <c r="D2527" s="31" t="s">
        <v>3406</v>
      </c>
      <c r="E2527" s="34">
        <v>5</v>
      </c>
      <c r="F2527" s="34"/>
      <c r="G2527" s="34" t="s">
        <v>29</v>
      </c>
      <c r="H2527" s="36"/>
      <c r="I2527" s="37">
        <f t="shared" si="54"/>
        <v>365</v>
      </c>
      <c r="J2527" s="36">
        <v>36250</v>
      </c>
      <c r="K2527" s="34"/>
      <c r="L2527" s="34"/>
      <c r="M2527" s="39" t="s">
        <v>20</v>
      </c>
      <c r="N2527" s="75" t="s">
        <v>2799</v>
      </c>
      <c r="O2527" s="36">
        <v>36448</v>
      </c>
      <c r="P2527" s="42" t="s">
        <v>3440</v>
      </c>
    </row>
    <row r="2528" spans="1:16" s="23" customFormat="1" ht="12.95" customHeight="1" x14ac:dyDescent="0.2">
      <c r="A2528" s="31" t="s">
        <v>20</v>
      </c>
      <c r="B2528" s="32">
        <v>6350</v>
      </c>
      <c r="C2528" s="31" t="s">
        <v>3120</v>
      </c>
      <c r="D2528" s="31" t="s">
        <v>3441</v>
      </c>
      <c r="E2528" s="34">
        <v>21</v>
      </c>
      <c r="F2528" s="34" t="s">
        <v>2504</v>
      </c>
      <c r="G2528" s="34" t="s">
        <v>29</v>
      </c>
      <c r="H2528" s="36"/>
      <c r="I2528" s="37">
        <f t="shared" si="54"/>
        <v>365</v>
      </c>
      <c r="J2528" s="36">
        <v>36308</v>
      </c>
      <c r="K2528" s="34"/>
      <c r="L2528" s="34"/>
      <c r="M2528" s="39" t="s">
        <v>20</v>
      </c>
      <c r="N2528" s="115">
        <v>3467</v>
      </c>
      <c r="O2528" s="36">
        <v>36440</v>
      </c>
      <c r="P2528" s="42" t="s">
        <v>486</v>
      </c>
    </row>
    <row r="2529" spans="1:16" s="23" customFormat="1" ht="12.95" customHeight="1" x14ac:dyDescent="0.2">
      <c r="A2529" s="31" t="s">
        <v>20</v>
      </c>
      <c r="B2529" s="32">
        <v>6352</v>
      </c>
      <c r="C2529" s="31" t="s">
        <v>3101</v>
      </c>
      <c r="D2529" s="31" t="s">
        <v>2536</v>
      </c>
      <c r="E2529" s="34"/>
      <c r="F2529" s="34"/>
      <c r="G2529" s="34" t="s">
        <v>334</v>
      </c>
      <c r="H2529" s="36"/>
      <c r="I2529" s="37">
        <f t="shared" si="54"/>
        <v>365</v>
      </c>
      <c r="J2529" s="36">
        <v>36347</v>
      </c>
      <c r="K2529" s="34"/>
      <c r="L2529" s="34"/>
      <c r="M2529" s="39" t="s">
        <v>20</v>
      </c>
      <c r="N2529" s="75" t="s">
        <v>3397</v>
      </c>
      <c r="O2529" s="36">
        <v>36411</v>
      </c>
      <c r="P2529" s="42"/>
    </row>
    <row r="2530" spans="1:16" s="23" customFormat="1" ht="12.95" customHeight="1" x14ac:dyDescent="0.2">
      <c r="A2530" s="31" t="s">
        <v>20</v>
      </c>
      <c r="B2530" s="32">
        <v>6353</v>
      </c>
      <c r="C2530" s="31" t="s">
        <v>3442</v>
      </c>
      <c r="D2530" s="31" t="s">
        <v>3443</v>
      </c>
      <c r="E2530" s="34"/>
      <c r="F2530" s="34"/>
      <c r="G2530" s="34" t="s">
        <v>29</v>
      </c>
      <c r="H2530" s="36"/>
      <c r="I2530" s="37">
        <f t="shared" si="54"/>
        <v>365</v>
      </c>
      <c r="J2530" s="36">
        <v>36312</v>
      </c>
      <c r="K2530" s="34"/>
      <c r="L2530" s="34"/>
      <c r="M2530" s="39" t="s">
        <v>20</v>
      </c>
      <c r="N2530" s="115">
        <v>3466</v>
      </c>
      <c r="O2530" s="36">
        <v>36446</v>
      </c>
      <c r="P2530" s="42"/>
    </row>
    <row r="2531" spans="1:16" s="23" customFormat="1" ht="12.95" customHeight="1" x14ac:dyDescent="0.2">
      <c r="A2531" s="31" t="s">
        <v>20</v>
      </c>
      <c r="B2531" s="32">
        <v>6354</v>
      </c>
      <c r="C2531" s="31" t="s">
        <v>3444</v>
      </c>
      <c r="D2531" s="31" t="s">
        <v>3445</v>
      </c>
      <c r="E2531" s="34">
        <v>4</v>
      </c>
      <c r="F2531" s="34" t="s">
        <v>2491</v>
      </c>
      <c r="G2531" s="34" t="s">
        <v>78</v>
      </c>
      <c r="H2531" s="36"/>
      <c r="I2531" s="37">
        <f t="shared" si="54"/>
        <v>365</v>
      </c>
      <c r="J2531" s="36">
        <v>36434</v>
      </c>
      <c r="K2531" s="34" t="s">
        <v>2067</v>
      </c>
      <c r="L2531" s="34" t="s">
        <v>2067</v>
      </c>
      <c r="M2531" s="39" t="s">
        <v>20</v>
      </c>
      <c r="N2531" s="115">
        <v>3487</v>
      </c>
      <c r="O2531" s="36">
        <v>36552</v>
      </c>
      <c r="P2531" s="42" t="s">
        <v>486</v>
      </c>
    </row>
    <row r="2532" spans="1:16" s="23" customFormat="1" ht="12.95" customHeight="1" x14ac:dyDescent="0.2">
      <c r="A2532" s="31" t="s">
        <v>20</v>
      </c>
      <c r="B2532" s="32">
        <v>6355</v>
      </c>
      <c r="C2532" s="31" t="s">
        <v>2708</v>
      </c>
      <c r="D2532" s="31" t="s">
        <v>3446</v>
      </c>
      <c r="E2532" s="34">
        <v>7</v>
      </c>
      <c r="F2532" s="34" t="s">
        <v>2496</v>
      </c>
      <c r="G2532" s="34" t="s">
        <v>334</v>
      </c>
      <c r="H2532" s="36"/>
      <c r="I2532" s="37">
        <f t="shared" si="54"/>
        <v>365</v>
      </c>
      <c r="J2532" s="36">
        <v>36371</v>
      </c>
      <c r="K2532" s="34"/>
      <c r="L2532" s="34"/>
      <c r="M2532" s="39" t="s">
        <v>20</v>
      </c>
      <c r="N2532" s="114">
        <v>3476</v>
      </c>
      <c r="O2532" s="36">
        <v>36483</v>
      </c>
      <c r="P2532" s="42" t="s">
        <v>486</v>
      </c>
    </row>
    <row r="2533" spans="1:16" s="23" customFormat="1" ht="12.95" customHeight="1" x14ac:dyDescent="0.2">
      <c r="A2533" s="31" t="s">
        <v>20</v>
      </c>
      <c r="B2533" s="32">
        <v>6357</v>
      </c>
      <c r="C2533" s="31" t="s">
        <v>3447</v>
      </c>
      <c r="D2533" s="31" t="s">
        <v>3390</v>
      </c>
      <c r="E2533" s="34">
        <v>8</v>
      </c>
      <c r="F2533" s="34" t="s">
        <v>2499</v>
      </c>
      <c r="G2533" s="34" t="s">
        <v>24</v>
      </c>
      <c r="H2533" s="36"/>
      <c r="I2533" s="37">
        <f t="shared" si="54"/>
        <v>365</v>
      </c>
      <c r="J2533" s="36">
        <v>36342</v>
      </c>
      <c r="K2533" s="34"/>
      <c r="L2533" s="34"/>
      <c r="M2533" s="39" t="s">
        <v>20</v>
      </c>
      <c r="N2533" s="114">
        <v>3470</v>
      </c>
      <c r="O2533" s="36">
        <v>36474</v>
      </c>
      <c r="P2533" s="42" t="s">
        <v>3448</v>
      </c>
    </row>
    <row r="2534" spans="1:16" s="23" customFormat="1" ht="12.95" customHeight="1" x14ac:dyDescent="0.2">
      <c r="A2534" s="31" t="s">
        <v>20</v>
      </c>
      <c r="B2534" s="32">
        <v>6358</v>
      </c>
      <c r="C2534" s="31" t="s">
        <v>3449</v>
      </c>
      <c r="D2534" s="31" t="s">
        <v>3450</v>
      </c>
      <c r="E2534" s="34">
        <v>5</v>
      </c>
      <c r="F2534" s="34"/>
      <c r="G2534" s="34"/>
      <c r="H2534" s="36">
        <v>36308</v>
      </c>
      <c r="I2534" s="62" t="s">
        <v>3037</v>
      </c>
      <c r="J2534" s="36"/>
      <c r="K2534" s="34"/>
      <c r="L2534" s="34"/>
      <c r="M2534" s="39"/>
      <c r="N2534" s="114"/>
      <c r="O2534" s="36"/>
      <c r="P2534" s="42"/>
    </row>
    <row r="2535" spans="1:16" s="23" customFormat="1" ht="12.95" customHeight="1" x14ac:dyDescent="0.2">
      <c r="A2535" s="31" t="s">
        <v>20</v>
      </c>
      <c r="B2535" s="32">
        <v>6359</v>
      </c>
      <c r="C2535" s="31" t="s">
        <v>1024</v>
      </c>
      <c r="D2535" s="31" t="s">
        <v>3451</v>
      </c>
      <c r="E2535" s="34">
        <v>2</v>
      </c>
      <c r="F2535" s="34" t="s">
        <v>2491</v>
      </c>
      <c r="G2535" s="34" t="s">
        <v>24</v>
      </c>
      <c r="H2535" s="36"/>
      <c r="I2535" s="37">
        <f t="shared" ref="I2535:I2598" si="55">IF(AND(H2535&gt;1/1/75, J2535&gt;0),"n/a",H2535+365)</f>
        <v>365</v>
      </c>
      <c r="J2535" s="36">
        <v>36524</v>
      </c>
      <c r="K2535" s="34" t="s">
        <v>2067</v>
      </c>
      <c r="L2535" s="34" t="s">
        <v>2067</v>
      </c>
      <c r="M2535" s="39" t="s">
        <v>20</v>
      </c>
      <c r="N2535" s="114">
        <v>3517</v>
      </c>
      <c r="O2535" s="36">
        <v>36654</v>
      </c>
      <c r="P2535" s="42" t="s">
        <v>486</v>
      </c>
    </row>
    <row r="2536" spans="1:16" s="23" customFormat="1" ht="12.95" customHeight="1" x14ac:dyDescent="0.2">
      <c r="A2536" s="31" t="s">
        <v>20</v>
      </c>
      <c r="B2536" s="32">
        <v>6360</v>
      </c>
      <c r="C2536" s="31" t="s">
        <v>2956</v>
      </c>
      <c r="D2536" s="31" t="s">
        <v>3452</v>
      </c>
      <c r="E2536" s="34">
        <v>8</v>
      </c>
      <c r="F2536" s="34" t="s">
        <v>2499</v>
      </c>
      <c r="G2536" s="34" t="s">
        <v>24</v>
      </c>
      <c r="H2536" s="36"/>
      <c r="I2536" s="37">
        <f t="shared" si="55"/>
        <v>365</v>
      </c>
      <c r="J2536" s="36">
        <v>36342</v>
      </c>
      <c r="K2536" s="34"/>
      <c r="L2536" s="34"/>
      <c r="M2536" s="39" t="s">
        <v>20</v>
      </c>
      <c r="N2536" s="115">
        <v>3468</v>
      </c>
      <c r="O2536" s="36">
        <v>36446</v>
      </c>
      <c r="P2536" s="42" t="s">
        <v>486</v>
      </c>
    </row>
    <row r="2537" spans="1:16" s="23" customFormat="1" ht="12.95" customHeight="1" x14ac:dyDescent="0.2">
      <c r="A2537" s="31" t="s">
        <v>20</v>
      </c>
      <c r="B2537" s="32">
        <v>6361</v>
      </c>
      <c r="C2537" s="31" t="s">
        <v>3453</v>
      </c>
      <c r="D2537" s="31" t="s">
        <v>3454</v>
      </c>
      <c r="E2537" s="34">
        <v>15</v>
      </c>
      <c r="F2537" s="34" t="s">
        <v>2494</v>
      </c>
      <c r="G2537" s="34" t="s">
        <v>24</v>
      </c>
      <c r="H2537" s="36">
        <v>36312</v>
      </c>
      <c r="I2537" s="37" t="str">
        <f t="shared" si="55"/>
        <v>n/a</v>
      </c>
      <c r="J2537" s="36">
        <v>36342</v>
      </c>
      <c r="K2537" s="34" t="s">
        <v>2067</v>
      </c>
      <c r="L2537" s="34" t="s">
        <v>1862</v>
      </c>
      <c r="M2537" s="133" t="s">
        <v>20</v>
      </c>
      <c r="N2537" s="134">
        <v>3485</v>
      </c>
      <c r="O2537" s="135">
        <v>36523</v>
      </c>
      <c r="P2537" s="136" t="s">
        <v>3455</v>
      </c>
    </row>
    <row r="2538" spans="1:16" s="23" customFormat="1" ht="12.95" customHeight="1" x14ac:dyDescent="0.2">
      <c r="A2538" s="31" t="s">
        <v>20</v>
      </c>
      <c r="B2538" s="32">
        <v>6361</v>
      </c>
      <c r="C2538" s="31" t="s">
        <v>3453</v>
      </c>
      <c r="D2538" s="31" t="s">
        <v>3454</v>
      </c>
      <c r="E2538" s="34">
        <v>15</v>
      </c>
      <c r="F2538" s="34" t="s">
        <v>2494</v>
      </c>
      <c r="G2538" s="34" t="s">
        <v>24</v>
      </c>
      <c r="H2538" s="36">
        <v>36312</v>
      </c>
      <c r="I2538" s="37" t="str">
        <f t="shared" si="55"/>
        <v>n/a</v>
      </c>
      <c r="J2538" s="36">
        <v>36342</v>
      </c>
      <c r="K2538" s="34" t="s">
        <v>2067</v>
      </c>
      <c r="L2538" s="34" t="s">
        <v>1862</v>
      </c>
      <c r="M2538" s="39" t="s">
        <v>20</v>
      </c>
      <c r="N2538" s="114">
        <v>3713</v>
      </c>
      <c r="O2538" s="36">
        <v>37649</v>
      </c>
      <c r="P2538" s="42" t="s">
        <v>3455</v>
      </c>
    </row>
    <row r="2539" spans="1:16" s="23" customFormat="1" ht="12.95" customHeight="1" x14ac:dyDescent="0.2">
      <c r="A2539" s="31" t="s">
        <v>20</v>
      </c>
      <c r="B2539" s="32">
        <v>6362</v>
      </c>
      <c r="C2539" s="31" t="s">
        <v>3101</v>
      </c>
      <c r="D2539" s="31" t="s">
        <v>2536</v>
      </c>
      <c r="E2539" s="34"/>
      <c r="F2539" s="34"/>
      <c r="G2539" s="34" t="s">
        <v>334</v>
      </c>
      <c r="H2539" s="36"/>
      <c r="I2539" s="37">
        <f t="shared" si="55"/>
        <v>365</v>
      </c>
      <c r="J2539" s="36">
        <v>36347</v>
      </c>
      <c r="K2539" s="34"/>
      <c r="L2539" s="34"/>
      <c r="M2539" s="39" t="s">
        <v>20</v>
      </c>
      <c r="N2539" s="75" t="s">
        <v>3397</v>
      </c>
      <c r="O2539" s="36">
        <v>36411</v>
      </c>
      <c r="P2539" s="42"/>
    </row>
    <row r="2540" spans="1:16" s="23" customFormat="1" ht="12.95" customHeight="1" x14ac:dyDescent="0.2">
      <c r="A2540" s="31" t="s">
        <v>20</v>
      </c>
      <c r="B2540" s="32">
        <v>6363</v>
      </c>
      <c r="C2540" s="31" t="s">
        <v>3456</v>
      </c>
      <c r="D2540" s="31" t="s">
        <v>2536</v>
      </c>
      <c r="E2540" s="34">
        <v>15</v>
      </c>
      <c r="F2540" s="34" t="s">
        <v>2494</v>
      </c>
      <c r="G2540" s="34" t="s">
        <v>334</v>
      </c>
      <c r="H2540" s="36"/>
      <c r="I2540" s="37">
        <f t="shared" si="55"/>
        <v>365</v>
      </c>
      <c r="J2540" s="36">
        <v>36371</v>
      </c>
      <c r="K2540" s="34"/>
      <c r="L2540" s="34"/>
      <c r="M2540" s="39" t="s">
        <v>20</v>
      </c>
      <c r="N2540" s="75" t="s">
        <v>1870</v>
      </c>
      <c r="O2540" s="36">
        <v>36514</v>
      </c>
      <c r="P2540" s="42"/>
    </row>
    <row r="2541" spans="1:16" s="23" customFormat="1" ht="12.95" customHeight="1" x14ac:dyDescent="0.2">
      <c r="A2541" s="31" t="s">
        <v>20</v>
      </c>
      <c r="B2541" s="32">
        <v>6364</v>
      </c>
      <c r="C2541" s="31" t="s">
        <v>743</v>
      </c>
      <c r="D2541" s="137" t="s">
        <v>2536</v>
      </c>
      <c r="E2541" s="34">
        <v>9</v>
      </c>
      <c r="F2541" s="34" t="s">
        <v>2496</v>
      </c>
      <c r="G2541" s="34" t="s">
        <v>334</v>
      </c>
      <c r="H2541" s="36"/>
      <c r="I2541" s="37">
        <f t="shared" si="55"/>
        <v>365</v>
      </c>
      <c r="J2541" s="36">
        <v>36374</v>
      </c>
      <c r="K2541" s="34"/>
      <c r="L2541" s="34"/>
      <c r="M2541" s="39" t="s">
        <v>20</v>
      </c>
      <c r="N2541" s="114">
        <v>3481</v>
      </c>
      <c r="O2541" s="36">
        <v>36509</v>
      </c>
      <c r="P2541" s="48"/>
    </row>
    <row r="2542" spans="1:16" s="23" customFormat="1" ht="12.95" customHeight="1" x14ac:dyDescent="0.2">
      <c r="A2542" s="31" t="s">
        <v>20</v>
      </c>
      <c r="B2542" s="32">
        <v>6365</v>
      </c>
      <c r="C2542" s="31" t="s">
        <v>3457</v>
      </c>
      <c r="D2542" s="137" t="s">
        <v>3458</v>
      </c>
      <c r="E2542" s="34">
        <v>11</v>
      </c>
      <c r="F2542" s="34" t="s">
        <v>2491</v>
      </c>
      <c r="G2542" s="34" t="s">
        <v>334</v>
      </c>
      <c r="H2542" s="36">
        <v>36339</v>
      </c>
      <c r="I2542" s="37" t="str">
        <f t="shared" si="55"/>
        <v>n/a</v>
      </c>
      <c r="J2542" s="36">
        <v>36374</v>
      </c>
      <c r="K2542" s="34" t="s">
        <v>2067</v>
      </c>
      <c r="L2542" s="34" t="s">
        <v>2067</v>
      </c>
      <c r="M2542" s="39" t="s">
        <v>20</v>
      </c>
      <c r="N2542" s="114">
        <v>3509</v>
      </c>
      <c r="O2542" s="36">
        <v>36565</v>
      </c>
      <c r="P2542" s="42" t="s">
        <v>3459</v>
      </c>
    </row>
    <row r="2543" spans="1:16" s="23" customFormat="1" ht="12.95" customHeight="1" x14ac:dyDescent="0.2">
      <c r="A2543" s="31" t="s">
        <v>20</v>
      </c>
      <c r="B2543" s="32">
        <v>6366</v>
      </c>
      <c r="C2543" s="31" t="s">
        <v>3460</v>
      </c>
      <c r="D2543" s="137" t="s">
        <v>3461</v>
      </c>
      <c r="E2543" s="34">
        <v>8</v>
      </c>
      <c r="F2543" s="34" t="s">
        <v>2499</v>
      </c>
      <c r="G2543" s="34" t="s">
        <v>29</v>
      </c>
      <c r="H2543" s="36"/>
      <c r="I2543" s="37">
        <f t="shared" si="55"/>
        <v>365</v>
      </c>
      <c r="J2543" s="36">
        <v>36374</v>
      </c>
      <c r="K2543" s="34"/>
      <c r="L2543" s="34"/>
      <c r="M2543" s="133" t="s">
        <v>20</v>
      </c>
      <c r="N2543" s="134">
        <v>3484</v>
      </c>
      <c r="O2543" s="135">
        <v>36510</v>
      </c>
      <c r="P2543" s="42" t="s">
        <v>3462</v>
      </c>
    </row>
    <row r="2544" spans="1:16" s="23" customFormat="1" ht="12.95" customHeight="1" x14ac:dyDescent="0.2">
      <c r="A2544" s="31" t="s">
        <v>20</v>
      </c>
      <c r="B2544" s="32">
        <v>6366</v>
      </c>
      <c r="C2544" s="39" t="s">
        <v>3463</v>
      </c>
      <c r="D2544" s="137" t="s">
        <v>3464</v>
      </c>
      <c r="E2544" s="34">
        <v>8</v>
      </c>
      <c r="F2544" s="34" t="s">
        <v>2499</v>
      </c>
      <c r="G2544" s="34" t="s">
        <v>29</v>
      </c>
      <c r="H2544" s="36"/>
      <c r="I2544" s="37">
        <f t="shared" si="55"/>
        <v>365</v>
      </c>
      <c r="J2544" s="36">
        <v>36374</v>
      </c>
      <c r="K2544" s="34"/>
      <c r="L2544" s="34"/>
      <c r="M2544" s="39" t="s">
        <v>20</v>
      </c>
      <c r="N2544" s="115" t="s">
        <v>3465</v>
      </c>
      <c r="O2544" s="36">
        <v>36510</v>
      </c>
      <c r="P2544" s="42" t="s">
        <v>3462</v>
      </c>
    </row>
    <row r="2545" spans="1:16" s="23" customFormat="1" ht="12.95" customHeight="1" x14ac:dyDescent="0.2">
      <c r="A2545" s="31" t="s">
        <v>20</v>
      </c>
      <c r="B2545" s="32">
        <v>6366</v>
      </c>
      <c r="C2545" s="39" t="s">
        <v>3466</v>
      </c>
      <c r="D2545" s="137" t="s">
        <v>3467</v>
      </c>
      <c r="E2545" s="34">
        <v>8</v>
      </c>
      <c r="F2545" s="34" t="s">
        <v>2499</v>
      </c>
      <c r="G2545" s="34" t="s">
        <v>29</v>
      </c>
      <c r="H2545" s="36"/>
      <c r="I2545" s="37">
        <f t="shared" si="55"/>
        <v>365</v>
      </c>
      <c r="J2545" s="36">
        <v>36374</v>
      </c>
      <c r="K2545" s="34"/>
      <c r="L2545" s="34"/>
      <c r="M2545" s="39" t="s">
        <v>20</v>
      </c>
      <c r="N2545" s="115" t="s">
        <v>3468</v>
      </c>
      <c r="O2545" s="36">
        <v>36510</v>
      </c>
      <c r="P2545" s="42" t="s">
        <v>3462</v>
      </c>
    </row>
    <row r="2546" spans="1:16" s="23" customFormat="1" ht="12.95" customHeight="1" x14ac:dyDescent="0.2">
      <c r="A2546" s="31" t="s">
        <v>20</v>
      </c>
      <c r="B2546" s="32">
        <v>6368</v>
      </c>
      <c r="C2546" s="31" t="s">
        <v>3323</v>
      </c>
      <c r="D2546" s="137" t="s">
        <v>2536</v>
      </c>
      <c r="E2546" s="34">
        <v>20</v>
      </c>
      <c r="F2546" s="34" t="s">
        <v>2504</v>
      </c>
      <c r="G2546" s="34" t="s">
        <v>334</v>
      </c>
      <c r="H2546" s="36"/>
      <c r="I2546" s="37">
        <f t="shared" si="55"/>
        <v>365</v>
      </c>
      <c r="J2546" s="36">
        <v>36374</v>
      </c>
      <c r="K2546" s="34"/>
      <c r="L2546" s="34"/>
      <c r="M2546" s="39" t="s">
        <v>20</v>
      </c>
      <c r="N2546" s="125" t="s">
        <v>2891</v>
      </c>
      <c r="O2546" s="36"/>
      <c r="P2546" s="42"/>
    </row>
    <row r="2547" spans="1:16" s="23" customFormat="1" ht="12.95" customHeight="1" x14ac:dyDescent="0.2">
      <c r="A2547" s="31" t="s">
        <v>20</v>
      </c>
      <c r="B2547" s="32">
        <v>6371</v>
      </c>
      <c r="C2547" s="31" t="s">
        <v>462</v>
      </c>
      <c r="D2547" s="137" t="s">
        <v>3469</v>
      </c>
      <c r="E2547" s="34">
        <v>16</v>
      </c>
      <c r="F2547" s="34" t="s">
        <v>2496</v>
      </c>
      <c r="G2547" s="34" t="s">
        <v>78</v>
      </c>
      <c r="H2547" s="36"/>
      <c r="I2547" s="37">
        <f t="shared" si="55"/>
        <v>365</v>
      </c>
      <c r="J2547" s="36">
        <v>36434</v>
      </c>
      <c r="K2547" s="34" t="s">
        <v>2067</v>
      </c>
      <c r="L2547" s="34" t="s">
        <v>2067</v>
      </c>
      <c r="M2547" s="39" t="s">
        <v>20</v>
      </c>
      <c r="N2547" s="115">
        <v>3501</v>
      </c>
      <c r="O2547" s="36">
        <v>36565</v>
      </c>
      <c r="P2547" s="42" t="s">
        <v>486</v>
      </c>
    </row>
    <row r="2548" spans="1:16" s="23" customFormat="1" ht="12.95" customHeight="1" x14ac:dyDescent="0.2">
      <c r="A2548" s="31" t="s">
        <v>20</v>
      </c>
      <c r="B2548" s="32">
        <v>6372</v>
      </c>
      <c r="C2548" s="31" t="s">
        <v>3103</v>
      </c>
      <c r="D2548" s="137" t="s">
        <v>3469</v>
      </c>
      <c r="E2548" s="34">
        <v>6</v>
      </c>
      <c r="F2548" s="34" t="s">
        <v>2496</v>
      </c>
      <c r="G2548" s="34" t="s">
        <v>78</v>
      </c>
      <c r="H2548" s="36">
        <v>36368</v>
      </c>
      <c r="I2548" s="37" t="str">
        <f t="shared" si="55"/>
        <v>n/a</v>
      </c>
      <c r="J2548" s="36">
        <v>36434</v>
      </c>
      <c r="K2548" s="34" t="s">
        <v>2067</v>
      </c>
      <c r="L2548" s="34" t="s">
        <v>2067</v>
      </c>
      <c r="M2548" s="39" t="s">
        <v>20</v>
      </c>
      <c r="N2548" s="114">
        <v>3502</v>
      </c>
      <c r="O2548" s="36">
        <v>36565</v>
      </c>
      <c r="P2548" s="42" t="s">
        <v>2718</v>
      </c>
    </row>
    <row r="2549" spans="1:16" s="23" customFormat="1" ht="12.95" customHeight="1" x14ac:dyDescent="0.2">
      <c r="A2549" s="31" t="s">
        <v>20</v>
      </c>
      <c r="B2549" s="32">
        <v>6374</v>
      </c>
      <c r="C2549" s="31" t="s">
        <v>3470</v>
      </c>
      <c r="D2549" s="137" t="s">
        <v>3471</v>
      </c>
      <c r="E2549" s="34">
        <v>20</v>
      </c>
      <c r="F2549" s="34" t="s">
        <v>2504</v>
      </c>
      <c r="G2549" s="34" t="s">
        <v>78</v>
      </c>
      <c r="H2549" s="36"/>
      <c r="I2549" s="37">
        <f t="shared" si="55"/>
        <v>365</v>
      </c>
      <c r="J2549" s="36">
        <v>36434</v>
      </c>
      <c r="K2549" s="34" t="s">
        <v>2067</v>
      </c>
      <c r="L2549" s="34" t="s">
        <v>2067</v>
      </c>
      <c r="M2549" s="39" t="s">
        <v>20</v>
      </c>
      <c r="N2549" s="114">
        <v>3490</v>
      </c>
      <c r="O2549" s="36">
        <v>36565</v>
      </c>
      <c r="P2549" s="42" t="s">
        <v>2935</v>
      </c>
    </row>
    <row r="2550" spans="1:16" s="23" customFormat="1" ht="12.95" customHeight="1" x14ac:dyDescent="0.2">
      <c r="A2550" s="31" t="s">
        <v>20</v>
      </c>
      <c r="B2550" s="32">
        <v>6375</v>
      </c>
      <c r="C2550" s="31" t="s">
        <v>3120</v>
      </c>
      <c r="D2550" s="137" t="s">
        <v>3472</v>
      </c>
      <c r="E2550" s="34">
        <v>21</v>
      </c>
      <c r="F2550" s="34" t="s">
        <v>2504</v>
      </c>
      <c r="G2550" s="34" t="s">
        <v>78</v>
      </c>
      <c r="H2550" s="36"/>
      <c r="I2550" s="37">
        <f t="shared" si="55"/>
        <v>365</v>
      </c>
      <c r="J2550" s="36">
        <v>36434</v>
      </c>
      <c r="K2550" s="34" t="s">
        <v>2067</v>
      </c>
      <c r="L2550" s="34" t="s">
        <v>2067</v>
      </c>
      <c r="M2550" s="39" t="s">
        <v>20</v>
      </c>
      <c r="N2550" s="115">
        <v>3506</v>
      </c>
      <c r="O2550" s="36">
        <v>36565</v>
      </c>
      <c r="P2550" s="42"/>
    </row>
    <row r="2551" spans="1:16" s="23" customFormat="1" ht="12.95" customHeight="1" x14ac:dyDescent="0.2">
      <c r="A2551" s="31" t="s">
        <v>20</v>
      </c>
      <c r="B2551" s="32">
        <v>6376</v>
      </c>
      <c r="C2551" s="31" t="s">
        <v>3473</v>
      </c>
      <c r="D2551" s="137" t="s">
        <v>3474</v>
      </c>
      <c r="E2551" s="34">
        <v>20</v>
      </c>
      <c r="F2551" s="34" t="s">
        <v>2504</v>
      </c>
      <c r="G2551" s="34" t="s">
        <v>78</v>
      </c>
      <c r="H2551" s="36">
        <v>36404</v>
      </c>
      <c r="I2551" s="37" t="str">
        <f t="shared" si="55"/>
        <v>n/a</v>
      </c>
      <c r="J2551" s="36">
        <v>36434</v>
      </c>
      <c r="K2551" s="34" t="s">
        <v>2067</v>
      </c>
      <c r="L2551" s="34" t="s">
        <v>2067</v>
      </c>
      <c r="M2551" s="39" t="s">
        <v>20</v>
      </c>
      <c r="N2551" s="114">
        <v>3507</v>
      </c>
      <c r="O2551" s="36">
        <v>36565</v>
      </c>
      <c r="P2551" s="42" t="s">
        <v>2935</v>
      </c>
    </row>
    <row r="2552" spans="1:16" s="23" customFormat="1" ht="12.95" customHeight="1" x14ac:dyDescent="0.2">
      <c r="A2552" s="31" t="s">
        <v>20</v>
      </c>
      <c r="B2552" s="32">
        <v>6377</v>
      </c>
      <c r="C2552" s="31" t="s">
        <v>3475</v>
      </c>
      <c r="D2552" s="137" t="s">
        <v>3369</v>
      </c>
      <c r="E2552" s="34">
        <v>20</v>
      </c>
      <c r="F2552" s="34" t="s">
        <v>2504</v>
      </c>
      <c r="G2552" s="34" t="s">
        <v>78</v>
      </c>
      <c r="H2552" s="36"/>
      <c r="I2552" s="37">
        <f t="shared" si="55"/>
        <v>365</v>
      </c>
      <c r="J2552" s="36">
        <v>36434</v>
      </c>
      <c r="K2552" s="34" t="s">
        <v>1862</v>
      </c>
      <c r="L2552" s="34" t="s">
        <v>1862</v>
      </c>
      <c r="M2552" s="39" t="s">
        <v>20</v>
      </c>
      <c r="N2552" s="75" t="s">
        <v>3476</v>
      </c>
      <c r="O2552" s="36">
        <v>36578</v>
      </c>
      <c r="P2552" s="42"/>
    </row>
    <row r="2553" spans="1:16" s="23" customFormat="1" ht="12.95" customHeight="1" x14ac:dyDescent="0.2">
      <c r="A2553" s="31" t="s">
        <v>20</v>
      </c>
      <c r="B2553" s="32">
        <v>6378</v>
      </c>
      <c r="C2553" s="31" t="s">
        <v>3323</v>
      </c>
      <c r="D2553" s="137" t="s">
        <v>3477</v>
      </c>
      <c r="E2553" s="34">
        <v>20</v>
      </c>
      <c r="F2553" s="34" t="s">
        <v>2504</v>
      </c>
      <c r="G2553" s="34" t="s">
        <v>78</v>
      </c>
      <c r="H2553" s="36">
        <v>36404</v>
      </c>
      <c r="I2553" s="37" t="str">
        <f t="shared" si="55"/>
        <v>n/a</v>
      </c>
      <c r="J2553" s="36">
        <v>36434</v>
      </c>
      <c r="K2553" s="34" t="s">
        <v>2067</v>
      </c>
      <c r="L2553" s="34" t="s">
        <v>2067</v>
      </c>
      <c r="M2553" s="39" t="s">
        <v>20</v>
      </c>
      <c r="N2553" s="114">
        <v>3500</v>
      </c>
      <c r="O2553" s="36">
        <v>36565</v>
      </c>
      <c r="P2553" s="42" t="s">
        <v>2935</v>
      </c>
    </row>
    <row r="2554" spans="1:16" s="23" customFormat="1" ht="12.95" customHeight="1" x14ac:dyDescent="0.2">
      <c r="A2554" s="31" t="s">
        <v>20</v>
      </c>
      <c r="B2554" s="32">
        <v>6380</v>
      </c>
      <c r="C2554" s="31" t="s">
        <v>2800</v>
      </c>
      <c r="D2554" s="137" t="s">
        <v>3478</v>
      </c>
      <c r="E2554" s="34">
        <v>5</v>
      </c>
      <c r="F2554" s="34" t="s">
        <v>2491</v>
      </c>
      <c r="G2554" s="34" t="s">
        <v>78</v>
      </c>
      <c r="H2554" s="36">
        <v>36399</v>
      </c>
      <c r="I2554" s="37" t="str">
        <f t="shared" si="55"/>
        <v>n/a</v>
      </c>
      <c r="J2554" s="36">
        <v>36433</v>
      </c>
      <c r="K2554" s="34" t="s">
        <v>2067</v>
      </c>
      <c r="L2554" s="34" t="s">
        <v>2067</v>
      </c>
      <c r="M2554" s="39" t="s">
        <v>20</v>
      </c>
      <c r="N2554" s="114">
        <v>3489</v>
      </c>
      <c r="O2554" s="36">
        <v>36559</v>
      </c>
      <c r="P2554" s="42" t="s">
        <v>486</v>
      </c>
    </row>
    <row r="2555" spans="1:16" s="23" customFormat="1" ht="12.95" customHeight="1" x14ac:dyDescent="0.2">
      <c r="A2555" s="31" t="s">
        <v>20</v>
      </c>
      <c r="B2555" s="32">
        <v>6381</v>
      </c>
      <c r="C2555" s="31" t="s">
        <v>3479</v>
      </c>
      <c r="D2555" s="137" t="s">
        <v>3480</v>
      </c>
      <c r="E2555" s="34">
        <v>4</v>
      </c>
      <c r="F2555" s="34" t="s">
        <v>2491</v>
      </c>
      <c r="G2555" s="34" t="s">
        <v>29</v>
      </c>
      <c r="H2555" s="36"/>
      <c r="I2555" s="37">
        <f t="shared" si="55"/>
        <v>365</v>
      </c>
      <c r="J2555" s="36">
        <v>36434</v>
      </c>
      <c r="K2555" s="34" t="s">
        <v>2067</v>
      </c>
      <c r="L2555" s="34" t="s">
        <v>2067</v>
      </c>
      <c r="M2555" s="39" t="s">
        <v>20</v>
      </c>
      <c r="N2555" s="115">
        <v>3491</v>
      </c>
      <c r="O2555" s="36">
        <v>36565</v>
      </c>
      <c r="P2555" s="42" t="s">
        <v>486</v>
      </c>
    </row>
    <row r="2556" spans="1:16" s="23" customFormat="1" ht="12.95" customHeight="1" x14ac:dyDescent="0.2">
      <c r="A2556" s="31" t="s">
        <v>20</v>
      </c>
      <c r="B2556" s="32">
        <v>6382</v>
      </c>
      <c r="C2556" s="31" t="s">
        <v>3481</v>
      </c>
      <c r="D2556" s="137" t="s">
        <v>3482</v>
      </c>
      <c r="E2556" s="34">
        <v>4</v>
      </c>
      <c r="F2556" s="34" t="s">
        <v>2491</v>
      </c>
      <c r="G2556" s="34" t="s">
        <v>29</v>
      </c>
      <c r="H2556" s="36"/>
      <c r="I2556" s="37">
        <f t="shared" si="55"/>
        <v>365</v>
      </c>
      <c r="J2556" s="36">
        <v>36434</v>
      </c>
      <c r="K2556" s="34" t="s">
        <v>2067</v>
      </c>
      <c r="L2556" s="34" t="s">
        <v>2067</v>
      </c>
      <c r="M2556" s="39" t="s">
        <v>20</v>
      </c>
      <c r="N2556" s="115">
        <v>3492</v>
      </c>
      <c r="O2556" s="36">
        <v>36559</v>
      </c>
      <c r="P2556" s="42" t="s">
        <v>486</v>
      </c>
    </row>
    <row r="2557" spans="1:16" s="23" customFormat="1" ht="12.95" customHeight="1" x14ac:dyDescent="0.2">
      <c r="A2557" s="31" t="s">
        <v>20</v>
      </c>
      <c r="B2557" s="32">
        <v>6383</v>
      </c>
      <c r="C2557" s="137" t="s">
        <v>3483</v>
      </c>
      <c r="D2557" s="137" t="s">
        <v>3484</v>
      </c>
      <c r="E2557" s="34">
        <v>15</v>
      </c>
      <c r="F2557" s="34" t="s">
        <v>2494</v>
      </c>
      <c r="G2557" s="34" t="s">
        <v>78</v>
      </c>
      <c r="H2557" s="36">
        <v>36404</v>
      </c>
      <c r="I2557" s="37" t="str">
        <f t="shared" si="55"/>
        <v>n/a</v>
      </c>
      <c r="J2557" s="36">
        <v>36616</v>
      </c>
      <c r="K2557" s="34" t="s">
        <v>2067</v>
      </c>
      <c r="L2557" s="34" t="s">
        <v>1862</v>
      </c>
      <c r="M2557" s="39" t="s">
        <v>20</v>
      </c>
      <c r="N2557" s="75" t="s">
        <v>3476</v>
      </c>
      <c r="O2557" s="36">
        <v>36819</v>
      </c>
      <c r="P2557" s="42"/>
    </row>
    <row r="2558" spans="1:16" s="23" customFormat="1" ht="12.95" customHeight="1" x14ac:dyDescent="0.2">
      <c r="A2558" s="31" t="s">
        <v>20</v>
      </c>
      <c r="B2558" s="32">
        <v>6384</v>
      </c>
      <c r="C2558" s="31" t="s">
        <v>557</v>
      </c>
      <c r="D2558" s="31" t="s">
        <v>3485</v>
      </c>
      <c r="E2558" s="34">
        <v>15</v>
      </c>
      <c r="F2558" s="34" t="s">
        <v>2494</v>
      </c>
      <c r="G2558" s="34" t="s">
        <v>78</v>
      </c>
      <c r="H2558" s="36"/>
      <c r="I2558" s="37">
        <f t="shared" si="55"/>
        <v>365</v>
      </c>
      <c r="J2558" s="36">
        <v>36434</v>
      </c>
      <c r="K2558" s="34" t="s">
        <v>2067</v>
      </c>
      <c r="L2558" s="34" t="s">
        <v>2067</v>
      </c>
      <c r="M2558" s="39" t="s">
        <v>20</v>
      </c>
      <c r="N2558" s="115">
        <v>3505</v>
      </c>
      <c r="O2558" s="36">
        <v>36565</v>
      </c>
      <c r="P2558" s="42" t="s">
        <v>3486</v>
      </c>
    </row>
    <row r="2559" spans="1:16" s="23" customFormat="1" ht="12.95" customHeight="1" x14ac:dyDescent="0.2">
      <c r="A2559" s="31" t="s">
        <v>20</v>
      </c>
      <c r="B2559" s="32">
        <v>6385</v>
      </c>
      <c r="C2559" s="31" t="s">
        <v>3487</v>
      </c>
      <c r="D2559" s="31" t="s">
        <v>3488</v>
      </c>
      <c r="E2559" s="34">
        <v>15</v>
      </c>
      <c r="F2559" s="34" t="s">
        <v>2494</v>
      </c>
      <c r="G2559" s="34" t="s">
        <v>78</v>
      </c>
      <c r="H2559" s="36"/>
      <c r="I2559" s="37">
        <f t="shared" si="55"/>
        <v>365</v>
      </c>
      <c r="J2559" s="36">
        <v>36434</v>
      </c>
      <c r="K2559" s="34" t="s">
        <v>2067</v>
      </c>
      <c r="L2559" s="34" t="s">
        <v>2067</v>
      </c>
      <c r="M2559" s="39" t="s">
        <v>20</v>
      </c>
      <c r="N2559" s="115">
        <v>3493</v>
      </c>
      <c r="O2559" s="36">
        <v>36574</v>
      </c>
      <c r="P2559" s="42" t="s">
        <v>486</v>
      </c>
    </row>
    <row r="2560" spans="1:16" s="23" customFormat="1" ht="12.95" customHeight="1" x14ac:dyDescent="0.2">
      <c r="A2560" s="31" t="s">
        <v>20</v>
      </c>
      <c r="B2560" s="32">
        <v>6387</v>
      </c>
      <c r="C2560" s="31" t="s">
        <v>1561</v>
      </c>
      <c r="D2560" s="31" t="s">
        <v>3488</v>
      </c>
      <c r="E2560" s="34">
        <v>10</v>
      </c>
      <c r="F2560" s="34" t="s">
        <v>2496</v>
      </c>
      <c r="G2560" s="34" t="s">
        <v>78</v>
      </c>
      <c r="H2560" s="36">
        <v>36402</v>
      </c>
      <c r="I2560" s="37" t="str">
        <f t="shared" si="55"/>
        <v>n/a</v>
      </c>
      <c r="J2560" s="36">
        <v>36434</v>
      </c>
      <c r="K2560" s="34" t="s">
        <v>2067</v>
      </c>
      <c r="L2560" s="34" t="s">
        <v>2067</v>
      </c>
      <c r="M2560" s="39" t="s">
        <v>20</v>
      </c>
      <c r="N2560" s="114">
        <v>3503</v>
      </c>
      <c r="O2560" s="36">
        <v>36565</v>
      </c>
      <c r="P2560" s="42" t="s">
        <v>486</v>
      </c>
    </row>
    <row r="2561" spans="1:16" s="23" customFormat="1" ht="12.95" customHeight="1" x14ac:dyDescent="0.2">
      <c r="A2561" s="31" t="s">
        <v>20</v>
      </c>
      <c r="B2561" s="32">
        <v>6388</v>
      </c>
      <c r="C2561" s="31" t="s">
        <v>3489</v>
      </c>
      <c r="D2561" s="31" t="s">
        <v>3490</v>
      </c>
      <c r="E2561" s="34">
        <v>6</v>
      </c>
      <c r="F2561" s="34" t="s">
        <v>2496</v>
      </c>
      <c r="G2561" s="34" t="s">
        <v>29</v>
      </c>
      <c r="H2561" s="36"/>
      <c r="I2561" s="37">
        <f t="shared" si="55"/>
        <v>365</v>
      </c>
      <c r="J2561" s="36">
        <v>36434</v>
      </c>
      <c r="K2561" s="34" t="s">
        <v>2067</v>
      </c>
      <c r="L2561" s="34" t="s">
        <v>2067</v>
      </c>
      <c r="M2561" s="39" t="s">
        <v>20</v>
      </c>
      <c r="N2561" s="115">
        <v>3494</v>
      </c>
      <c r="O2561" s="36">
        <v>36559</v>
      </c>
      <c r="P2561" s="42" t="s">
        <v>486</v>
      </c>
    </row>
    <row r="2562" spans="1:16" s="23" customFormat="1" ht="12.95" customHeight="1" x14ac:dyDescent="0.2">
      <c r="A2562" s="31" t="s">
        <v>20</v>
      </c>
      <c r="B2562" s="32">
        <v>6389</v>
      </c>
      <c r="C2562" s="137" t="s">
        <v>3491</v>
      </c>
      <c r="D2562" s="137" t="s">
        <v>3492</v>
      </c>
      <c r="E2562" s="34">
        <v>8</v>
      </c>
      <c r="F2562" s="34" t="s">
        <v>2499</v>
      </c>
      <c r="G2562" s="34" t="s">
        <v>78</v>
      </c>
      <c r="H2562" s="36"/>
      <c r="I2562" s="37">
        <f t="shared" si="55"/>
        <v>365</v>
      </c>
      <c r="J2562" s="36">
        <v>36612</v>
      </c>
      <c r="K2562" s="34"/>
      <c r="L2562" s="34"/>
      <c r="M2562" s="39" t="s">
        <v>20</v>
      </c>
      <c r="N2562" s="75" t="s">
        <v>3397</v>
      </c>
      <c r="O2562" s="36">
        <v>37077</v>
      </c>
      <c r="P2562" s="42"/>
    </row>
    <row r="2563" spans="1:16" s="23" customFormat="1" ht="12.95" customHeight="1" x14ac:dyDescent="0.2">
      <c r="A2563" s="31" t="s">
        <v>20</v>
      </c>
      <c r="B2563" s="32">
        <v>6390</v>
      </c>
      <c r="C2563" s="31" t="s">
        <v>3491</v>
      </c>
      <c r="D2563" s="31" t="s">
        <v>3493</v>
      </c>
      <c r="E2563" s="34">
        <v>8</v>
      </c>
      <c r="F2563" s="34" t="s">
        <v>2499</v>
      </c>
      <c r="G2563" s="34" t="s">
        <v>78</v>
      </c>
      <c r="H2563" s="36"/>
      <c r="I2563" s="37">
        <f t="shared" si="55"/>
        <v>365</v>
      </c>
      <c r="J2563" s="36">
        <v>36434</v>
      </c>
      <c r="K2563" s="34"/>
      <c r="L2563" s="34"/>
      <c r="M2563" s="39" t="s">
        <v>20</v>
      </c>
      <c r="N2563" s="75" t="s">
        <v>3397</v>
      </c>
      <c r="O2563" s="36">
        <v>37077</v>
      </c>
      <c r="P2563" s="42"/>
    </row>
    <row r="2564" spans="1:16" s="23" customFormat="1" ht="12.95" customHeight="1" x14ac:dyDescent="0.2">
      <c r="A2564" s="31" t="s">
        <v>20</v>
      </c>
      <c r="B2564" s="32">
        <v>6391</v>
      </c>
      <c r="C2564" s="31" t="s">
        <v>2956</v>
      </c>
      <c r="D2564" s="31" t="s">
        <v>3494</v>
      </c>
      <c r="E2564" s="34">
        <v>8</v>
      </c>
      <c r="F2564" s="34" t="s">
        <v>2499</v>
      </c>
      <c r="G2564" s="34" t="s">
        <v>78</v>
      </c>
      <c r="H2564" s="36"/>
      <c r="I2564" s="37">
        <f t="shared" si="55"/>
        <v>365</v>
      </c>
      <c r="J2564" s="36">
        <v>36434</v>
      </c>
      <c r="K2564" s="34" t="s">
        <v>2067</v>
      </c>
      <c r="L2564" s="34" t="s">
        <v>2067</v>
      </c>
      <c r="M2564" s="39" t="s">
        <v>20</v>
      </c>
      <c r="N2564" s="115">
        <v>3495</v>
      </c>
      <c r="O2564" s="36">
        <v>36559</v>
      </c>
      <c r="P2564" s="42" t="s">
        <v>486</v>
      </c>
    </row>
    <row r="2565" spans="1:16" s="23" customFormat="1" ht="12.95" customHeight="1" x14ac:dyDescent="0.2">
      <c r="A2565" s="31" t="s">
        <v>20</v>
      </c>
      <c r="B2565" s="32">
        <v>6392</v>
      </c>
      <c r="C2565" s="31" t="s">
        <v>3495</v>
      </c>
      <c r="D2565" s="31" t="s">
        <v>2468</v>
      </c>
      <c r="E2565" s="34">
        <v>8</v>
      </c>
      <c r="F2565" s="34" t="s">
        <v>2499</v>
      </c>
      <c r="G2565" s="34" t="s">
        <v>78</v>
      </c>
      <c r="H2565" s="36"/>
      <c r="I2565" s="37">
        <f t="shared" si="55"/>
        <v>365</v>
      </c>
      <c r="J2565" s="36">
        <v>36434</v>
      </c>
      <c r="K2565" s="34" t="s">
        <v>2067</v>
      </c>
      <c r="L2565" s="34" t="s">
        <v>2067</v>
      </c>
      <c r="M2565" s="39" t="s">
        <v>20</v>
      </c>
      <c r="N2565" s="115">
        <v>3499</v>
      </c>
      <c r="O2565" s="36">
        <v>36559</v>
      </c>
      <c r="P2565" s="42" t="s">
        <v>486</v>
      </c>
    </row>
    <row r="2566" spans="1:16" s="23" customFormat="1" ht="12.95" customHeight="1" x14ac:dyDescent="0.2">
      <c r="A2566" s="31" t="s">
        <v>20</v>
      </c>
      <c r="B2566" s="32">
        <v>6393</v>
      </c>
      <c r="C2566" s="31" t="s">
        <v>3496</v>
      </c>
      <c r="D2566" s="31" t="s">
        <v>3494</v>
      </c>
      <c r="E2566" s="34">
        <v>8</v>
      </c>
      <c r="F2566" s="34" t="s">
        <v>2499</v>
      </c>
      <c r="G2566" s="34" t="s">
        <v>78</v>
      </c>
      <c r="H2566" s="36"/>
      <c r="I2566" s="37">
        <f t="shared" si="55"/>
        <v>365</v>
      </c>
      <c r="J2566" s="36">
        <v>36434</v>
      </c>
      <c r="K2566" s="34" t="s">
        <v>2067</v>
      </c>
      <c r="L2566" s="34" t="s">
        <v>2067</v>
      </c>
      <c r="M2566" s="39" t="s">
        <v>20</v>
      </c>
      <c r="N2566" s="115">
        <v>3496</v>
      </c>
      <c r="O2566" s="36">
        <v>36559</v>
      </c>
      <c r="P2566" s="42" t="s">
        <v>486</v>
      </c>
    </row>
    <row r="2567" spans="1:16" s="23" customFormat="1" ht="12.95" customHeight="1" x14ac:dyDescent="0.2">
      <c r="A2567" s="31" t="s">
        <v>20</v>
      </c>
      <c r="B2567" s="32">
        <v>6394</v>
      </c>
      <c r="C2567" s="31" t="s">
        <v>3497</v>
      </c>
      <c r="D2567" s="31" t="s">
        <v>3493</v>
      </c>
      <c r="E2567" s="34">
        <v>8</v>
      </c>
      <c r="F2567" s="34" t="s">
        <v>2499</v>
      </c>
      <c r="G2567" s="34" t="s">
        <v>78</v>
      </c>
      <c r="H2567" s="36"/>
      <c r="I2567" s="37">
        <f t="shared" si="55"/>
        <v>365</v>
      </c>
      <c r="J2567" s="36">
        <v>36434</v>
      </c>
      <c r="K2567" s="34" t="s">
        <v>2067</v>
      </c>
      <c r="L2567" s="34" t="s">
        <v>2067</v>
      </c>
      <c r="M2567" s="39" t="s">
        <v>20</v>
      </c>
      <c r="N2567" s="115">
        <v>3497</v>
      </c>
      <c r="O2567" s="36">
        <v>36559</v>
      </c>
      <c r="P2567" s="42" t="s">
        <v>3338</v>
      </c>
    </row>
    <row r="2568" spans="1:16" s="23" customFormat="1" ht="12.95" customHeight="1" x14ac:dyDescent="0.2">
      <c r="A2568" s="31" t="s">
        <v>20</v>
      </c>
      <c r="B2568" s="32">
        <v>6395</v>
      </c>
      <c r="C2568" s="31" t="s">
        <v>2956</v>
      </c>
      <c r="D2568" s="31" t="s">
        <v>2468</v>
      </c>
      <c r="E2568" s="34">
        <v>8</v>
      </c>
      <c r="F2568" s="34" t="s">
        <v>2499</v>
      </c>
      <c r="G2568" s="34" t="s">
        <v>78</v>
      </c>
      <c r="H2568" s="36"/>
      <c r="I2568" s="37">
        <f t="shared" si="55"/>
        <v>365</v>
      </c>
      <c r="J2568" s="36">
        <v>36434</v>
      </c>
      <c r="K2568" s="34" t="s">
        <v>2067</v>
      </c>
      <c r="L2568" s="34" t="s">
        <v>2067</v>
      </c>
      <c r="M2568" s="39" t="s">
        <v>20</v>
      </c>
      <c r="N2568" s="115">
        <v>3498</v>
      </c>
      <c r="O2568" s="36">
        <v>36559</v>
      </c>
      <c r="P2568" s="42" t="s">
        <v>486</v>
      </c>
    </row>
    <row r="2569" spans="1:16" s="23" customFormat="1" ht="12.95" customHeight="1" x14ac:dyDescent="0.2">
      <c r="A2569" s="31" t="s">
        <v>20</v>
      </c>
      <c r="B2569" s="32">
        <v>6397</v>
      </c>
      <c r="C2569" s="31" t="s">
        <v>3473</v>
      </c>
      <c r="D2569" s="31" t="s">
        <v>3498</v>
      </c>
      <c r="E2569" s="34">
        <v>21</v>
      </c>
      <c r="F2569" s="34" t="s">
        <v>2504</v>
      </c>
      <c r="G2569" s="34" t="s">
        <v>78</v>
      </c>
      <c r="H2569" s="36"/>
      <c r="I2569" s="37">
        <f t="shared" si="55"/>
        <v>365</v>
      </c>
      <c r="J2569" s="36">
        <v>36434</v>
      </c>
      <c r="K2569" s="34" t="s">
        <v>2067</v>
      </c>
      <c r="L2569" s="34" t="s">
        <v>2067</v>
      </c>
      <c r="M2569" s="39" t="s">
        <v>20</v>
      </c>
      <c r="N2569" s="114">
        <v>3508</v>
      </c>
      <c r="O2569" s="36">
        <v>36565</v>
      </c>
      <c r="P2569" s="42" t="s">
        <v>2935</v>
      </c>
    </row>
    <row r="2570" spans="1:16" s="23" customFormat="1" ht="12.95" customHeight="1" x14ac:dyDescent="0.2">
      <c r="A2570" s="31" t="s">
        <v>20</v>
      </c>
      <c r="B2570" s="32">
        <v>6398</v>
      </c>
      <c r="C2570" s="31" t="s">
        <v>81</v>
      </c>
      <c r="D2570" s="31" t="s">
        <v>2468</v>
      </c>
      <c r="E2570" s="34">
        <v>20</v>
      </c>
      <c r="F2570" s="34" t="s">
        <v>2504</v>
      </c>
      <c r="G2570" s="34" t="s">
        <v>78</v>
      </c>
      <c r="H2570" s="36"/>
      <c r="I2570" s="37">
        <f t="shared" si="55"/>
        <v>365</v>
      </c>
      <c r="J2570" s="36">
        <v>36434</v>
      </c>
      <c r="K2570" s="34" t="s">
        <v>2067</v>
      </c>
      <c r="L2570" s="34" t="s">
        <v>1862</v>
      </c>
      <c r="M2570" s="39" t="s">
        <v>20</v>
      </c>
      <c r="N2570" s="114">
        <v>3511</v>
      </c>
      <c r="O2570" s="36">
        <v>36578</v>
      </c>
      <c r="P2570" s="42" t="s">
        <v>486</v>
      </c>
    </row>
    <row r="2571" spans="1:16" s="23" customFormat="1" ht="12.95" customHeight="1" x14ac:dyDescent="0.2">
      <c r="A2571" s="31" t="s">
        <v>20</v>
      </c>
      <c r="B2571" s="32">
        <v>6399</v>
      </c>
      <c r="C2571" s="31" t="s">
        <v>81</v>
      </c>
      <c r="D2571" s="31" t="s">
        <v>3494</v>
      </c>
      <c r="E2571" s="34">
        <v>20</v>
      </c>
      <c r="F2571" s="34" t="s">
        <v>2504</v>
      </c>
      <c r="G2571" s="34" t="s">
        <v>78</v>
      </c>
      <c r="H2571" s="36"/>
      <c r="I2571" s="37">
        <f t="shared" si="55"/>
        <v>365</v>
      </c>
      <c r="J2571" s="36">
        <v>36434</v>
      </c>
      <c r="K2571" s="34" t="s">
        <v>2067</v>
      </c>
      <c r="L2571" s="34" t="s">
        <v>2067</v>
      </c>
      <c r="M2571" s="39" t="s">
        <v>20</v>
      </c>
      <c r="N2571" s="114">
        <v>3504</v>
      </c>
      <c r="O2571" s="36">
        <v>36565</v>
      </c>
      <c r="P2571" s="42" t="s">
        <v>2935</v>
      </c>
    </row>
    <row r="2572" spans="1:16" s="23" customFormat="1" ht="12.95" customHeight="1" x14ac:dyDescent="0.2">
      <c r="A2572" s="31" t="s">
        <v>20</v>
      </c>
      <c r="B2572" s="32">
        <v>6400</v>
      </c>
      <c r="C2572" s="137" t="s">
        <v>3473</v>
      </c>
      <c r="D2572" s="137" t="s">
        <v>3499</v>
      </c>
      <c r="E2572" s="34">
        <v>20</v>
      </c>
      <c r="F2572" s="34" t="s">
        <v>2504</v>
      </c>
      <c r="G2572" s="34" t="s">
        <v>78</v>
      </c>
      <c r="H2572" s="36"/>
      <c r="I2572" s="37">
        <f t="shared" si="55"/>
        <v>365</v>
      </c>
      <c r="J2572" s="36">
        <v>36616</v>
      </c>
      <c r="K2572" s="34" t="s">
        <v>2067</v>
      </c>
      <c r="L2572" s="34" t="s">
        <v>2067</v>
      </c>
      <c r="M2572" s="39" t="s">
        <v>20</v>
      </c>
      <c r="N2572" s="114">
        <v>3534</v>
      </c>
      <c r="O2572" s="36">
        <v>36747</v>
      </c>
      <c r="P2572" s="42" t="s">
        <v>2935</v>
      </c>
    </row>
    <row r="2573" spans="1:16" s="23" customFormat="1" ht="12.95" customHeight="1" x14ac:dyDescent="0.2">
      <c r="A2573" s="31" t="s">
        <v>20</v>
      </c>
      <c r="B2573" s="32">
        <v>6401</v>
      </c>
      <c r="C2573" s="31" t="s">
        <v>406</v>
      </c>
      <c r="D2573" s="31" t="s">
        <v>3500</v>
      </c>
      <c r="E2573" s="34">
        <v>7</v>
      </c>
      <c r="F2573" s="34" t="s">
        <v>2496</v>
      </c>
      <c r="G2573" s="34" t="s">
        <v>29</v>
      </c>
      <c r="H2573" s="36"/>
      <c r="I2573" s="37">
        <f t="shared" si="55"/>
        <v>365</v>
      </c>
      <c r="J2573" s="36">
        <v>36494</v>
      </c>
      <c r="K2573" s="34" t="s">
        <v>2067</v>
      </c>
      <c r="L2573" s="34" t="s">
        <v>1862</v>
      </c>
      <c r="M2573" s="39" t="s">
        <v>20</v>
      </c>
      <c r="N2573" s="115">
        <v>3521</v>
      </c>
      <c r="O2573" s="36">
        <v>36650</v>
      </c>
      <c r="P2573" s="42" t="s">
        <v>3501</v>
      </c>
    </row>
    <row r="2574" spans="1:16" s="23" customFormat="1" ht="12.95" customHeight="1" x14ac:dyDescent="0.2">
      <c r="A2574" s="31" t="s">
        <v>20</v>
      </c>
      <c r="B2574" s="32">
        <v>6403</v>
      </c>
      <c r="C2574" s="31" t="s">
        <v>1369</v>
      </c>
      <c r="D2574" s="31" t="s">
        <v>3502</v>
      </c>
      <c r="E2574" s="34">
        <v>8</v>
      </c>
      <c r="F2574" s="34" t="s">
        <v>2499</v>
      </c>
      <c r="G2574" s="34" t="s">
        <v>24</v>
      </c>
      <c r="H2574" s="36"/>
      <c r="I2574" s="37">
        <f t="shared" si="55"/>
        <v>365</v>
      </c>
      <c r="J2574" s="36">
        <v>36524</v>
      </c>
      <c r="K2574" s="34" t="s">
        <v>2067</v>
      </c>
      <c r="L2574" s="34" t="s">
        <v>2067</v>
      </c>
      <c r="M2574" s="39" t="s">
        <v>20</v>
      </c>
      <c r="N2574" s="114">
        <v>3514</v>
      </c>
      <c r="O2574" s="36">
        <v>36657</v>
      </c>
      <c r="P2574" s="42" t="s">
        <v>486</v>
      </c>
    </row>
    <row r="2575" spans="1:16" s="23" customFormat="1" ht="12.95" customHeight="1" x14ac:dyDescent="0.2">
      <c r="A2575" s="31" t="s">
        <v>20</v>
      </c>
      <c r="B2575" s="32">
        <v>6405</v>
      </c>
      <c r="C2575" s="31" t="s">
        <v>3503</v>
      </c>
      <c r="D2575" s="31" t="s">
        <v>3504</v>
      </c>
      <c r="E2575" s="34">
        <v>22</v>
      </c>
      <c r="F2575" s="34" t="s">
        <v>2504</v>
      </c>
      <c r="G2575" s="34" t="s">
        <v>236</v>
      </c>
      <c r="H2575" s="36"/>
      <c r="I2575" s="37">
        <f t="shared" si="55"/>
        <v>365</v>
      </c>
      <c r="J2575" s="36">
        <v>36677</v>
      </c>
      <c r="K2575" s="34" t="s">
        <v>2067</v>
      </c>
      <c r="L2575" s="34" t="s">
        <v>2067</v>
      </c>
      <c r="M2575" s="39" t="s">
        <v>20</v>
      </c>
      <c r="N2575" s="114">
        <v>3541</v>
      </c>
      <c r="O2575" s="36">
        <v>36809</v>
      </c>
      <c r="P2575" s="42" t="s">
        <v>486</v>
      </c>
    </row>
    <row r="2576" spans="1:16" s="23" customFormat="1" ht="12.95" customHeight="1" x14ac:dyDescent="0.2">
      <c r="A2576" s="138" t="s">
        <v>20</v>
      </c>
      <c r="B2576" s="139">
        <v>6406</v>
      </c>
      <c r="C2576" s="138" t="s">
        <v>2956</v>
      </c>
      <c r="D2576" s="138" t="s">
        <v>3505</v>
      </c>
      <c r="E2576" s="140">
        <v>8</v>
      </c>
      <c r="F2576" s="140" t="s">
        <v>2499</v>
      </c>
      <c r="G2576" s="140" t="s">
        <v>236</v>
      </c>
      <c r="H2576" s="135"/>
      <c r="I2576" s="141">
        <f t="shared" si="55"/>
        <v>365</v>
      </c>
      <c r="J2576" s="135">
        <v>36495</v>
      </c>
      <c r="K2576" s="140" t="s">
        <v>2067</v>
      </c>
      <c r="L2576" s="140" t="s">
        <v>2067</v>
      </c>
      <c r="M2576" s="133" t="s">
        <v>20</v>
      </c>
      <c r="N2576" s="134">
        <v>3515</v>
      </c>
      <c r="O2576" s="135">
        <v>36656</v>
      </c>
      <c r="P2576" s="136" t="s">
        <v>486</v>
      </c>
    </row>
    <row r="2577" spans="1:16" s="23" customFormat="1" ht="12.95" customHeight="1" x14ac:dyDescent="0.2">
      <c r="A2577" s="31" t="s">
        <v>20</v>
      </c>
      <c r="B2577" s="32">
        <v>6407</v>
      </c>
      <c r="C2577" s="31" t="s">
        <v>3506</v>
      </c>
      <c r="D2577" s="31" t="s">
        <v>3507</v>
      </c>
      <c r="E2577" s="32">
        <v>8</v>
      </c>
      <c r="F2577" s="34" t="s">
        <v>3508</v>
      </c>
      <c r="G2577" s="34" t="s">
        <v>236</v>
      </c>
      <c r="H2577" s="36"/>
      <c r="I2577" s="37">
        <f t="shared" si="55"/>
        <v>365</v>
      </c>
      <c r="J2577" s="36">
        <v>36495</v>
      </c>
      <c r="K2577" s="34" t="s">
        <v>2067</v>
      </c>
      <c r="L2577" s="34" t="s">
        <v>1862</v>
      </c>
      <c r="M2577" s="39" t="s">
        <v>20</v>
      </c>
      <c r="N2577" s="75" t="s">
        <v>3476</v>
      </c>
      <c r="O2577" s="36">
        <v>36651</v>
      </c>
      <c r="P2577" s="42"/>
    </row>
    <row r="2578" spans="1:16" s="23" customFormat="1" ht="12.95" customHeight="1" x14ac:dyDescent="0.2">
      <c r="A2578" s="31" t="s">
        <v>20</v>
      </c>
      <c r="B2578" s="32">
        <v>6409</v>
      </c>
      <c r="C2578" s="31" t="s">
        <v>3420</v>
      </c>
      <c r="D2578" s="31" t="s">
        <v>3509</v>
      </c>
      <c r="E2578" s="34">
        <v>20</v>
      </c>
      <c r="F2578" s="34" t="s">
        <v>2504</v>
      </c>
      <c r="G2578" s="34" t="s">
        <v>236</v>
      </c>
      <c r="H2578" s="36"/>
      <c r="I2578" s="37">
        <f t="shared" si="55"/>
        <v>365</v>
      </c>
      <c r="J2578" s="36">
        <v>36495</v>
      </c>
      <c r="K2578" s="34" t="s">
        <v>2067</v>
      </c>
      <c r="L2578" s="34" t="s">
        <v>2067</v>
      </c>
      <c r="M2578" s="39" t="s">
        <v>20</v>
      </c>
      <c r="N2578" s="114">
        <v>3512</v>
      </c>
      <c r="O2578" s="36">
        <v>36615</v>
      </c>
      <c r="P2578" s="42" t="s">
        <v>486</v>
      </c>
    </row>
    <row r="2579" spans="1:16" s="23" customFormat="1" ht="12.95" customHeight="1" x14ac:dyDescent="0.2">
      <c r="A2579" s="31" t="s">
        <v>20</v>
      </c>
      <c r="B2579" s="32">
        <v>6410</v>
      </c>
      <c r="C2579" s="31" t="s">
        <v>3355</v>
      </c>
      <c r="D2579" s="31" t="s">
        <v>3510</v>
      </c>
      <c r="E2579" s="34">
        <v>20</v>
      </c>
      <c r="F2579" s="34" t="s">
        <v>2504</v>
      </c>
      <c r="G2579" s="34" t="s">
        <v>78</v>
      </c>
      <c r="H2579" s="36"/>
      <c r="I2579" s="37">
        <f t="shared" si="55"/>
        <v>365</v>
      </c>
      <c r="J2579" s="36">
        <v>36495</v>
      </c>
      <c r="K2579" s="34" t="s">
        <v>2067</v>
      </c>
      <c r="L2579" s="34" t="s">
        <v>1862</v>
      </c>
      <c r="M2579" s="39" t="s">
        <v>20</v>
      </c>
      <c r="N2579" s="114">
        <v>3522</v>
      </c>
      <c r="O2579" s="36">
        <v>36649</v>
      </c>
      <c r="P2579" s="42" t="s">
        <v>486</v>
      </c>
    </row>
    <row r="2580" spans="1:16" s="23" customFormat="1" ht="12.95" customHeight="1" x14ac:dyDescent="0.2">
      <c r="A2580" s="31" t="s">
        <v>20</v>
      </c>
      <c r="B2580" s="32">
        <v>6411</v>
      </c>
      <c r="C2580" s="31" t="s">
        <v>3377</v>
      </c>
      <c r="D2580" s="31" t="s">
        <v>3511</v>
      </c>
      <c r="E2580" s="34"/>
      <c r="F2580" s="34"/>
      <c r="G2580" s="34"/>
      <c r="H2580" s="36"/>
      <c r="I2580" s="37">
        <f t="shared" si="55"/>
        <v>365</v>
      </c>
      <c r="J2580" s="36">
        <v>36495</v>
      </c>
      <c r="K2580" s="34"/>
      <c r="L2580" s="34"/>
      <c r="M2580" s="39" t="s">
        <v>20</v>
      </c>
      <c r="N2580" s="125" t="s">
        <v>2891</v>
      </c>
      <c r="O2580" s="36"/>
      <c r="P2580" s="42"/>
    </row>
    <row r="2581" spans="1:16" s="23" customFormat="1" ht="12.95" customHeight="1" x14ac:dyDescent="0.2">
      <c r="A2581" s="31" t="s">
        <v>20</v>
      </c>
      <c r="B2581" s="32">
        <v>6412</v>
      </c>
      <c r="C2581" s="31" t="s">
        <v>3512</v>
      </c>
      <c r="D2581" s="31" t="s">
        <v>3181</v>
      </c>
      <c r="E2581" s="34">
        <v>20</v>
      </c>
      <c r="F2581" s="34" t="s">
        <v>2504</v>
      </c>
      <c r="G2581" s="34" t="s">
        <v>29</v>
      </c>
      <c r="H2581" s="36"/>
      <c r="I2581" s="37">
        <f t="shared" si="55"/>
        <v>365</v>
      </c>
      <c r="J2581" s="36">
        <v>36553</v>
      </c>
      <c r="K2581" s="34" t="s">
        <v>1862</v>
      </c>
      <c r="L2581" s="34" t="s">
        <v>1862</v>
      </c>
      <c r="M2581" s="39" t="s">
        <v>20</v>
      </c>
      <c r="N2581" s="75" t="s">
        <v>3476</v>
      </c>
      <c r="O2581" s="36">
        <v>36696</v>
      </c>
      <c r="P2581" s="42"/>
    </row>
    <row r="2582" spans="1:16" s="23" customFormat="1" ht="12.95" customHeight="1" x14ac:dyDescent="0.2">
      <c r="A2582" s="31" t="s">
        <v>20</v>
      </c>
      <c r="B2582" s="32">
        <v>6414</v>
      </c>
      <c r="C2582" s="31" t="s">
        <v>1435</v>
      </c>
      <c r="D2582" s="31" t="s">
        <v>3502</v>
      </c>
      <c r="E2582" s="34">
        <v>9</v>
      </c>
      <c r="F2582" s="34" t="s">
        <v>2496</v>
      </c>
      <c r="G2582" s="34" t="s">
        <v>24</v>
      </c>
      <c r="H2582" s="36"/>
      <c r="I2582" s="37">
        <f t="shared" si="55"/>
        <v>365</v>
      </c>
      <c r="J2582" s="36">
        <v>36516</v>
      </c>
      <c r="K2582" s="34" t="s">
        <v>2067</v>
      </c>
      <c r="L2582" s="34" t="s">
        <v>2067</v>
      </c>
      <c r="M2582" s="39" t="s">
        <v>20</v>
      </c>
      <c r="N2582" s="115">
        <v>3516</v>
      </c>
      <c r="O2582" s="36">
        <v>36654</v>
      </c>
      <c r="P2582" s="42" t="s">
        <v>486</v>
      </c>
    </row>
    <row r="2583" spans="1:16" s="23" customFormat="1" ht="12.95" customHeight="1" x14ac:dyDescent="0.2">
      <c r="A2583" s="31" t="s">
        <v>20</v>
      </c>
      <c r="B2583" s="32">
        <v>6415</v>
      </c>
      <c r="C2583" s="31" t="s">
        <v>2708</v>
      </c>
      <c r="D2583" s="31" t="s">
        <v>3513</v>
      </c>
      <c r="E2583" s="34">
        <v>7</v>
      </c>
      <c r="F2583" s="34" t="s">
        <v>2496</v>
      </c>
      <c r="G2583" s="34" t="s">
        <v>24</v>
      </c>
      <c r="H2583" s="36"/>
      <c r="I2583" s="37">
        <f t="shared" si="55"/>
        <v>365</v>
      </c>
      <c r="J2583" s="36">
        <v>36486</v>
      </c>
      <c r="K2583" s="34" t="s">
        <v>2067</v>
      </c>
      <c r="L2583" s="34" t="s">
        <v>2067</v>
      </c>
      <c r="M2583" s="39" t="s">
        <v>20</v>
      </c>
      <c r="N2583" s="115">
        <v>3486</v>
      </c>
      <c r="O2583" s="36">
        <v>36552</v>
      </c>
      <c r="P2583" s="42" t="s">
        <v>486</v>
      </c>
    </row>
    <row r="2584" spans="1:16" s="23" customFormat="1" ht="12.95" customHeight="1" x14ac:dyDescent="0.2">
      <c r="A2584" s="31" t="s">
        <v>20</v>
      </c>
      <c r="B2584" s="32">
        <v>6416</v>
      </c>
      <c r="C2584" s="31" t="s">
        <v>750</v>
      </c>
      <c r="D2584" s="31" t="s">
        <v>3514</v>
      </c>
      <c r="E2584" s="34">
        <v>19</v>
      </c>
      <c r="F2584" s="34"/>
      <c r="G2584" s="34" t="s">
        <v>24</v>
      </c>
      <c r="H2584" s="36"/>
      <c r="I2584" s="37">
        <f t="shared" si="55"/>
        <v>365</v>
      </c>
      <c r="J2584" s="36">
        <v>36524</v>
      </c>
      <c r="K2584" s="34" t="s">
        <v>2067</v>
      </c>
      <c r="L2584" s="34" t="s">
        <v>1862</v>
      </c>
      <c r="M2584" s="39" t="s">
        <v>20</v>
      </c>
      <c r="N2584" s="114">
        <v>3527</v>
      </c>
      <c r="O2584" s="36">
        <v>36689</v>
      </c>
      <c r="P2584" s="42" t="s">
        <v>3515</v>
      </c>
    </row>
    <row r="2585" spans="1:16" s="23" customFormat="1" ht="12.95" customHeight="1" x14ac:dyDescent="0.2">
      <c r="A2585" s="31" t="s">
        <v>20</v>
      </c>
      <c r="B2585" s="32">
        <v>6417</v>
      </c>
      <c r="C2585" s="31" t="s">
        <v>160</v>
      </c>
      <c r="D2585" s="31" t="s">
        <v>3516</v>
      </c>
      <c r="E2585" s="34">
        <v>2</v>
      </c>
      <c r="F2585" s="34" t="s">
        <v>2491</v>
      </c>
      <c r="G2585" s="34" t="s">
        <v>24</v>
      </c>
      <c r="H2585" s="36"/>
      <c r="I2585" s="37">
        <f t="shared" si="55"/>
        <v>365</v>
      </c>
      <c r="J2585" s="36">
        <v>36529</v>
      </c>
      <c r="K2585" s="34" t="s">
        <v>2067</v>
      </c>
      <c r="L2585" s="34" t="s">
        <v>2067</v>
      </c>
      <c r="M2585" s="39" t="s">
        <v>20</v>
      </c>
      <c r="N2585" s="115">
        <v>3518</v>
      </c>
      <c r="O2585" s="36">
        <v>36654</v>
      </c>
      <c r="P2585" s="42" t="s">
        <v>486</v>
      </c>
    </row>
    <row r="2586" spans="1:16" s="23" customFormat="1" ht="12.95" customHeight="1" x14ac:dyDescent="0.2">
      <c r="A2586" s="31" t="s">
        <v>20</v>
      </c>
      <c r="B2586" s="32">
        <v>6418</v>
      </c>
      <c r="C2586" s="31" t="s">
        <v>3517</v>
      </c>
      <c r="D2586" s="31" t="s">
        <v>3518</v>
      </c>
      <c r="E2586" s="34">
        <v>21</v>
      </c>
      <c r="F2586" s="34" t="s">
        <v>2504</v>
      </c>
      <c r="G2586" s="34" t="s">
        <v>29</v>
      </c>
      <c r="H2586" s="36"/>
      <c r="I2586" s="37">
        <f t="shared" si="55"/>
        <v>365</v>
      </c>
      <c r="J2586" s="36">
        <v>36553</v>
      </c>
      <c r="K2586" s="34" t="s">
        <v>2067</v>
      </c>
      <c r="L2586" s="34" t="s">
        <v>2067</v>
      </c>
      <c r="M2586" s="39" t="s">
        <v>20</v>
      </c>
      <c r="N2586" s="115">
        <v>3519</v>
      </c>
      <c r="O2586" s="36">
        <v>36654</v>
      </c>
      <c r="P2586" s="42" t="s">
        <v>486</v>
      </c>
    </row>
    <row r="2587" spans="1:16" s="23" customFormat="1" ht="12.95" customHeight="1" x14ac:dyDescent="0.2">
      <c r="A2587" s="31" t="s">
        <v>20</v>
      </c>
      <c r="B2587" s="32">
        <v>6419</v>
      </c>
      <c r="C2587" s="31" t="s">
        <v>2956</v>
      </c>
      <c r="D2587" s="31" t="s">
        <v>3502</v>
      </c>
      <c r="E2587" s="34">
        <v>8</v>
      </c>
      <c r="F2587" s="34" t="s">
        <v>2499</v>
      </c>
      <c r="G2587" s="34" t="s">
        <v>24</v>
      </c>
      <c r="H2587" s="36"/>
      <c r="I2587" s="37">
        <f t="shared" si="55"/>
        <v>365</v>
      </c>
      <c r="J2587" s="36">
        <v>36529</v>
      </c>
      <c r="K2587" s="34" t="s">
        <v>2067</v>
      </c>
      <c r="L2587" s="34" t="s">
        <v>2067</v>
      </c>
      <c r="M2587" s="39" t="s">
        <v>20</v>
      </c>
      <c r="N2587" s="114">
        <v>3538</v>
      </c>
      <c r="O2587" s="36">
        <v>36784</v>
      </c>
      <c r="P2587" s="42" t="s">
        <v>3519</v>
      </c>
    </row>
    <row r="2588" spans="1:16" s="23" customFormat="1" ht="12.95" customHeight="1" x14ac:dyDescent="0.2">
      <c r="A2588" s="31" t="s">
        <v>20</v>
      </c>
      <c r="B2588" s="32">
        <v>6420</v>
      </c>
      <c r="C2588" s="31" t="s">
        <v>3496</v>
      </c>
      <c r="D2588" s="31" t="s">
        <v>3502</v>
      </c>
      <c r="E2588" s="34">
        <v>8</v>
      </c>
      <c r="F2588" s="34" t="s">
        <v>2499</v>
      </c>
      <c r="G2588" s="34" t="s">
        <v>24</v>
      </c>
      <c r="H2588" s="36"/>
      <c r="I2588" s="37">
        <f t="shared" si="55"/>
        <v>365</v>
      </c>
      <c r="J2588" s="36">
        <v>36529</v>
      </c>
      <c r="K2588" s="34" t="s">
        <v>2067</v>
      </c>
      <c r="L2588" s="34" t="s">
        <v>2067</v>
      </c>
      <c r="M2588" s="39" t="s">
        <v>20</v>
      </c>
      <c r="N2588" s="114">
        <v>3539</v>
      </c>
      <c r="O2588" s="36">
        <v>36784</v>
      </c>
      <c r="P2588" s="42"/>
    </row>
    <row r="2589" spans="1:16" s="23" customFormat="1" ht="12.95" customHeight="1" x14ac:dyDescent="0.2">
      <c r="A2589" s="31" t="s">
        <v>20</v>
      </c>
      <c r="B2589" s="32">
        <v>6421</v>
      </c>
      <c r="C2589" s="31" t="s">
        <v>856</v>
      </c>
      <c r="D2589" s="31" t="s">
        <v>3520</v>
      </c>
      <c r="E2589" s="34" t="s">
        <v>2533</v>
      </c>
      <c r="F2589" s="34"/>
      <c r="G2589" s="34" t="s">
        <v>24</v>
      </c>
      <c r="H2589" s="36"/>
      <c r="I2589" s="37">
        <f t="shared" si="55"/>
        <v>365</v>
      </c>
      <c r="J2589" s="36">
        <v>36524</v>
      </c>
      <c r="K2589" s="34" t="s">
        <v>2067</v>
      </c>
      <c r="L2589" s="34" t="s">
        <v>2067</v>
      </c>
      <c r="M2589" s="39" t="s">
        <v>20</v>
      </c>
      <c r="N2589" s="114">
        <v>3520</v>
      </c>
      <c r="O2589" s="36">
        <v>36654</v>
      </c>
      <c r="P2589" s="42" t="s">
        <v>486</v>
      </c>
    </row>
    <row r="2590" spans="1:16" s="23" customFormat="1" ht="12.95" customHeight="1" x14ac:dyDescent="0.2">
      <c r="A2590" s="31" t="s">
        <v>20</v>
      </c>
      <c r="B2590" s="32">
        <v>6422</v>
      </c>
      <c r="C2590" s="31" t="s">
        <v>3473</v>
      </c>
      <c r="D2590" s="31" t="s">
        <v>3521</v>
      </c>
      <c r="E2590" s="34">
        <v>20</v>
      </c>
      <c r="F2590" s="34" t="s">
        <v>2504</v>
      </c>
      <c r="G2590" s="34" t="s">
        <v>24</v>
      </c>
      <c r="H2590" s="36"/>
      <c r="I2590" s="37">
        <f t="shared" si="55"/>
        <v>365</v>
      </c>
      <c r="J2590" s="36">
        <v>36524</v>
      </c>
      <c r="K2590" s="34" t="s">
        <v>2067</v>
      </c>
      <c r="L2590" s="34" t="s">
        <v>1862</v>
      </c>
      <c r="M2590" s="39" t="s">
        <v>20</v>
      </c>
      <c r="N2590" s="75" t="s">
        <v>3476</v>
      </c>
      <c r="O2590" s="36">
        <v>36676</v>
      </c>
      <c r="P2590" s="42"/>
    </row>
    <row r="2591" spans="1:16" s="23" customFormat="1" ht="12.95" customHeight="1" x14ac:dyDescent="0.2">
      <c r="A2591" s="31" t="s">
        <v>20</v>
      </c>
      <c r="B2591" s="32">
        <v>6423</v>
      </c>
      <c r="C2591" s="31" t="s">
        <v>3522</v>
      </c>
      <c r="D2591" s="31" t="s">
        <v>3319</v>
      </c>
      <c r="E2591" s="34">
        <v>8</v>
      </c>
      <c r="F2591" s="34" t="s">
        <v>2499</v>
      </c>
      <c r="G2591" s="34" t="s">
        <v>78</v>
      </c>
      <c r="H2591" s="36"/>
      <c r="I2591" s="37">
        <f t="shared" si="55"/>
        <v>365</v>
      </c>
      <c r="J2591" s="36">
        <v>36615</v>
      </c>
      <c r="K2591" s="34" t="s">
        <v>2067</v>
      </c>
      <c r="L2591" s="34" t="s">
        <v>2067</v>
      </c>
      <c r="M2591" s="39" t="s">
        <v>20</v>
      </c>
      <c r="N2591" s="114">
        <v>3536</v>
      </c>
      <c r="O2591" s="36">
        <v>36746</v>
      </c>
      <c r="P2591" s="122" t="s">
        <v>3523</v>
      </c>
    </row>
    <row r="2592" spans="1:16" s="23" customFormat="1" ht="12.95" customHeight="1" x14ac:dyDescent="0.2">
      <c r="A2592" s="31" t="s">
        <v>20</v>
      </c>
      <c r="B2592" s="32">
        <v>6424</v>
      </c>
      <c r="C2592" s="31" t="s">
        <v>3524</v>
      </c>
      <c r="D2592" s="31" t="s">
        <v>3525</v>
      </c>
      <c r="E2592" s="34">
        <v>4</v>
      </c>
      <c r="F2592" s="34" t="s">
        <v>2491</v>
      </c>
      <c r="G2592" s="34" t="s">
        <v>29</v>
      </c>
      <c r="H2592" s="36"/>
      <c r="I2592" s="37">
        <f t="shared" si="55"/>
        <v>365</v>
      </c>
      <c r="J2592" s="36">
        <v>36586</v>
      </c>
      <c r="K2592" s="34"/>
      <c r="L2592" s="34"/>
      <c r="M2592" s="39" t="s">
        <v>20</v>
      </c>
      <c r="N2592" s="75" t="s">
        <v>2799</v>
      </c>
      <c r="O2592" s="36">
        <v>36640</v>
      </c>
      <c r="P2592" s="42"/>
    </row>
    <row r="2593" spans="1:16" s="23" customFormat="1" ht="12.95" customHeight="1" x14ac:dyDescent="0.2">
      <c r="A2593" s="31" t="s">
        <v>20</v>
      </c>
      <c r="B2593" s="32">
        <v>6425</v>
      </c>
      <c r="C2593" s="31" t="s">
        <v>2708</v>
      </c>
      <c r="D2593" s="31" t="s">
        <v>3452</v>
      </c>
      <c r="E2593" s="34">
        <v>7</v>
      </c>
      <c r="F2593" s="34" t="s">
        <v>2496</v>
      </c>
      <c r="G2593" s="34" t="s">
        <v>78</v>
      </c>
      <c r="H2593" s="36">
        <v>36495</v>
      </c>
      <c r="I2593" s="37" t="str">
        <f t="shared" si="55"/>
        <v>n/a</v>
      </c>
      <c r="J2593" s="36">
        <v>36522</v>
      </c>
      <c r="K2593" s="34" t="s">
        <v>2067</v>
      </c>
      <c r="L2593" s="34" t="s">
        <v>2067</v>
      </c>
      <c r="M2593" s="39" t="s">
        <v>20</v>
      </c>
      <c r="N2593" s="114">
        <v>3513</v>
      </c>
      <c r="O2593" s="142">
        <v>36626</v>
      </c>
      <c r="P2593" s="42" t="s">
        <v>486</v>
      </c>
    </row>
    <row r="2594" spans="1:16" s="23" customFormat="1" ht="12.95" customHeight="1" x14ac:dyDescent="0.2">
      <c r="A2594" s="31" t="s">
        <v>20</v>
      </c>
      <c r="B2594" s="32">
        <v>6427</v>
      </c>
      <c r="C2594" s="31" t="s">
        <v>2417</v>
      </c>
      <c r="D2594" s="31" t="s">
        <v>3526</v>
      </c>
      <c r="E2594" s="34">
        <v>8</v>
      </c>
      <c r="F2594" s="34" t="s">
        <v>2499</v>
      </c>
      <c r="G2594" s="34" t="s">
        <v>334</v>
      </c>
      <c r="H2594" s="36">
        <v>36524</v>
      </c>
      <c r="I2594" s="37" t="str">
        <f t="shared" si="55"/>
        <v>n/a</v>
      </c>
      <c r="J2594" s="36">
        <v>36557</v>
      </c>
      <c r="K2594" s="34" t="s">
        <v>2067</v>
      </c>
      <c r="L2594" s="34" t="s">
        <v>2067</v>
      </c>
      <c r="M2594" s="39" t="s">
        <v>20</v>
      </c>
      <c r="N2594" s="114">
        <v>3525</v>
      </c>
      <c r="O2594" s="36">
        <v>36685</v>
      </c>
      <c r="P2594" s="42" t="s">
        <v>486</v>
      </c>
    </row>
    <row r="2595" spans="1:16" s="23" customFormat="1" ht="12.95" customHeight="1" x14ac:dyDescent="0.2">
      <c r="A2595" s="31" t="s">
        <v>20</v>
      </c>
      <c r="B2595" s="32">
        <v>6428</v>
      </c>
      <c r="C2595" s="31" t="s">
        <v>3527</v>
      </c>
      <c r="D2595" s="31" t="s">
        <v>3528</v>
      </c>
      <c r="E2595" s="34">
        <v>8</v>
      </c>
      <c r="F2595" s="34" t="s">
        <v>2499</v>
      </c>
      <c r="G2595" s="34" t="s">
        <v>29</v>
      </c>
      <c r="H2595" s="36">
        <v>36521</v>
      </c>
      <c r="I2595" s="37" t="str">
        <f t="shared" si="55"/>
        <v>n/a</v>
      </c>
      <c r="J2595" s="36">
        <v>36557</v>
      </c>
      <c r="K2595" s="34" t="s">
        <v>2067</v>
      </c>
      <c r="L2595" s="34" t="s">
        <v>2067</v>
      </c>
      <c r="M2595" s="39" t="s">
        <v>20</v>
      </c>
      <c r="N2595" s="114">
        <v>3523</v>
      </c>
      <c r="O2595" s="36">
        <v>36685</v>
      </c>
      <c r="P2595" s="42" t="s">
        <v>486</v>
      </c>
    </row>
    <row r="2596" spans="1:16" s="23" customFormat="1" ht="12.95" customHeight="1" x14ac:dyDescent="0.2">
      <c r="A2596" s="31" t="s">
        <v>20</v>
      </c>
      <c r="B2596" s="32">
        <v>6429</v>
      </c>
      <c r="C2596" s="31" t="s">
        <v>3529</v>
      </c>
      <c r="D2596" s="31" t="s">
        <v>3530</v>
      </c>
      <c r="E2596" s="34">
        <v>15</v>
      </c>
      <c r="F2596" s="34" t="s">
        <v>2494</v>
      </c>
      <c r="G2596" s="34" t="s">
        <v>334</v>
      </c>
      <c r="H2596" s="36"/>
      <c r="I2596" s="37">
        <f t="shared" si="55"/>
        <v>365</v>
      </c>
      <c r="J2596" s="36">
        <v>36556</v>
      </c>
      <c r="K2596" s="34" t="s">
        <v>2067</v>
      </c>
      <c r="L2596" s="34" t="s">
        <v>2067</v>
      </c>
      <c r="M2596" s="39" t="s">
        <v>20</v>
      </c>
      <c r="N2596" s="114">
        <v>3524</v>
      </c>
      <c r="O2596" s="36">
        <v>36685</v>
      </c>
      <c r="P2596" s="42" t="s">
        <v>3531</v>
      </c>
    </row>
    <row r="2597" spans="1:16" s="23" customFormat="1" ht="12.95" customHeight="1" x14ac:dyDescent="0.2">
      <c r="A2597" s="31" t="s">
        <v>20</v>
      </c>
      <c r="B2597" s="32">
        <v>6430</v>
      </c>
      <c r="C2597" s="31" t="s">
        <v>3532</v>
      </c>
      <c r="D2597" s="31" t="s">
        <v>2536</v>
      </c>
      <c r="E2597" s="34">
        <v>20</v>
      </c>
      <c r="F2597" s="34" t="s">
        <v>2504</v>
      </c>
      <c r="G2597" s="34" t="s">
        <v>334</v>
      </c>
      <c r="H2597" s="36"/>
      <c r="I2597" s="37">
        <f t="shared" si="55"/>
        <v>365</v>
      </c>
      <c r="J2597" s="36">
        <v>36553</v>
      </c>
      <c r="K2597" s="34" t="s">
        <v>1862</v>
      </c>
      <c r="L2597" s="34" t="s">
        <v>1862</v>
      </c>
      <c r="M2597" s="39" t="s">
        <v>20</v>
      </c>
      <c r="N2597" s="75" t="s">
        <v>3476</v>
      </c>
      <c r="O2597" s="36">
        <v>36699</v>
      </c>
      <c r="P2597" s="42"/>
    </row>
    <row r="2598" spans="1:16" s="23" customFormat="1" ht="12.95" customHeight="1" x14ac:dyDescent="0.2">
      <c r="A2598" s="31" t="s">
        <v>20</v>
      </c>
      <c r="B2598" s="32">
        <v>6431</v>
      </c>
      <c r="C2598" s="31" t="s">
        <v>3473</v>
      </c>
      <c r="D2598" s="31" t="s">
        <v>2536</v>
      </c>
      <c r="E2598" s="34">
        <v>20</v>
      </c>
      <c r="F2598" s="34" t="s">
        <v>2504</v>
      </c>
      <c r="G2598" s="34" t="s">
        <v>334</v>
      </c>
      <c r="H2598" s="36"/>
      <c r="I2598" s="37">
        <f t="shared" si="55"/>
        <v>365</v>
      </c>
      <c r="J2598" s="36">
        <v>36556</v>
      </c>
      <c r="K2598" s="34" t="s">
        <v>1862</v>
      </c>
      <c r="L2598" s="34" t="s">
        <v>1862</v>
      </c>
      <c r="M2598" s="39" t="s">
        <v>20</v>
      </c>
      <c r="N2598" s="75" t="s">
        <v>3476</v>
      </c>
      <c r="O2598" s="36">
        <v>36699</v>
      </c>
      <c r="P2598" s="42"/>
    </row>
    <row r="2599" spans="1:16" s="23" customFormat="1" ht="12.95" customHeight="1" x14ac:dyDescent="0.2">
      <c r="A2599" s="31" t="s">
        <v>20</v>
      </c>
      <c r="B2599" s="32">
        <v>6432</v>
      </c>
      <c r="C2599" s="31" t="s">
        <v>3432</v>
      </c>
      <c r="D2599" s="31" t="s">
        <v>3533</v>
      </c>
      <c r="E2599" s="34">
        <v>5</v>
      </c>
      <c r="F2599" s="34" t="s">
        <v>2491</v>
      </c>
      <c r="G2599" s="34" t="s">
        <v>29</v>
      </c>
      <c r="H2599" s="36"/>
      <c r="I2599" s="37">
        <f t="shared" ref="I2599:I2636" si="56">IF(AND(H2599&gt;1/1/75, J2599&gt;0),"n/a",H2599+365)</f>
        <v>365</v>
      </c>
      <c r="J2599" s="36">
        <v>36557</v>
      </c>
      <c r="K2599" s="34" t="s">
        <v>2067</v>
      </c>
      <c r="L2599" s="34" t="s">
        <v>2067</v>
      </c>
      <c r="M2599" s="39" t="s">
        <v>20</v>
      </c>
      <c r="N2599" s="75" t="s">
        <v>3476</v>
      </c>
      <c r="O2599" s="36">
        <v>36684</v>
      </c>
      <c r="P2599" s="42" t="s">
        <v>3534</v>
      </c>
    </row>
    <row r="2600" spans="1:16" s="23" customFormat="1" ht="12.95" customHeight="1" x14ac:dyDescent="0.2">
      <c r="A2600" s="31" t="s">
        <v>20</v>
      </c>
      <c r="B2600" s="32">
        <v>6433</v>
      </c>
      <c r="C2600" s="31" t="s">
        <v>1667</v>
      </c>
      <c r="D2600" s="31" t="s">
        <v>3535</v>
      </c>
      <c r="E2600" s="34">
        <v>4</v>
      </c>
      <c r="F2600" s="34" t="s">
        <v>2491</v>
      </c>
      <c r="G2600" s="34" t="s">
        <v>29</v>
      </c>
      <c r="H2600" s="36"/>
      <c r="I2600" s="37">
        <f t="shared" si="56"/>
        <v>365</v>
      </c>
      <c r="J2600" s="36">
        <v>36586</v>
      </c>
      <c r="K2600" s="34" t="s">
        <v>2067</v>
      </c>
      <c r="L2600" s="34" t="s">
        <v>2067</v>
      </c>
      <c r="M2600" s="39" t="s">
        <v>20</v>
      </c>
      <c r="N2600" s="114">
        <v>3528</v>
      </c>
      <c r="O2600" s="36">
        <v>36718</v>
      </c>
      <c r="P2600" s="42" t="s">
        <v>486</v>
      </c>
    </row>
    <row r="2601" spans="1:16" s="23" customFormat="1" ht="12.95" customHeight="1" x14ac:dyDescent="0.2">
      <c r="A2601" s="31" t="s">
        <v>20</v>
      </c>
      <c r="B2601" s="32">
        <v>6435</v>
      </c>
      <c r="C2601" s="31" t="s">
        <v>3536</v>
      </c>
      <c r="D2601" s="31" t="s">
        <v>3537</v>
      </c>
      <c r="E2601" s="34">
        <v>4</v>
      </c>
      <c r="F2601" s="34" t="s">
        <v>2491</v>
      </c>
      <c r="G2601" s="34" t="s">
        <v>29</v>
      </c>
      <c r="H2601" s="36"/>
      <c r="I2601" s="37">
        <f t="shared" si="56"/>
        <v>365</v>
      </c>
      <c r="J2601" s="36">
        <v>36719</v>
      </c>
      <c r="K2601" s="34" t="s">
        <v>2534</v>
      </c>
      <c r="L2601" s="34" t="s">
        <v>2534</v>
      </c>
      <c r="M2601" s="39" t="s">
        <v>20</v>
      </c>
      <c r="N2601" s="114">
        <v>3531</v>
      </c>
      <c r="O2601" s="36">
        <v>36721</v>
      </c>
      <c r="P2601" s="42" t="s">
        <v>486</v>
      </c>
    </row>
    <row r="2602" spans="1:16" s="23" customFormat="1" ht="12.95" customHeight="1" x14ac:dyDescent="0.2">
      <c r="A2602" s="31" t="s">
        <v>20</v>
      </c>
      <c r="B2602" s="32">
        <v>6436</v>
      </c>
      <c r="C2602" s="31" t="s">
        <v>3538</v>
      </c>
      <c r="D2602" s="31" t="s">
        <v>3539</v>
      </c>
      <c r="E2602" s="34">
        <v>15</v>
      </c>
      <c r="F2602" s="34" t="s">
        <v>2494</v>
      </c>
      <c r="G2602" s="34" t="s">
        <v>73</v>
      </c>
      <c r="H2602" s="36">
        <v>36549</v>
      </c>
      <c r="I2602" s="37" t="str">
        <f t="shared" si="56"/>
        <v>n/a</v>
      </c>
      <c r="J2602" s="36">
        <v>36769</v>
      </c>
      <c r="K2602" s="34" t="s">
        <v>2067</v>
      </c>
      <c r="L2602" s="34" t="s">
        <v>1862</v>
      </c>
      <c r="M2602" s="39" t="s">
        <v>20</v>
      </c>
      <c r="N2602" s="115">
        <v>3560</v>
      </c>
      <c r="O2602" s="36">
        <v>36965</v>
      </c>
      <c r="P2602" s="42" t="s">
        <v>486</v>
      </c>
    </row>
    <row r="2603" spans="1:16" s="23" customFormat="1" ht="12.95" customHeight="1" x14ac:dyDescent="0.2">
      <c r="A2603" s="31" t="s">
        <v>20</v>
      </c>
      <c r="B2603" s="32">
        <v>6437</v>
      </c>
      <c r="C2603" s="31" t="s">
        <v>3540</v>
      </c>
      <c r="D2603" s="31" t="s">
        <v>3541</v>
      </c>
      <c r="E2603" s="34">
        <v>20</v>
      </c>
      <c r="F2603" s="34" t="s">
        <v>2504</v>
      </c>
      <c r="G2603" s="34" t="s">
        <v>73</v>
      </c>
      <c r="H2603" s="36"/>
      <c r="I2603" s="37">
        <f t="shared" si="56"/>
        <v>365</v>
      </c>
      <c r="J2603" s="36">
        <v>36586</v>
      </c>
      <c r="K2603" s="34" t="s">
        <v>2067</v>
      </c>
      <c r="L2603" s="34" t="s">
        <v>2067</v>
      </c>
      <c r="M2603" s="39" t="s">
        <v>20</v>
      </c>
      <c r="N2603" s="114">
        <v>3529</v>
      </c>
      <c r="O2603" s="36">
        <v>36716</v>
      </c>
      <c r="P2603" s="42" t="s">
        <v>486</v>
      </c>
    </row>
    <row r="2604" spans="1:16" s="23" customFormat="1" ht="12.95" customHeight="1" x14ac:dyDescent="0.2">
      <c r="A2604" s="31" t="s">
        <v>20</v>
      </c>
      <c r="B2604" s="32">
        <v>6439</v>
      </c>
      <c r="C2604" s="31" t="s">
        <v>3542</v>
      </c>
      <c r="D2604" s="31" t="s">
        <v>3490</v>
      </c>
      <c r="E2604" s="34">
        <v>4</v>
      </c>
      <c r="F2604" s="34"/>
      <c r="G2604" s="34" t="s">
        <v>29</v>
      </c>
      <c r="H2604" s="36">
        <v>36554</v>
      </c>
      <c r="I2604" s="37">
        <f t="shared" si="56"/>
        <v>36919</v>
      </c>
      <c r="J2604" s="36"/>
      <c r="K2604" s="34"/>
      <c r="L2604" s="34"/>
      <c r="M2604" s="39" t="s">
        <v>20</v>
      </c>
      <c r="N2604" s="125" t="s">
        <v>2891</v>
      </c>
      <c r="O2604" s="36">
        <v>36919</v>
      </c>
      <c r="P2604" s="42"/>
    </row>
    <row r="2605" spans="1:16" s="23" customFormat="1" ht="12.95" customHeight="1" x14ac:dyDescent="0.2">
      <c r="A2605" s="31" t="s">
        <v>20</v>
      </c>
      <c r="B2605" s="32">
        <v>6440</v>
      </c>
      <c r="C2605" s="31" t="s">
        <v>3543</v>
      </c>
      <c r="D2605" s="31" t="s">
        <v>3525</v>
      </c>
      <c r="E2605" s="34">
        <v>4</v>
      </c>
      <c r="F2605" s="34" t="s">
        <v>2491</v>
      </c>
      <c r="G2605" s="34" t="s">
        <v>29</v>
      </c>
      <c r="H2605" s="36"/>
      <c r="I2605" s="37">
        <f t="shared" si="56"/>
        <v>365</v>
      </c>
      <c r="J2605" s="36">
        <v>36586</v>
      </c>
      <c r="K2605" s="34"/>
      <c r="L2605" s="34"/>
      <c r="M2605" s="39" t="s">
        <v>20</v>
      </c>
      <c r="N2605" s="75" t="s">
        <v>2799</v>
      </c>
      <c r="O2605" s="36">
        <v>36627</v>
      </c>
      <c r="P2605" s="42"/>
    </row>
    <row r="2606" spans="1:16" s="23" customFormat="1" ht="12.95" customHeight="1" x14ac:dyDescent="0.2">
      <c r="A2606" s="31" t="s">
        <v>20</v>
      </c>
      <c r="B2606" s="32">
        <v>6441</v>
      </c>
      <c r="C2606" s="31" t="s">
        <v>255</v>
      </c>
      <c r="D2606" s="31" t="s">
        <v>3544</v>
      </c>
      <c r="E2606" s="34">
        <v>3</v>
      </c>
      <c r="F2606" s="34"/>
      <c r="G2606" s="34" t="s">
        <v>236</v>
      </c>
      <c r="H2606" s="36">
        <v>36558</v>
      </c>
      <c r="I2606" s="37">
        <f t="shared" si="56"/>
        <v>36923</v>
      </c>
      <c r="J2606" s="36"/>
      <c r="K2606" s="34"/>
      <c r="L2606" s="34"/>
      <c r="M2606" s="39" t="s">
        <v>20</v>
      </c>
      <c r="N2606" s="125" t="s">
        <v>2891</v>
      </c>
      <c r="O2606" s="36">
        <v>36923</v>
      </c>
      <c r="P2606" s="42"/>
    </row>
    <row r="2607" spans="1:16" s="23" customFormat="1" ht="12.95" customHeight="1" x14ac:dyDescent="0.2">
      <c r="A2607" s="31" t="s">
        <v>20</v>
      </c>
      <c r="B2607" s="32">
        <v>6442</v>
      </c>
      <c r="C2607" s="31" t="s">
        <v>255</v>
      </c>
      <c r="D2607" s="31" t="s">
        <v>3545</v>
      </c>
      <c r="E2607" s="34">
        <v>3</v>
      </c>
      <c r="F2607" s="34" t="s">
        <v>2491</v>
      </c>
      <c r="G2607" s="34" t="s">
        <v>334</v>
      </c>
      <c r="H2607" s="36">
        <v>36558</v>
      </c>
      <c r="I2607" s="37" t="str">
        <f t="shared" si="56"/>
        <v>n/a</v>
      </c>
      <c r="J2607" s="36">
        <v>36742</v>
      </c>
      <c r="K2607" s="34" t="s">
        <v>2067</v>
      </c>
      <c r="L2607" s="34" t="s">
        <v>1862</v>
      </c>
      <c r="M2607" s="39" t="s">
        <v>20</v>
      </c>
      <c r="N2607" s="75" t="s">
        <v>3295</v>
      </c>
      <c r="O2607" s="36">
        <v>36866</v>
      </c>
      <c r="P2607" s="42"/>
    </row>
    <row r="2608" spans="1:16" s="23" customFormat="1" ht="12.95" customHeight="1" x14ac:dyDescent="0.2">
      <c r="A2608" s="31" t="s">
        <v>20</v>
      </c>
      <c r="B2608" s="32">
        <v>6443</v>
      </c>
      <c r="C2608" s="31" t="s">
        <v>3546</v>
      </c>
      <c r="D2608" s="31" t="s">
        <v>3410</v>
      </c>
      <c r="E2608" s="34">
        <v>16</v>
      </c>
      <c r="F2608" s="34" t="s">
        <v>2496</v>
      </c>
      <c r="G2608" s="34" t="s">
        <v>78</v>
      </c>
      <c r="H2608" s="36"/>
      <c r="I2608" s="37">
        <f t="shared" si="56"/>
        <v>365</v>
      </c>
      <c r="J2608" s="36">
        <v>36615</v>
      </c>
      <c r="K2608" s="34"/>
      <c r="L2608" s="34"/>
      <c r="M2608" s="39" t="s">
        <v>20</v>
      </c>
      <c r="N2608" s="75" t="s">
        <v>2799</v>
      </c>
      <c r="O2608" s="36">
        <v>36644</v>
      </c>
      <c r="P2608" s="42"/>
    </row>
    <row r="2609" spans="1:16" s="23" customFormat="1" ht="12.95" customHeight="1" x14ac:dyDescent="0.2">
      <c r="A2609" s="31" t="s">
        <v>20</v>
      </c>
      <c r="B2609" s="32">
        <v>6444</v>
      </c>
      <c r="C2609" s="31" t="s">
        <v>3529</v>
      </c>
      <c r="D2609" s="31" t="s">
        <v>3547</v>
      </c>
      <c r="E2609" s="34">
        <v>15</v>
      </c>
      <c r="F2609" s="34" t="s">
        <v>2494</v>
      </c>
      <c r="G2609" s="34" t="s">
        <v>78</v>
      </c>
      <c r="H2609" s="36"/>
      <c r="I2609" s="37">
        <f t="shared" si="56"/>
        <v>365</v>
      </c>
      <c r="J2609" s="36"/>
      <c r="K2609" s="34" t="s">
        <v>2067</v>
      </c>
      <c r="L2609" s="34" t="s">
        <v>2067</v>
      </c>
      <c r="M2609" s="39" t="s">
        <v>20</v>
      </c>
      <c r="N2609" s="114">
        <v>3532</v>
      </c>
      <c r="O2609" s="36">
        <v>36747</v>
      </c>
      <c r="P2609" s="42" t="s">
        <v>3548</v>
      </c>
    </row>
    <row r="2610" spans="1:16" s="23" customFormat="1" ht="12.95" customHeight="1" x14ac:dyDescent="0.2">
      <c r="A2610" s="31" t="s">
        <v>20</v>
      </c>
      <c r="B2610" s="32">
        <v>6445</v>
      </c>
      <c r="C2610" s="31" t="s">
        <v>3549</v>
      </c>
      <c r="D2610" s="31" t="s">
        <v>3425</v>
      </c>
      <c r="E2610" s="34">
        <v>15</v>
      </c>
      <c r="F2610" s="34" t="s">
        <v>2494</v>
      </c>
      <c r="G2610" s="34" t="s">
        <v>78</v>
      </c>
      <c r="H2610" s="36">
        <v>36585</v>
      </c>
      <c r="I2610" s="37" t="str">
        <f t="shared" si="56"/>
        <v>n/a</v>
      </c>
      <c r="J2610" s="36">
        <v>36794</v>
      </c>
      <c r="K2610" s="34" t="s">
        <v>2067</v>
      </c>
      <c r="L2610" s="34" t="s">
        <v>1862</v>
      </c>
      <c r="M2610" s="39" t="s">
        <v>20</v>
      </c>
      <c r="N2610" s="75" t="s">
        <v>3476</v>
      </c>
      <c r="O2610" s="36">
        <v>36976</v>
      </c>
      <c r="P2610" s="42"/>
    </row>
    <row r="2611" spans="1:16" s="23" customFormat="1" ht="12.95" customHeight="1" x14ac:dyDescent="0.2">
      <c r="A2611" s="31" t="s">
        <v>20</v>
      </c>
      <c r="B2611" s="32">
        <v>6446</v>
      </c>
      <c r="C2611" s="31" t="s">
        <v>3550</v>
      </c>
      <c r="D2611" s="31" t="s">
        <v>3551</v>
      </c>
      <c r="E2611" s="34"/>
      <c r="F2611" s="34"/>
      <c r="G2611" s="34" t="s">
        <v>78</v>
      </c>
      <c r="H2611" s="36">
        <v>36585</v>
      </c>
      <c r="I2611" s="37">
        <f t="shared" si="56"/>
        <v>36950</v>
      </c>
      <c r="J2611" s="36"/>
      <c r="K2611" s="34"/>
      <c r="L2611" s="34"/>
      <c r="M2611" s="39" t="s">
        <v>20</v>
      </c>
      <c r="N2611" s="125" t="s">
        <v>2891</v>
      </c>
      <c r="O2611" s="36">
        <v>36950</v>
      </c>
      <c r="P2611" s="42"/>
    </row>
    <row r="2612" spans="1:16" s="23" customFormat="1" ht="12.95" customHeight="1" x14ac:dyDescent="0.2">
      <c r="A2612" s="31" t="s">
        <v>20</v>
      </c>
      <c r="B2612" s="32"/>
      <c r="C2612" s="31"/>
      <c r="D2612" s="31"/>
      <c r="E2612" s="34"/>
      <c r="F2612" s="34"/>
      <c r="G2612" s="34"/>
      <c r="H2612" s="36"/>
      <c r="I2612" s="37">
        <f t="shared" si="56"/>
        <v>365</v>
      </c>
      <c r="J2612" s="36"/>
      <c r="K2612" s="34"/>
      <c r="L2612" s="34"/>
      <c r="M2612" s="39" t="s">
        <v>20</v>
      </c>
      <c r="N2612" s="125" t="s">
        <v>2891</v>
      </c>
      <c r="O2612" s="36">
        <v>36890</v>
      </c>
      <c r="P2612" s="42"/>
    </row>
    <row r="2613" spans="1:16" s="23" customFormat="1" ht="12.95" customHeight="1" x14ac:dyDescent="0.2">
      <c r="A2613" s="31" t="s">
        <v>20</v>
      </c>
      <c r="B2613" s="32">
        <v>6448</v>
      </c>
      <c r="C2613" s="31" t="s">
        <v>840</v>
      </c>
      <c r="D2613" s="31" t="s">
        <v>3320</v>
      </c>
      <c r="E2613" s="34">
        <v>10</v>
      </c>
      <c r="F2613" s="34" t="s">
        <v>2496</v>
      </c>
      <c r="G2613" s="34" t="s">
        <v>78</v>
      </c>
      <c r="H2613" s="36"/>
      <c r="I2613" s="37">
        <f t="shared" si="56"/>
        <v>365</v>
      </c>
      <c r="J2613" s="36">
        <v>36616</v>
      </c>
      <c r="K2613" s="34" t="s">
        <v>2067</v>
      </c>
      <c r="L2613" s="34" t="s">
        <v>2067</v>
      </c>
      <c r="M2613" s="39" t="s">
        <v>20</v>
      </c>
      <c r="N2613" s="114">
        <v>3537</v>
      </c>
      <c r="O2613" s="36">
        <v>36747</v>
      </c>
      <c r="P2613" s="42" t="s">
        <v>3552</v>
      </c>
    </row>
    <row r="2614" spans="1:16" s="23" customFormat="1" ht="12.95" customHeight="1" x14ac:dyDescent="0.2">
      <c r="A2614" s="31" t="s">
        <v>20</v>
      </c>
      <c r="B2614" s="32">
        <v>6449</v>
      </c>
      <c r="C2614" s="31" t="s">
        <v>3553</v>
      </c>
      <c r="D2614" s="31" t="s">
        <v>3554</v>
      </c>
      <c r="E2614" s="34">
        <v>16</v>
      </c>
      <c r="F2614" s="34" t="s">
        <v>2496</v>
      </c>
      <c r="G2614" s="34" t="s">
        <v>78</v>
      </c>
      <c r="H2614" s="36"/>
      <c r="I2614" s="37">
        <f t="shared" si="56"/>
        <v>365</v>
      </c>
      <c r="J2614" s="36">
        <v>36616</v>
      </c>
      <c r="K2614" s="34" t="s">
        <v>2067</v>
      </c>
      <c r="L2614" s="34" t="s">
        <v>2067</v>
      </c>
      <c r="M2614" s="39" t="s">
        <v>20</v>
      </c>
      <c r="N2614" s="114">
        <v>3533</v>
      </c>
      <c r="O2614" s="36">
        <v>36747</v>
      </c>
      <c r="P2614" s="42" t="s">
        <v>486</v>
      </c>
    </row>
    <row r="2615" spans="1:16" s="23" customFormat="1" ht="12.95" customHeight="1" x14ac:dyDescent="0.2">
      <c r="A2615" s="31" t="s">
        <v>20</v>
      </c>
      <c r="B2615" s="32">
        <v>6450</v>
      </c>
      <c r="C2615" s="31" t="s">
        <v>3555</v>
      </c>
      <c r="D2615" s="31" t="s">
        <v>3556</v>
      </c>
      <c r="E2615" s="34">
        <v>6</v>
      </c>
      <c r="F2615" s="34" t="s">
        <v>2496</v>
      </c>
      <c r="G2615" s="34" t="s">
        <v>29</v>
      </c>
      <c r="H2615" s="36"/>
      <c r="I2615" s="37">
        <f t="shared" si="56"/>
        <v>365</v>
      </c>
      <c r="J2615" s="36">
        <v>36616</v>
      </c>
      <c r="K2615" s="34" t="s">
        <v>2067</v>
      </c>
      <c r="L2615" s="34" t="s">
        <v>2067</v>
      </c>
      <c r="M2615" s="39" t="s">
        <v>20</v>
      </c>
      <c r="N2615" s="114">
        <v>3535</v>
      </c>
      <c r="O2615" s="36">
        <v>36746</v>
      </c>
      <c r="P2615" s="42" t="s">
        <v>3557</v>
      </c>
    </row>
    <row r="2616" spans="1:16" s="23" customFormat="1" ht="12.95" customHeight="1" x14ac:dyDescent="0.2">
      <c r="A2616" s="31" t="s">
        <v>20</v>
      </c>
      <c r="B2616" s="32">
        <v>6451</v>
      </c>
      <c r="C2616" s="31" t="s">
        <v>2885</v>
      </c>
      <c r="D2616" s="31" t="s">
        <v>3558</v>
      </c>
      <c r="E2616" s="34">
        <v>12</v>
      </c>
      <c r="F2616" s="34" t="s">
        <v>2491</v>
      </c>
      <c r="G2616" s="34" t="s">
        <v>78</v>
      </c>
      <c r="H2616" s="36"/>
      <c r="I2616" s="37">
        <f t="shared" si="56"/>
        <v>365</v>
      </c>
      <c r="J2616" s="36">
        <v>36613</v>
      </c>
      <c r="K2616" s="34" t="s">
        <v>2067</v>
      </c>
      <c r="L2616" s="34" t="s">
        <v>2067</v>
      </c>
      <c r="M2616" s="39" t="s">
        <v>20</v>
      </c>
      <c r="N2616" s="114">
        <v>3530</v>
      </c>
      <c r="O2616" s="36">
        <v>36747</v>
      </c>
      <c r="P2616" s="42" t="s">
        <v>486</v>
      </c>
    </row>
    <row r="2617" spans="1:16" s="23" customFormat="1" ht="12.95" customHeight="1" x14ac:dyDescent="0.2">
      <c r="A2617" s="31" t="s">
        <v>20</v>
      </c>
      <c r="B2617" s="32">
        <v>6452</v>
      </c>
      <c r="C2617" s="31" t="s">
        <v>2417</v>
      </c>
      <c r="D2617" s="31" t="s">
        <v>3559</v>
      </c>
      <c r="E2617" s="34">
        <v>8</v>
      </c>
      <c r="F2617" s="34" t="s">
        <v>2499</v>
      </c>
      <c r="G2617" s="34" t="s">
        <v>78</v>
      </c>
      <c r="H2617" s="36"/>
      <c r="I2617" s="37">
        <f t="shared" si="56"/>
        <v>365</v>
      </c>
      <c r="J2617" s="36">
        <v>36616</v>
      </c>
      <c r="K2617" s="34"/>
      <c r="L2617" s="34"/>
      <c r="M2617" s="39" t="s">
        <v>20</v>
      </c>
      <c r="N2617" s="125" t="s">
        <v>2891</v>
      </c>
      <c r="O2617" s="36">
        <v>36890</v>
      </c>
      <c r="P2617" s="42"/>
    </row>
    <row r="2618" spans="1:16" s="23" customFormat="1" ht="12.95" customHeight="1" x14ac:dyDescent="0.2">
      <c r="A2618" s="31" t="s">
        <v>20</v>
      </c>
      <c r="B2618" s="32">
        <v>6453</v>
      </c>
      <c r="C2618" s="31" t="s">
        <v>3560</v>
      </c>
      <c r="D2618" s="31" t="s">
        <v>3561</v>
      </c>
      <c r="E2618" s="34">
        <v>16</v>
      </c>
      <c r="F2618" s="34"/>
      <c r="G2618" s="34" t="s">
        <v>2599</v>
      </c>
      <c r="H2618" s="36">
        <v>36593</v>
      </c>
      <c r="I2618" s="37">
        <f t="shared" si="56"/>
        <v>36958</v>
      </c>
      <c r="J2618" s="36"/>
      <c r="K2618" s="34"/>
      <c r="L2618" s="34"/>
      <c r="M2618" s="39" t="s">
        <v>20</v>
      </c>
      <c r="N2618" s="125" t="s">
        <v>2891</v>
      </c>
      <c r="O2618" s="36">
        <v>36958</v>
      </c>
      <c r="P2618" s="42"/>
    </row>
    <row r="2619" spans="1:16" s="23" customFormat="1" ht="12.95" customHeight="1" x14ac:dyDescent="0.2">
      <c r="A2619" s="31" t="s">
        <v>20</v>
      </c>
      <c r="B2619" s="32">
        <v>6454</v>
      </c>
      <c r="C2619" s="31" t="s">
        <v>3562</v>
      </c>
      <c r="D2619" s="31" t="s">
        <v>3563</v>
      </c>
      <c r="E2619" s="34">
        <v>15</v>
      </c>
      <c r="F2619" s="34" t="s">
        <v>2494</v>
      </c>
      <c r="G2619" s="34" t="s">
        <v>2599</v>
      </c>
      <c r="H2619" s="36"/>
      <c r="I2619" s="37">
        <f t="shared" si="56"/>
        <v>365</v>
      </c>
      <c r="J2619" s="36">
        <v>36647</v>
      </c>
      <c r="K2619" s="34"/>
      <c r="L2619" s="34"/>
      <c r="M2619" s="39" t="s">
        <v>20</v>
      </c>
      <c r="N2619" s="75" t="s">
        <v>2799</v>
      </c>
      <c r="O2619" s="36">
        <v>36677</v>
      </c>
      <c r="P2619" s="42"/>
    </row>
    <row r="2620" spans="1:16" s="23" customFormat="1" ht="12.95" customHeight="1" x14ac:dyDescent="0.2">
      <c r="A2620" s="31" t="s">
        <v>20</v>
      </c>
      <c r="B2620" s="32">
        <v>6456</v>
      </c>
      <c r="C2620" s="31" t="s">
        <v>691</v>
      </c>
      <c r="D2620" s="31" t="s">
        <v>3564</v>
      </c>
      <c r="E2620" s="34">
        <v>15</v>
      </c>
      <c r="F2620" s="34" t="s">
        <v>2494</v>
      </c>
      <c r="G2620" s="34" t="s">
        <v>29</v>
      </c>
      <c r="H2620" s="36">
        <v>36628</v>
      </c>
      <c r="I2620" s="37" t="str">
        <f t="shared" si="56"/>
        <v>n/a</v>
      </c>
      <c r="J2620" s="36">
        <v>36677</v>
      </c>
      <c r="K2620" s="34" t="s">
        <v>2067</v>
      </c>
      <c r="L2620" s="34" t="s">
        <v>2067</v>
      </c>
      <c r="M2620" s="39" t="s">
        <v>20</v>
      </c>
      <c r="N2620" s="114">
        <v>3540</v>
      </c>
      <c r="O2620" s="36">
        <v>36804</v>
      </c>
      <c r="P2620" s="42" t="s">
        <v>486</v>
      </c>
    </row>
    <row r="2621" spans="1:16" s="23" customFormat="1" ht="12.95" customHeight="1" x14ac:dyDescent="0.2">
      <c r="A2621" s="31" t="s">
        <v>20</v>
      </c>
      <c r="B2621" s="32">
        <v>6457</v>
      </c>
      <c r="C2621" s="31" t="s">
        <v>3565</v>
      </c>
      <c r="D2621" s="31" t="s">
        <v>3566</v>
      </c>
      <c r="E2621" s="34">
        <v>5</v>
      </c>
      <c r="F2621" s="34" t="s">
        <v>2491</v>
      </c>
      <c r="G2621" s="34" t="s">
        <v>236</v>
      </c>
      <c r="H2621" s="36"/>
      <c r="I2621" s="37">
        <f t="shared" si="56"/>
        <v>365</v>
      </c>
      <c r="J2621" s="36">
        <v>36677</v>
      </c>
      <c r="K2621" s="34" t="s">
        <v>2067</v>
      </c>
      <c r="L2621" s="34" t="s">
        <v>2067</v>
      </c>
      <c r="M2621" s="39" t="s">
        <v>20</v>
      </c>
      <c r="N2621" s="114">
        <v>3542</v>
      </c>
      <c r="O2621" s="36">
        <v>36810</v>
      </c>
      <c r="P2621" s="42" t="s">
        <v>486</v>
      </c>
    </row>
    <row r="2622" spans="1:16" s="23" customFormat="1" ht="12.95" customHeight="1" x14ac:dyDescent="0.2">
      <c r="A2622" s="31" t="s">
        <v>20</v>
      </c>
      <c r="B2622" s="32">
        <v>6458</v>
      </c>
      <c r="C2622" s="31" t="s">
        <v>3086</v>
      </c>
      <c r="D2622" s="31" t="s">
        <v>3567</v>
      </c>
      <c r="E2622" s="34">
        <v>5</v>
      </c>
      <c r="F2622" s="34" t="s">
        <v>2491</v>
      </c>
      <c r="G2622" s="34" t="s">
        <v>236</v>
      </c>
      <c r="H2622" s="36"/>
      <c r="I2622" s="37">
        <f t="shared" si="56"/>
        <v>365</v>
      </c>
      <c r="J2622" s="36">
        <v>36677</v>
      </c>
      <c r="K2622" s="34" t="s">
        <v>2067</v>
      </c>
      <c r="L2622" s="34" t="s">
        <v>2067</v>
      </c>
      <c r="M2622" s="39" t="s">
        <v>20</v>
      </c>
      <c r="N2622" s="114">
        <v>3543</v>
      </c>
      <c r="O2622" s="36">
        <v>36810</v>
      </c>
      <c r="P2622" s="42" t="s">
        <v>486</v>
      </c>
    </row>
    <row r="2623" spans="1:16" s="23" customFormat="1" ht="12.95" customHeight="1" x14ac:dyDescent="0.2">
      <c r="A2623" s="31" t="s">
        <v>20</v>
      </c>
      <c r="B2623" s="32">
        <v>6459</v>
      </c>
      <c r="C2623" s="31" t="s">
        <v>3568</v>
      </c>
      <c r="D2623" s="31" t="s">
        <v>3569</v>
      </c>
      <c r="E2623" s="34">
        <v>20</v>
      </c>
      <c r="F2623" s="34" t="s">
        <v>2504</v>
      </c>
      <c r="G2623" s="34" t="s">
        <v>24</v>
      </c>
      <c r="H2623" s="36">
        <v>36622</v>
      </c>
      <c r="I2623" s="37" t="str">
        <f t="shared" si="56"/>
        <v>n/a</v>
      </c>
      <c r="J2623" s="36">
        <v>36920</v>
      </c>
      <c r="K2623" s="34" t="s">
        <v>2067</v>
      </c>
      <c r="L2623" s="34" t="s">
        <v>2067</v>
      </c>
      <c r="M2623" s="39" t="s">
        <v>20</v>
      </c>
      <c r="N2623" s="114">
        <v>3582</v>
      </c>
      <c r="O2623" s="36">
        <v>37078</v>
      </c>
      <c r="P2623" s="42" t="s">
        <v>486</v>
      </c>
    </row>
    <row r="2624" spans="1:16" s="23" customFormat="1" ht="12.95" customHeight="1" x14ac:dyDescent="0.2">
      <c r="A2624" s="31" t="s">
        <v>20</v>
      </c>
      <c r="B2624" s="32">
        <v>6460</v>
      </c>
      <c r="C2624" s="31" t="s">
        <v>840</v>
      </c>
      <c r="D2624" s="31" t="s">
        <v>2536</v>
      </c>
      <c r="E2624" s="34">
        <v>10</v>
      </c>
      <c r="F2624" s="34" t="s">
        <v>2496</v>
      </c>
      <c r="G2624" s="34" t="s">
        <v>334</v>
      </c>
      <c r="H2624" s="36">
        <v>36663</v>
      </c>
      <c r="I2624" s="37" t="str">
        <f t="shared" si="56"/>
        <v>n/a</v>
      </c>
      <c r="J2624" s="36">
        <v>36739</v>
      </c>
      <c r="K2624" s="34" t="s">
        <v>2067</v>
      </c>
      <c r="L2624" s="34" t="s">
        <v>2067</v>
      </c>
      <c r="M2624" s="39" t="s">
        <v>20</v>
      </c>
      <c r="N2624" s="114">
        <v>3549</v>
      </c>
      <c r="O2624" s="36">
        <v>36899</v>
      </c>
      <c r="P2624" s="42" t="s">
        <v>2895</v>
      </c>
    </row>
    <row r="2625" spans="1:16" s="23" customFormat="1" ht="12.95" customHeight="1" x14ac:dyDescent="0.2">
      <c r="A2625" s="31" t="s">
        <v>20</v>
      </c>
      <c r="B2625" s="32">
        <v>6461</v>
      </c>
      <c r="C2625" s="31" t="s">
        <v>3570</v>
      </c>
      <c r="D2625" s="31" t="s">
        <v>3423</v>
      </c>
      <c r="E2625" s="34">
        <v>8</v>
      </c>
      <c r="F2625" s="34" t="s">
        <v>2499</v>
      </c>
      <c r="G2625" s="34" t="s">
        <v>78</v>
      </c>
      <c r="H2625" s="36">
        <v>36664</v>
      </c>
      <c r="I2625" s="37" t="str">
        <f t="shared" si="56"/>
        <v>n/a</v>
      </c>
      <c r="J2625" s="36">
        <v>36801</v>
      </c>
      <c r="K2625" s="34" t="s">
        <v>1862</v>
      </c>
      <c r="L2625" s="34" t="s">
        <v>1862</v>
      </c>
      <c r="M2625" s="39" t="s">
        <v>20</v>
      </c>
      <c r="N2625" s="75" t="s">
        <v>3571</v>
      </c>
      <c r="O2625" s="36">
        <v>36977</v>
      </c>
      <c r="P2625" s="42"/>
    </row>
    <row r="2626" spans="1:16" s="23" customFormat="1" ht="12.95" customHeight="1" x14ac:dyDescent="0.2">
      <c r="A2626" s="31" t="s">
        <v>20</v>
      </c>
      <c r="B2626" s="32">
        <v>6462</v>
      </c>
      <c r="C2626" s="31" t="s">
        <v>255</v>
      </c>
      <c r="D2626" s="31" t="s">
        <v>3572</v>
      </c>
      <c r="E2626" s="34">
        <v>3</v>
      </c>
      <c r="F2626" s="34" t="s">
        <v>2491</v>
      </c>
      <c r="G2626" s="34" t="s">
        <v>236</v>
      </c>
      <c r="H2626" s="36">
        <v>36665</v>
      </c>
      <c r="I2626" s="37" t="str">
        <f t="shared" si="56"/>
        <v>n/a</v>
      </c>
      <c r="J2626" s="36">
        <v>36860</v>
      </c>
      <c r="K2626" s="34" t="s">
        <v>2067</v>
      </c>
      <c r="L2626" s="34" t="s">
        <v>1862</v>
      </c>
      <c r="M2626" s="39" t="s">
        <v>20</v>
      </c>
      <c r="N2626" s="115">
        <v>3587</v>
      </c>
      <c r="O2626" s="36">
        <v>37088</v>
      </c>
      <c r="P2626" s="42" t="s">
        <v>486</v>
      </c>
    </row>
    <row r="2627" spans="1:16" s="23" customFormat="1" ht="12.95" customHeight="1" x14ac:dyDescent="0.2">
      <c r="A2627" s="31" t="s">
        <v>20</v>
      </c>
      <c r="B2627" s="32">
        <v>6463</v>
      </c>
      <c r="C2627" s="31" t="s">
        <v>564</v>
      </c>
      <c r="D2627" s="31" t="s">
        <v>3573</v>
      </c>
      <c r="E2627" s="34">
        <v>8</v>
      </c>
      <c r="F2627" s="34" t="s">
        <v>2499</v>
      </c>
      <c r="G2627" s="34" t="s">
        <v>24</v>
      </c>
      <c r="H2627" s="36">
        <v>36670</v>
      </c>
      <c r="I2627" s="37" t="str">
        <f t="shared" si="56"/>
        <v>n/a</v>
      </c>
      <c r="J2627" s="36">
        <v>36712</v>
      </c>
      <c r="K2627" s="34" t="s">
        <v>2067</v>
      </c>
      <c r="L2627" s="34" t="s">
        <v>2067</v>
      </c>
      <c r="M2627" s="39" t="s">
        <v>20</v>
      </c>
      <c r="N2627" s="115">
        <v>3568</v>
      </c>
      <c r="O2627" s="36">
        <v>37000</v>
      </c>
      <c r="P2627" s="42" t="s">
        <v>486</v>
      </c>
    </row>
    <row r="2628" spans="1:16" s="23" customFormat="1" ht="12.95" customHeight="1" x14ac:dyDescent="0.2">
      <c r="A2628" s="31" t="s">
        <v>20</v>
      </c>
      <c r="B2628" s="32">
        <v>6464</v>
      </c>
      <c r="C2628" s="31" t="s">
        <v>462</v>
      </c>
      <c r="D2628" s="31" t="s">
        <v>3574</v>
      </c>
      <c r="E2628" s="34">
        <v>16</v>
      </c>
      <c r="F2628" s="34" t="s">
        <v>2496</v>
      </c>
      <c r="G2628" s="34" t="s">
        <v>24</v>
      </c>
      <c r="H2628" s="36">
        <v>36672</v>
      </c>
      <c r="I2628" s="37" t="str">
        <f t="shared" si="56"/>
        <v>n/a</v>
      </c>
      <c r="J2628" s="36">
        <v>36707</v>
      </c>
      <c r="K2628" s="34" t="s">
        <v>2067</v>
      </c>
      <c r="L2628" s="34" t="s">
        <v>2067</v>
      </c>
      <c r="M2628" s="39" t="s">
        <v>20</v>
      </c>
      <c r="N2628" s="114">
        <v>3547</v>
      </c>
      <c r="O2628" s="36">
        <v>36839</v>
      </c>
      <c r="P2628" s="42" t="s">
        <v>486</v>
      </c>
    </row>
    <row r="2629" spans="1:16" s="23" customFormat="1" ht="12.95" customHeight="1" x14ac:dyDescent="0.2">
      <c r="A2629" s="31" t="s">
        <v>20</v>
      </c>
      <c r="B2629" s="32">
        <v>6465</v>
      </c>
      <c r="C2629" s="31" t="s">
        <v>3529</v>
      </c>
      <c r="D2629" s="31" t="s">
        <v>3575</v>
      </c>
      <c r="E2629" s="34">
        <v>15</v>
      </c>
      <c r="F2629" s="34" t="s">
        <v>2494</v>
      </c>
      <c r="G2629" s="34" t="s">
        <v>24</v>
      </c>
      <c r="H2629" s="36">
        <v>36677</v>
      </c>
      <c r="I2629" s="37" t="str">
        <f t="shared" si="56"/>
        <v>n/a</v>
      </c>
      <c r="J2629" s="36">
        <v>36712</v>
      </c>
      <c r="K2629" s="34" t="s">
        <v>2067</v>
      </c>
      <c r="L2629" s="34" t="s">
        <v>2067</v>
      </c>
      <c r="M2629" s="39" t="s">
        <v>20</v>
      </c>
      <c r="N2629" s="114">
        <v>3546</v>
      </c>
      <c r="O2629" s="36">
        <v>36860</v>
      </c>
      <c r="P2629" s="42" t="s">
        <v>3413</v>
      </c>
    </row>
    <row r="2630" spans="1:16" s="23" customFormat="1" ht="12.95" customHeight="1" x14ac:dyDescent="0.2">
      <c r="A2630" s="31" t="s">
        <v>20</v>
      </c>
      <c r="B2630" s="32">
        <v>6466</v>
      </c>
      <c r="C2630" s="31" t="s">
        <v>3576</v>
      </c>
      <c r="D2630" s="31" t="s">
        <v>3577</v>
      </c>
      <c r="E2630" s="34">
        <v>8</v>
      </c>
      <c r="F2630" s="34" t="s">
        <v>2499</v>
      </c>
      <c r="G2630" s="34" t="s">
        <v>24</v>
      </c>
      <c r="H2630" s="36">
        <v>36677</v>
      </c>
      <c r="I2630" s="37" t="str">
        <f t="shared" si="56"/>
        <v>n/a</v>
      </c>
      <c r="J2630" s="36">
        <v>36712</v>
      </c>
      <c r="K2630" s="34" t="s">
        <v>2067</v>
      </c>
      <c r="L2630" s="34" t="s">
        <v>1862</v>
      </c>
      <c r="M2630" s="39" t="s">
        <v>20</v>
      </c>
      <c r="N2630" s="115">
        <v>3561</v>
      </c>
      <c r="O2630" s="36">
        <v>36973</v>
      </c>
      <c r="P2630" s="42" t="s">
        <v>486</v>
      </c>
    </row>
    <row r="2631" spans="1:16" s="23" customFormat="1" ht="12.95" customHeight="1" x14ac:dyDescent="0.2">
      <c r="A2631" s="31" t="s">
        <v>20</v>
      </c>
      <c r="B2631" s="32">
        <v>6467</v>
      </c>
      <c r="C2631" s="31" t="s">
        <v>2696</v>
      </c>
      <c r="D2631" s="31" t="s">
        <v>3578</v>
      </c>
      <c r="E2631" s="34">
        <v>8</v>
      </c>
      <c r="F2631" s="34" t="s">
        <v>2499</v>
      </c>
      <c r="G2631" s="34" t="s">
        <v>24</v>
      </c>
      <c r="H2631" s="36">
        <v>36676</v>
      </c>
      <c r="I2631" s="37" t="str">
        <f t="shared" si="56"/>
        <v>n/a</v>
      </c>
      <c r="J2631" s="36">
        <v>36707</v>
      </c>
      <c r="K2631" s="34" t="s">
        <v>2067</v>
      </c>
      <c r="L2631" s="34" t="s">
        <v>1862</v>
      </c>
      <c r="M2631" s="39" t="s">
        <v>20</v>
      </c>
      <c r="N2631" s="115">
        <v>3569</v>
      </c>
      <c r="O2631" s="36">
        <v>37008</v>
      </c>
      <c r="P2631" s="42" t="s">
        <v>486</v>
      </c>
    </row>
    <row r="2632" spans="1:16" s="23" customFormat="1" ht="12.95" customHeight="1" x14ac:dyDescent="0.2">
      <c r="A2632" s="31" t="s">
        <v>20</v>
      </c>
      <c r="B2632" s="32">
        <v>6468</v>
      </c>
      <c r="C2632" s="31" t="s">
        <v>2624</v>
      </c>
      <c r="D2632" s="31" t="s">
        <v>3579</v>
      </c>
      <c r="E2632" s="34">
        <v>21</v>
      </c>
      <c r="F2632" s="34" t="s">
        <v>2504</v>
      </c>
      <c r="G2632" s="34" t="s">
        <v>24</v>
      </c>
      <c r="H2632" s="36">
        <v>36678</v>
      </c>
      <c r="I2632" s="37" t="str">
        <f t="shared" si="56"/>
        <v>n/a</v>
      </c>
      <c r="J2632" s="36">
        <v>36707</v>
      </c>
      <c r="K2632" s="34" t="s">
        <v>2067</v>
      </c>
      <c r="L2632" s="34" t="s">
        <v>2067</v>
      </c>
      <c r="M2632" s="39" t="s">
        <v>20</v>
      </c>
      <c r="N2632" s="115">
        <v>3559</v>
      </c>
      <c r="O2632" s="36">
        <v>36962</v>
      </c>
      <c r="P2632" s="42" t="s">
        <v>3338</v>
      </c>
    </row>
    <row r="2633" spans="1:16" s="23" customFormat="1" ht="12.95" customHeight="1" x14ac:dyDescent="0.2">
      <c r="A2633" s="31" t="s">
        <v>20</v>
      </c>
      <c r="B2633" s="32">
        <v>6469</v>
      </c>
      <c r="C2633" s="31" t="s">
        <v>3473</v>
      </c>
      <c r="D2633" s="31" t="s">
        <v>3521</v>
      </c>
      <c r="E2633" s="34">
        <v>20</v>
      </c>
      <c r="F2633" s="34" t="s">
        <v>2504</v>
      </c>
      <c r="G2633" s="34" t="s">
        <v>24</v>
      </c>
      <c r="H2633" s="36">
        <v>36678</v>
      </c>
      <c r="I2633" s="37" t="str">
        <f t="shared" si="56"/>
        <v>n/a</v>
      </c>
      <c r="J2633" s="36">
        <v>36712</v>
      </c>
      <c r="K2633" s="34" t="s">
        <v>2067</v>
      </c>
      <c r="L2633" s="34" t="s">
        <v>2067</v>
      </c>
      <c r="M2633" s="39" t="s">
        <v>20</v>
      </c>
      <c r="N2633" s="114">
        <v>3544</v>
      </c>
      <c r="O2633" s="36">
        <v>36865</v>
      </c>
      <c r="P2633" s="42" t="s">
        <v>3580</v>
      </c>
    </row>
    <row r="2634" spans="1:16" s="23" customFormat="1" ht="12.95" customHeight="1" x14ac:dyDescent="0.2">
      <c r="A2634" s="31" t="s">
        <v>20</v>
      </c>
      <c r="B2634" s="32">
        <v>6470</v>
      </c>
      <c r="C2634" s="31" t="s">
        <v>3529</v>
      </c>
      <c r="D2634" s="31" t="s">
        <v>3581</v>
      </c>
      <c r="E2634" s="34">
        <v>15</v>
      </c>
      <c r="F2634" s="34" t="s">
        <v>2494</v>
      </c>
      <c r="G2634" s="34" t="s">
        <v>24</v>
      </c>
      <c r="H2634" s="36">
        <v>36677</v>
      </c>
      <c r="I2634" s="37" t="str">
        <f t="shared" si="56"/>
        <v>n/a</v>
      </c>
      <c r="J2634" s="36">
        <v>36712</v>
      </c>
      <c r="K2634" s="34" t="s">
        <v>2067</v>
      </c>
      <c r="L2634" s="34" t="s">
        <v>2067</v>
      </c>
      <c r="M2634" s="39" t="s">
        <v>20</v>
      </c>
      <c r="N2634" s="114">
        <v>3545</v>
      </c>
      <c r="O2634" s="36">
        <v>36860</v>
      </c>
      <c r="P2634" s="42" t="s">
        <v>3413</v>
      </c>
    </row>
    <row r="2635" spans="1:16" s="23" customFormat="1" ht="12.95" customHeight="1" x14ac:dyDescent="0.2">
      <c r="A2635" s="31" t="s">
        <v>20</v>
      </c>
      <c r="B2635" s="32">
        <v>6471</v>
      </c>
      <c r="C2635" s="31" t="s">
        <v>3582</v>
      </c>
      <c r="D2635" s="31" t="s">
        <v>3583</v>
      </c>
      <c r="E2635" s="34">
        <v>16</v>
      </c>
      <c r="F2635" s="34" t="s">
        <v>2496</v>
      </c>
      <c r="G2635" s="34" t="s">
        <v>334</v>
      </c>
      <c r="H2635" s="36">
        <v>36692</v>
      </c>
      <c r="I2635" s="37" t="str">
        <f t="shared" si="56"/>
        <v>n/a</v>
      </c>
      <c r="J2635" s="36">
        <v>36738</v>
      </c>
      <c r="K2635" s="34" t="s">
        <v>2067</v>
      </c>
      <c r="L2635" s="34" t="s">
        <v>1862</v>
      </c>
      <c r="M2635" s="39" t="s">
        <v>20</v>
      </c>
      <c r="N2635" s="115">
        <v>3555</v>
      </c>
      <c r="O2635" s="36">
        <v>36944</v>
      </c>
      <c r="P2635" s="42" t="s">
        <v>3341</v>
      </c>
    </row>
    <row r="2636" spans="1:16" s="23" customFormat="1" ht="12.95" customHeight="1" x14ac:dyDescent="0.2">
      <c r="A2636" s="31" t="s">
        <v>20</v>
      </c>
      <c r="B2636" s="32">
        <v>6472</v>
      </c>
      <c r="C2636" s="31" t="s">
        <v>3512</v>
      </c>
      <c r="D2636" s="31" t="s">
        <v>3584</v>
      </c>
      <c r="E2636" s="34">
        <v>20</v>
      </c>
      <c r="F2636" s="34" t="s">
        <v>2504</v>
      </c>
      <c r="G2636" s="34" t="s">
        <v>29</v>
      </c>
      <c r="H2636" s="36">
        <v>36700</v>
      </c>
      <c r="I2636" s="37">
        <f t="shared" si="56"/>
        <v>37065</v>
      </c>
      <c r="J2636" s="36"/>
      <c r="K2636" s="34"/>
      <c r="L2636" s="34"/>
      <c r="M2636" s="39" t="s">
        <v>20</v>
      </c>
      <c r="N2636" s="125" t="s">
        <v>2891</v>
      </c>
      <c r="O2636" s="36">
        <v>37065</v>
      </c>
      <c r="P2636" s="42"/>
    </row>
    <row r="2637" spans="1:16" s="23" customFormat="1" ht="12.95" customHeight="1" x14ac:dyDescent="0.2">
      <c r="A2637" s="31" t="s">
        <v>20</v>
      </c>
      <c r="B2637" s="32">
        <v>6473</v>
      </c>
      <c r="C2637" s="31" t="s">
        <v>2417</v>
      </c>
      <c r="D2637" s="31" t="s">
        <v>3585</v>
      </c>
      <c r="E2637" s="34">
        <v>8</v>
      </c>
      <c r="F2637" s="34" t="s">
        <v>2499</v>
      </c>
      <c r="G2637" s="34" t="s">
        <v>334</v>
      </c>
      <c r="H2637" s="36">
        <v>36706</v>
      </c>
      <c r="I2637" s="37" t="e">
        <f>IF(AND(H2637&gt;1/1/75,#REF!&gt; 0),"n/a",H2637+365)</f>
        <v>#REF!</v>
      </c>
      <c r="J2637" s="36">
        <v>36738</v>
      </c>
      <c r="K2637" s="34"/>
      <c r="L2637" s="34"/>
      <c r="M2637" s="39" t="s">
        <v>20</v>
      </c>
      <c r="N2637" s="75" t="s">
        <v>2799</v>
      </c>
      <c r="O2637" s="36">
        <v>36770</v>
      </c>
      <c r="P2637" s="42"/>
    </row>
    <row r="2638" spans="1:16" s="23" customFormat="1" ht="12.95" customHeight="1" x14ac:dyDescent="0.2">
      <c r="A2638" s="31" t="s">
        <v>20</v>
      </c>
      <c r="B2638" s="32">
        <v>6474</v>
      </c>
      <c r="C2638" s="31" t="s">
        <v>3586</v>
      </c>
      <c r="D2638" s="31" t="s">
        <v>2536</v>
      </c>
      <c r="E2638" s="34">
        <v>21</v>
      </c>
      <c r="F2638" s="34" t="s">
        <v>2504</v>
      </c>
      <c r="G2638" s="34" t="s">
        <v>334</v>
      </c>
      <c r="H2638" s="36">
        <v>36707</v>
      </c>
      <c r="I2638" s="37">
        <f t="shared" ref="I2638:I2701" si="57">IF(AND(H2638&gt;1/1/75, J2638&gt;0),"n/a",H2638+365)</f>
        <v>37072</v>
      </c>
      <c r="J2638" s="36"/>
      <c r="K2638" s="34"/>
      <c r="L2638" s="34"/>
      <c r="M2638" s="39" t="s">
        <v>20</v>
      </c>
      <c r="N2638" s="125" t="s">
        <v>2891</v>
      </c>
      <c r="O2638" s="36">
        <v>37072</v>
      </c>
      <c r="P2638" s="42"/>
    </row>
    <row r="2639" spans="1:16" s="151" customFormat="1" ht="12.95" customHeight="1" x14ac:dyDescent="0.2">
      <c r="A2639" s="143" t="s">
        <v>20</v>
      </c>
      <c r="B2639" s="144">
        <v>6475</v>
      </c>
      <c r="C2639" s="143" t="s">
        <v>3120</v>
      </c>
      <c r="D2639" s="143" t="s">
        <v>2536</v>
      </c>
      <c r="E2639" s="145">
        <v>21</v>
      </c>
      <c r="F2639" s="145" t="s">
        <v>2504</v>
      </c>
      <c r="G2639" s="145" t="s">
        <v>334</v>
      </c>
      <c r="H2639" s="146">
        <v>36707</v>
      </c>
      <c r="I2639" s="147" t="str">
        <f t="shared" si="57"/>
        <v>n/a</v>
      </c>
      <c r="J2639" s="146">
        <v>36735</v>
      </c>
      <c r="K2639" s="145" t="s">
        <v>1862</v>
      </c>
      <c r="L2639" s="145" t="s">
        <v>1862</v>
      </c>
      <c r="M2639" s="148" t="s">
        <v>20</v>
      </c>
      <c r="N2639" s="149" t="s">
        <v>3571</v>
      </c>
      <c r="O2639" s="146">
        <v>36969</v>
      </c>
      <c r="P2639" s="150"/>
    </row>
    <row r="2640" spans="1:16" s="151" customFormat="1" ht="12.95" customHeight="1" x14ac:dyDescent="0.2">
      <c r="A2640" s="143" t="s">
        <v>20</v>
      </c>
      <c r="B2640" s="144">
        <v>6476</v>
      </c>
      <c r="C2640" s="143" t="s">
        <v>3587</v>
      </c>
      <c r="D2640" s="143" t="s">
        <v>2536</v>
      </c>
      <c r="E2640" s="145">
        <v>21</v>
      </c>
      <c r="F2640" s="145" t="s">
        <v>2504</v>
      </c>
      <c r="G2640" s="145" t="s">
        <v>334</v>
      </c>
      <c r="H2640" s="147">
        <v>36707</v>
      </c>
      <c r="I2640" s="147" t="str">
        <f t="shared" si="57"/>
        <v>n/a</v>
      </c>
      <c r="J2640" s="146">
        <v>36735</v>
      </c>
      <c r="K2640" s="145" t="s">
        <v>2067</v>
      </c>
      <c r="L2640" s="145" t="s">
        <v>2067</v>
      </c>
      <c r="M2640" s="148" t="s">
        <v>20</v>
      </c>
      <c r="N2640" s="152">
        <v>3558</v>
      </c>
      <c r="O2640" s="146">
        <v>36969</v>
      </c>
      <c r="P2640" s="150" t="s">
        <v>486</v>
      </c>
    </row>
    <row r="2641" spans="1:16" s="23" customFormat="1" ht="12.95" customHeight="1" x14ac:dyDescent="0.2">
      <c r="A2641" s="31" t="s">
        <v>20</v>
      </c>
      <c r="B2641" s="32">
        <v>6477</v>
      </c>
      <c r="C2641" s="31" t="s">
        <v>3120</v>
      </c>
      <c r="D2641" s="31" t="s">
        <v>2536</v>
      </c>
      <c r="E2641" s="34">
        <v>21</v>
      </c>
      <c r="F2641" s="34" t="s">
        <v>2504</v>
      </c>
      <c r="G2641" s="34" t="s">
        <v>334</v>
      </c>
      <c r="H2641" s="36">
        <v>36707</v>
      </c>
      <c r="I2641" s="37">
        <f t="shared" si="57"/>
        <v>37072</v>
      </c>
      <c r="J2641" s="36"/>
      <c r="K2641" s="34"/>
      <c r="L2641" s="34"/>
      <c r="M2641" s="39" t="s">
        <v>20</v>
      </c>
      <c r="N2641" s="125" t="s">
        <v>2891</v>
      </c>
      <c r="O2641" s="36">
        <v>37072</v>
      </c>
      <c r="P2641" s="42"/>
    </row>
    <row r="2642" spans="1:16" s="23" customFormat="1" ht="12.95" customHeight="1" x14ac:dyDescent="0.2">
      <c r="A2642" s="31" t="s">
        <v>20</v>
      </c>
      <c r="B2642" s="32">
        <v>6478</v>
      </c>
      <c r="C2642" s="31" t="s">
        <v>3120</v>
      </c>
      <c r="D2642" s="31" t="s">
        <v>3588</v>
      </c>
      <c r="E2642" s="34">
        <v>21</v>
      </c>
      <c r="F2642" s="34" t="s">
        <v>2504</v>
      </c>
      <c r="G2642" s="34" t="s">
        <v>334</v>
      </c>
      <c r="H2642" s="36">
        <v>36707</v>
      </c>
      <c r="I2642" s="37">
        <f t="shared" si="57"/>
        <v>37072</v>
      </c>
      <c r="J2642" s="36"/>
      <c r="K2642" s="34"/>
      <c r="L2642" s="34"/>
      <c r="M2642" s="39" t="s">
        <v>20</v>
      </c>
      <c r="N2642" s="125" t="s">
        <v>2891</v>
      </c>
      <c r="O2642" s="36">
        <v>37072</v>
      </c>
      <c r="P2642" s="42"/>
    </row>
    <row r="2643" spans="1:16" s="151" customFormat="1" ht="12.95" customHeight="1" x14ac:dyDescent="0.2">
      <c r="A2643" s="143" t="s">
        <v>20</v>
      </c>
      <c r="B2643" s="144">
        <v>6479</v>
      </c>
      <c r="C2643" s="143" t="s">
        <v>672</v>
      </c>
      <c r="D2643" s="143" t="s">
        <v>2536</v>
      </c>
      <c r="E2643" s="145">
        <v>21</v>
      </c>
      <c r="F2643" s="145" t="s">
        <v>2504</v>
      </c>
      <c r="G2643" s="145" t="s">
        <v>334</v>
      </c>
      <c r="H2643" s="146">
        <v>36707</v>
      </c>
      <c r="I2643" s="147" t="str">
        <f t="shared" si="57"/>
        <v>n/a</v>
      </c>
      <c r="J2643" s="146">
        <v>36739</v>
      </c>
      <c r="K2643" s="145" t="s">
        <v>2067</v>
      </c>
      <c r="L2643" s="145" t="s">
        <v>2067</v>
      </c>
      <c r="M2643" s="148" t="s">
        <v>20</v>
      </c>
      <c r="N2643" s="152">
        <v>3557</v>
      </c>
      <c r="O2643" s="146">
        <v>36969</v>
      </c>
      <c r="P2643" s="150" t="s">
        <v>486</v>
      </c>
    </row>
    <row r="2644" spans="1:16" s="23" customFormat="1" ht="12.95" customHeight="1" x14ac:dyDescent="0.2">
      <c r="A2644" s="31" t="s">
        <v>20</v>
      </c>
      <c r="B2644" s="32">
        <v>6480</v>
      </c>
      <c r="C2644" s="31" t="s">
        <v>672</v>
      </c>
      <c r="D2644" s="31" t="s">
        <v>3589</v>
      </c>
      <c r="E2644" s="34">
        <v>21</v>
      </c>
      <c r="F2644" s="34" t="s">
        <v>2504</v>
      </c>
      <c r="G2644" s="34" t="s">
        <v>334</v>
      </c>
      <c r="H2644" s="36">
        <v>36707</v>
      </c>
      <c r="I2644" s="37">
        <f t="shared" si="57"/>
        <v>37072</v>
      </c>
      <c r="J2644" s="36"/>
      <c r="K2644" s="34"/>
      <c r="L2644" s="34"/>
      <c r="M2644" s="39" t="s">
        <v>20</v>
      </c>
      <c r="N2644" s="125" t="s">
        <v>2891</v>
      </c>
      <c r="O2644" s="36">
        <v>37072</v>
      </c>
      <c r="P2644" s="42"/>
    </row>
    <row r="2645" spans="1:16" s="23" customFormat="1" ht="12.95" customHeight="1" x14ac:dyDescent="0.2">
      <c r="A2645" s="31" t="s">
        <v>20</v>
      </c>
      <c r="B2645" s="32">
        <v>6481</v>
      </c>
      <c r="C2645" s="31" t="s">
        <v>3590</v>
      </c>
      <c r="D2645" s="31" t="s">
        <v>3591</v>
      </c>
      <c r="E2645" s="34">
        <v>12</v>
      </c>
      <c r="F2645" s="34" t="s">
        <v>2491</v>
      </c>
      <c r="G2645" s="34" t="s">
        <v>334</v>
      </c>
      <c r="H2645" s="36">
        <v>36707</v>
      </c>
      <c r="I2645" s="37" t="str">
        <f t="shared" si="57"/>
        <v>n/a</v>
      </c>
      <c r="J2645" s="36">
        <v>36739</v>
      </c>
      <c r="K2645" s="34" t="s">
        <v>2067</v>
      </c>
      <c r="L2645" s="34" t="s">
        <v>2067</v>
      </c>
      <c r="M2645" s="39" t="s">
        <v>20</v>
      </c>
      <c r="N2645" s="114">
        <v>3550</v>
      </c>
      <c r="O2645" s="36">
        <v>36899</v>
      </c>
      <c r="P2645" s="42" t="s">
        <v>3341</v>
      </c>
    </row>
    <row r="2646" spans="1:16" s="151" customFormat="1" ht="12.95" customHeight="1" x14ac:dyDescent="0.2">
      <c r="A2646" s="143" t="s">
        <v>20</v>
      </c>
      <c r="B2646" s="144">
        <v>6482</v>
      </c>
      <c r="C2646" s="143" t="s">
        <v>3473</v>
      </c>
      <c r="D2646" s="143" t="s">
        <v>2536</v>
      </c>
      <c r="E2646" s="145">
        <v>21</v>
      </c>
      <c r="F2646" s="145" t="s">
        <v>2504</v>
      </c>
      <c r="G2646" s="145" t="s">
        <v>334</v>
      </c>
      <c r="H2646" s="146">
        <v>36707</v>
      </c>
      <c r="I2646" s="147" t="str">
        <f t="shared" si="57"/>
        <v>n/a</v>
      </c>
      <c r="J2646" s="146">
        <v>36739</v>
      </c>
      <c r="K2646" s="145" t="s">
        <v>1862</v>
      </c>
      <c r="L2646" s="145" t="s">
        <v>1862</v>
      </c>
      <c r="M2646" s="148" t="s">
        <v>20</v>
      </c>
      <c r="N2646" s="149" t="s">
        <v>3571</v>
      </c>
      <c r="O2646" s="146">
        <v>36969</v>
      </c>
      <c r="P2646" s="150"/>
    </row>
    <row r="2647" spans="1:16" s="23" customFormat="1" ht="12.95" customHeight="1" x14ac:dyDescent="0.2">
      <c r="A2647" s="31" t="s">
        <v>20</v>
      </c>
      <c r="B2647" s="32">
        <v>6483</v>
      </c>
      <c r="C2647" s="31" t="s">
        <v>293</v>
      </c>
      <c r="D2647" s="31" t="s">
        <v>3592</v>
      </c>
      <c r="E2647" s="34">
        <v>6</v>
      </c>
      <c r="F2647" s="34" t="s">
        <v>3593</v>
      </c>
      <c r="G2647" s="34" t="s">
        <v>334</v>
      </c>
      <c r="H2647" s="36">
        <v>36707</v>
      </c>
      <c r="I2647" s="37" t="str">
        <f t="shared" si="57"/>
        <v>n/a</v>
      </c>
      <c r="J2647" s="36">
        <v>36738</v>
      </c>
      <c r="K2647" s="34" t="s">
        <v>2067</v>
      </c>
      <c r="L2647" s="34" t="s">
        <v>2067</v>
      </c>
      <c r="M2647" s="39" t="s">
        <v>20</v>
      </c>
      <c r="N2647" s="114">
        <v>3548</v>
      </c>
      <c r="O2647" s="36">
        <v>36899</v>
      </c>
      <c r="P2647" s="42"/>
    </row>
    <row r="2648" spans="1:16" s="23" customFormat="1" ht="12.95" customHeight="1" x14ac:dyDescent="0.2">
      <c r="A2648" s="31" t="s">
        <v>20</v>
      </c>
      <c r="B2648" s="32">
        <v>6484</v>
      </c>
      <c r="C2648" s="31" t="s">
        <v>3594</v>
      </c>
      <c r="D2648" s="31" t="s">
        <v>3595</v>
      </c>
      <c r="E2648" s="34">
        <v>15</v>
      </c>
      <c r="F2648" s="34" t="s">
        <v>2494</v>
      </c>
      <c r="G2648" s="34" t="s">
        <v>334</v>
      </c>
      <c r="H2648" s="36">
        <v>36707</v>
      </c>
      <c r="I2648" s="37">
        <f t="shared" si="57"/>
        <v>37072</v>
      </c>
      <c r="J2648" s="153"/>
      <c r="K2648" s="34"/>
      <c r="L2648" s="34"/>
      <c r="M2648" s="39" t="s">
        <v>20</v>
      </c>
      <c r="N2648" s="125" t="s">
        <v>2891</v>
      </c>
      <c r="O2648" s="36">
        <v>37072</v>
      </c>
      <c r="P2648" s="42"/>
    </row>
    <row r="2649" spans="1:16" s="23" customFormat="1" ht="12.95" customHeight="1" x14ac:dyDescent="0.2">
      <c r="A2649" s="31" t="s">
        <v>20</v>
      </c>
      <c r="B2649" s="32">
        <v>6485</v>
      </c>
      <c r="C2649" s="31" t="s">
        <v>3596</v>
      </c>
      <c r="D2649" s="31" t="s">
        <v>2536</v>
      </c>
      <c r="E2649" s="34">
        <v>15</v>
      </c>
      <c r="F2649" s="34" t="s">
        <v>2494</v>
      </c>
      <c r="G2649" s="34" t="s">
        <v>334</v>
      </c>
      <c r="H2649" s="36">
        <v>36707</v>
      </c>
      <c r="I2649" s="37">
        <f t="shared" si="57"/>
        <v>37072</v>
      </c>
      <c r="J2649" s="36"/>
      <c r="K2649" s="34"/>
      <c r="L2649" s="34"/>
      <c r="M2649" s="39" t="s">
        <v>20</v>
      </c>
      <c r="N2649" s="125" t="s">
        <v>2891</v>
      </c>
      <c r="O2649" s="36">
        <v>37072</v>
      </c>
      <c r="P2649" s="42"/>
    </row>
    <row r="2650" spans="1:16" s="23" customFormat="1" ht="12.95" customHeight="1" x14ac:dyDescent="0.2">
      <c r="A2650" s="31" t="s">
        <v>20</v>
      </c>
      <c r="B2650" s="32">
        <v>6486</v>
      </c>
      <c r="C2650" s="31" t="s">
        <v>3597</v>
      </c>
      <c r="D2650" s="31" t="s">
        <v>3598</v>
      </c>
      <c r="E2650" s="34">
        <v>10</v>
      </c>
      <c r="F2650" s="34" t="s">
        <v>2496</v>
      </c>
      <c r="G2650" s="34" t="s">
        <v>29</v>
      </c>
      <c r="H2650" s="36">
        <v>36707</v>
      </c>
      <c r="I2650" s="37" t="str">
        <f t="shared" si="57"/>
        <v>n/a</v>
      </c>
      <c r="J2650" s="36">
        <v>36707</v>
      </c>
      <c r="K2650" s="34" t="s">
        <v>2067</v>
      </c>
      <c r="L2650" s="34" t="s">
        <v>2067</v>
      </c>
      <c r="M2650" s="39" t="s">
        <v>20</v>
      </c>
      <c r="N2650" s="114">
        <v>3584</v>
      </c>
      <c r="O2650" s="36">
        <v>37078</v>
      </c>
      <c r="P2650" s="42" t="s">
        <v>486</v>
      </c>
    </row>
    <row r="2651" spans="1:16" s="23" customFormat="1" ht="12.95" customHeight="1" x14ac:dyDescent="0.2">
      <c r="A2651" s="31" t="s">
        <v>20</v>
      </c>
      <c r="B2651" s="32">
        <v>6487</v>
      </c>
      <c r="C2651" s="31" t="s">
        <v>3599</v>
      </c>
      <c r="D2651" s="31" t="s">
        <v>3600</v>
      </c>
      <c r="E2651" s="34">
        <v>10</v>
      </c>
      <c r="F2651" s="34" t="s">
        <v>2496</v>
      </c>
      <c r="G2651" s="34" t="s">
        <v>29</v>
      </c>
      <c r="H2651" s="36">
        <v>36707</v>
      </c>
      <c r="I2651" s="37" t="str">
        <f t="shared" si="57"/>
        <v>n/a</v>
      </c>
      <c r="J2651" s="36">
        <v>36707</v>
      </c>
      <c r="K2651" s="34"/>
      <c r="L2651" s="34"/>
      <c r="M2651" s="39" t="s">
        <v>20</v>
      </c>
      <c r="N2651" s="75" t="s">
        <v>2799</v>
      </c>
      <c r="O2651" s="36">
        <v>36777</v>
      </c>
      <c r="P2651" s="42"/>
    </row>
    <row r="2652" spans="1:16" s="23" customFormat="1" ht="12.95" customHeight="1" x14ac:dyDescent="0.2">
      <c r="A2652" s="31" t="s">
        <v>20</v>
      </c>
      <c r="B2652" s="32">
        <v>6488</v>
      </c>
      <c r="C2652" s="31" t="s">
        <v>3582</v>
      </c>
      <c r="D2652" s="31" t="s">
        <v>3601</v>
      </c>
      <c r="E2652" s="34">
        <v>16</v>
      </c>
      <c r="F2652" s="34" t="s">
        <v>2496</v>
      </c>
      <c r="G2652" s="34" t="s">
        <v>334</v>
      </c>
      <c r="H2652" s="36">
        <v>36728</v>
      </c>
      <c r="I2652" s="37" t="str">
        <f t="shared" si="57"/>
        <v>n/a</v>
      </c>
      <c r="J2652" s="153" t="s">
        <v>3602</v>
      </c>
      <c r="K2652" s="34"/>
      <c r="L2652" s="34"/>
      <c r="M2652" s="39" t="s">
        <v>20</v>
      </c>
      <c r="N2652" s="75" t="s">
        <v>2799</v>
      </c>
      <c r="O2652" s="36">
        <v>36763</v>
      </c>
      <c r="P2652" s="42"/>
    </row>
    <row r="2653" spans="1:16" s="151" customFormat="1" ht="12.95" customHeight="1" x14ac:dyDescent="0.2">
      <c r="A2653" s="143" t="s">
        <v>20</v>
      </c>
      <c r="B2653" s="144">
        <v>6489</v>
      </c>
      <c r="C2653" s="143" t="s">
        <v>2680</v>
      </c>
      <c r="D2653" s="143" t="s">
        <v>3589</v>
      </c>
      <c r="E2653" s="145">
        <v>21</v>
      </c>
      <c r="F2653" s="145" t="s">
        <v>2504</v>
      </c>
      <c r="G2653" s="145" t="s">
        <v>334</v>
      </c>
      <c r="H2653" s="154">
        <v>36735</v>
      </c>
      <c r="I2653" s="147" t="str">
        <f t="shared" si="57"/>
        <v>n/a</v>
      </c>
      <c r="J2653" s="146">
        <v>36739</v>
      </c>
      <c r="K2653" s="145" t="s">
        <v>2067</v>
      </c>
      <c r="L2653" s="145" t="s">
        <v>2067</v>
      </c>
      <c r="M2653" s="148" t="s">
        <v>20</v>
      </c>
      <c r="N2653" s="152">
        <v>3556</v>
      </c>
      <c r="O2653" s="146">
        <v>36969</v>
      </c>
      <c r="P2653" s="150" t="s">
        <v>486</v>
      </c>
    </row>
    <row r="2654" spans="1:16" s="23" customFormat="1" ht="12.95" customHeight="1" x14ac:dyDescent="0.2">
      <c r="A2654" s="31" t="s">
        <v>20</v>
      </c>
      <c r="B2654" s="32">
        <v>6490</v>
      </c>
      <c r="C2654" s="31" t="s">
        <v>3603</v>
      </c>
      <c r="D2654" s="31" t="s">
        <v>3604</v>
      </c>
      <c r="E2654" s="34">
        <v>12</v>
      </c>
      <c r="F2654" s="34" t="s">
        <v>2491</v>
      </c>
      <c r="G2654" s="34" t="s">
        <v>78</v>
      </c>
      <c r="H2654" s="36">
        <v>36754</v>
      </c>
      <c r="I2654" s="37">
        <f t="shared" si="57"/>
        <v>37119</v>
      </c>
      <c r="J2654" s="36"/>
      <c r="K2654" s="34"/>
      <c r="L2654" s="34"/>
      <c r="M2654" s="39" t="s">
        <v>20</v>
      </c>
      <c r="N2654" s="125" t="s">
        <v>2891</v>
      </c>
      <c r="O2654" s="36">
        <v>37119</v>
      </c>
      <c r="P2654" s="42"/>
    </row>
    <row r="2655" spans="1:16" s="23" customFormat="1" ht="12.95" customHeight="1" x14ac:dyDescent="0.2">
      <c r="A2655" s="31" t="s">
        <v>20</v>
      </c>
      <c r="B2655" s="32">
        <v>6491</v>
      </c>
      <c r="C2655" s="31" t="s">
        <v>1593</v>
      </c>
      <c r="D2655" s="31" t="s">
        <v>3605</v>
      </c>
      <c r="E2655" s="34">
        <v>8</v>
      </c>
      <c r="F2655" s="34" t="s">
        <v>2499</v>
      </c>
      <c r="G2655" s="34" t="s">
        <v>78</v>
      </c>
      <c r="H2655" s="36">
        <v>36761</v>
      </c>
      <c r="I2655" s="37" t="str">
        <f t="shared" si="57"/>
        <v>n/a</v>
      </c>
      <c r="J2655" s="36">
        <v>36801</v>
      </c>
      <c r="K2655" s="34" t="s">
        <v>2067</v>
      </c>
      <c r="L2655" s="34" t="s">
        <v>1862</v>
      </c>
      <c r="M2655" s="39" t="s">
        <v>20</v>
      </c>
      <c r="N2655" s="115">
        <v>3579</v>
      </c>
      <c r="O2655" s="36">
        <v>37033</v>
      </c>
      <c r="P2655" s="42"/>
    </row>
    <row r="2656" spans="1:16" s="23" customFormat="1" ht="12.95" customHeight="1" x14ac:dyDescent="0.2">
      <c r="A2656" s="31" t="s">
        <v>20</v>
      </c>
      <c r="B2656" s="32">
        <v>6492</v>
      </c>
      <c r="C2656" s="31" t="s">
        <v>3606</v>
      </c>
      <c r="D2656" s="31" t="s">
        <v>3607</v>
      </c>
      <c r="E2656" s="34">
        <v>8</v>
      </c>
      <c r="F2656" s="34" t="s">
        <v>2499</v>
      </c>
      <c r="G2656" s="34" t="s">
        <v>78</v>
      </c>
      <c r="H2656" s="36">
        <v>36761</v>
      </c>
      <c r="I2656" s="37" t="str">
        <f t="shared" si="57"/>
        <v>n/a</v>
      </c>
      <c r="J2656" s="36">
        <v>36801</v>
      </c>
      <c r="K2656" s="34" t="s">
        <v>2067</v>
      </c>
      <c r="L2656" s="34" t="s">
        <v>2067</v>
      </c>
      <c r="M2656" s="39" t="s">
        <v>20</v>
      </c>
      <c r="N2656" s="115">
        <v>3563</v>
      </c>
      <c r="O2656" s="36">
        <v>36977</v>
      </c>
      <c r="P2656" s="42" t="s">
        <v>486</v>
      </c>
    </row>
    <row r="2657" spans="1:16" s="23" customFormat="1" ht="12.95" customHeight="1" x14ac:dyDescent="0.2">
      <c r="A2657" s="31" t="s">
        <v>20</v>
      </c>
      <c r="B2657" s="32">
        <v>6493</v>
      </c>
      <c r="C2657" s="31" t="s">
        <v>3608</v>
      </c>
      <c r="D2657" s="31" t="s">
        <v>3609</v>
      </c>
      <c r="E2657" s="34">
        <v>8</v>
      </c>
      <c r="F2657" s="34" t="s">
        <v>2499</v>
      </c>
      <c r="G2657" s="34" t="s">
        <v>78</v>
      </c>
      <c r="H2657" s="36">
        <v>36761</v>
      </c>
      <c r="I2657" s="37" t="str">
        <f t="shared" si="57"/>
        <v>n/a</v>
      </c>
      <c r="J2657" s="36">
        <v>36801</v>
      </c>
      <c r="K2657" s="34" t="s">
        <v>2067</v>
      </c>
      <c r="L2657" s="34" t="s">
        <v>2067</v>
      </c>
      <c r="M2657" s="39" t="s">
        <v>20</v>
      </c>
      <c r="N2657" s="114">
        <v>3553</v>
      </c>
      <c r="O2657" s="36">
        <v>36934</v>
      </c>
      <c r="P2657" s="42" t="s">
        <v>486</v>
      </c>
    </row>
    <row r="2658" spans="1:16" s="23" customFormat="1" ht="12.95" customHeight="1" x14ac:dyDescent="0.2">
      <c r="A2658" s="31" t="s">
        <v>20</v>
      </c>
      <c r="B2658" s="32">
        <v>6494</v>
      </c>
      <c r="C2658" s="31" t="s">
        <v>2624</v>
      </c>
      <c r="D2658" s="31" t="s">
        <v>3610</v>
      </c>
      <c r="E2658" s="34">
        <v>21</v>
      </c>
      <c r="F2658" s="34" t="s">
        <v>2504</v>
      </c>
      <c r="G2658" s="34" t="s">
        <v>78</v>
      </c>
      <c r="H2658" s="36">
        <v>36762</v>
      </c>
      <c r="I2658" s="37" t="str">
        <f t="shared" si="57"/>
        <v>n/a</v>
      </c>
      <c r="J2658" s="36">
        <v>36798</v>
      </c>
      <c r="K2658" s="34" t="s">
        <v>2067</v>
      </c>
      <c r="L2658" s="34" t="s">
        <v>1862</v>
      </c>
      <c r="M2658" s="39" t="s">
        <v>20</v>
      </c>
      <c r="N2658" s="115">
        <v>3567</v>
      </c>
      <c r="O2658" s="36">
        <v>37000</v>
      </c>
      <c r="P2658" s="42"/>
    </row>
    <row r="2659" spans="1:16" s="23" customFormat="1" ht="12.95" customHeight="1" x14ac:dyDescent="0.2">
      <c r="A2659" s="31" t="s">
        <v>20</v>
      </c>
      <c r="B2659" s="32">
        <v>6495</v>
      </c>
      <c r="C2659" s="31" t="s">
        <v>2624</v>
      </c>
      <c r="D2659" s="31" t="s">
        <v>3611</v>
      </c>
      <c r="E2659" s="34">
        <v>21</v>
      </c>
      <c r="F2659" s="34" t="s">
        <v>2504</v>
      </c>
      <c r="G2659" s="34" t="s">
        <v>78</v>
      </c>
      <c r="H2659" s="36">
        <v>36762</v>
      </c>
      <c r="I2659" s="37" t="str">
        <f t="shared" si="57"/>
        <v>n/a</v>
      </c>
      <c r="J2659" s="36">
        <v>36798</v>
      </c>
      <c r="K2659" s="34" t="s">
        <v>2067</v>
      </c>
      <c r="L2659" s="34" t="s">
        <v>1862</v>
      </c>
      <c r="M2659" s="39" t="s">
        <v>20</v>
      </c>
      <c r="N2659" s="115">
        <v>3572</v>
      </c>
      <c r="O2659" s="36">
        <v>37013</v>
      </c>
      <c r="P2659" s="42" t="s">
        <v>486</v>
      </c>
    </row>
    <row r="2660" spans="1:16" s="23" customFormat="1" ht="12.95" customHeight="1" x14ac:dyDescent="0.2">
      <c r="A2660" s="31" t="s">
        <v>20</v>
      </c>
      <c r="B2660" s="32">
        <v>6496</v>
      </c>
      <c r="C2660" s="31" t="s">
        <v>2624</v>
      </c>
      <c r="D2660" s="31" t="s">
        <v>3612</v>
      </c>
      <c r="E2660" s="34">
        <v>21</v>
      </c>
      <c r="F2660" s="34" t="s">
        <v>2504</v>
      </c>
      <c r="G2660" s="34" t="s">
        <v>78</v>
      </c>
      <c r="H2660" s="36">
        <v>36762</v>
      </c>
      <c r="I2660" s="37" t="str">
        <f t="shared" si="57"/>
        <v>n/a</v>
      </c>
      <c r="J2660" s="36">
        <v>36798</v>
      </c>
      <c r="K2660" s="34" t="s">
        <v>2067</v>
      </c>
      <c r="L2660" s="34" t="s">
        <v>2067</v>
      </c>
      <c r="M2660" s="39" t="s">
        <v>20</v>
      </c>
      <c r="N2660" s="114">
        <v>3578</v>
      </c>
      <c r="O2660" s="36">
        <v>36965</v>
      </c>
      <c r="P2660" s="55"/>
    </row>
    <row r="2661" spans="1:16" s="23" customFormat="1" ht="12.95" customHeight="1" x14ac:dyDescent="0.2">
      <c r="A2661" s="31" t="s">
        <v>20</v>
      </c>
      <c r="B2661" s="32">
        <v>6497</v>
      </c>
      <c r="C2661" s="31" t="s">
        <v>2624</v>
      </c>
      <c r="D2661" s="31" t="s">
        <v>3613</v>
      </c>
      <c r="E2661" s="34">
        <v>21</v>
      </c>
      <c r="F2661" s="34" t="s">
        <v>2504</v>
      </c>
      <c r="G2661" s="34" t="s">
        <v>78</v>
      </c>
      <c r="H2661" s="36">
        <v>36762</v>
      </c>
      <c r="I2661" s="37" t="str">
        <f t="shared" si="57"/>
        <v>n/a</v>
      </c>
      <c r="J2661" s="36">
        <v>36798</v>
      </c>
      <c r="K2661" s="34" t="s">
        <v>1862</v>
      </c>
      <c r="L2661" s="34" t="s">
        <v>2067</v>
      </c>
      <c r="M2661" s="39" t="s">
        <v>20</v>
      </c>
      <c r="N2661" s="75" t="s">
        <v>1870</v>
      </c>
      <c r="O2661" s="36">
        <v>37026</v>
      </c>
      <c r="P2661" s="42"/>
    </row>
    <row r="2662" spans="1:16" s="23" customFormat="1" ht="12.95" customHeight="1" x14ac:dyDescent="0.2">
      <c r="A2662" s="31" t="s">
        <v>20</v>
      </c>
      <c r="B2662" s="32">
        <v>6498</v>
      </c>
      <c r="C2662" s="31" t="s">
        <v>3614</v>
      </c>
      <c r="D2662" s="31" t="s">
        <v>3615</v>
      </c>
      <c r="E2662" s="34">
        <v>11</v>
      </c>
      <c r="F2662" s="34" t="s">
        <v>2491</v>
      </c>
      <c r="G2662" s="34" t="s">
        <v>78</v>
      </c>
      <c r="H2662" s="36">
        <v>36762</v>
      </c>
      <c r="I2662" s="37" t="str">
        <f t="shared" si="57"/>
        <v>n/a</v>
      </c>
      <c r="J2662" s="36">
        <v>36801</v>
      </c>
      <c r="K2662" s="34"/>
      <c r="L2662" s="34"/>
      <c r="M2662" s="39" t="s">
        <v>20</v>
      </c>
      <c r="N2662" s="75" t="s">
        <v>2799</v>
      </c>
      <c r="O2662" s="36">
        <v>36833</v>
      </c>
      <c r="P2662" s="42"/>
    </row>
    <row r="2663" spans="1:16" s="23" customFormat="1" ht="12.95" customHeight="1" x14ac:dyDescent="0.2">
      <c r="A2663" s="31" t="s">
        <v>20</v>
      </c>
      <c r="B2663" s="32">
        <v>6499</v>
      </c>
      <c r="C2663" s="31" t="s">
        <v>2708</v>
      </c>
      <c r="D2663" s="31" t="s">
        <v>3616</v>
      </c>
      <c r="E2663" s="34">
        <v>7</v>
      </c>
      <c r="F2663" s="34" t="s">
        <v>2496</v>
      </c>
      <c r="G2663" s="34" t="s">
        <v>78</v>
      </c>
      <c r="H2663" s="36">
        <v>36766</v>
      </c>
      <c r="I2663" s="37" t="str">
        <f t="shared" si="57"/>
        <v>n/a</v>
      </c>
      <c r="J2663" s="36">
        <v>36801</v>
      </c>
      <c r="K2663" s="34" t="s">
        <v>2067</v>
      </c>
      <c r="L2663" s="34" t="s">
        <v>2067</v>
      </c>
      <c r="M2663" s="39" t="s">
        <v>20</v>
      </c>
      <c r="N2663" s="114">
        <v>3551</v>
      </c>
      <c r="O2663" s="36">
        <v>36931</v>
      </c>
      <c r="P2663" s="42" t="s">
        <v>486</v>
      </c>
    </row>
    <row r="2664" spans="1:16" s="23" customFormat="1" ht="12.95" customHeight="1" x14ac:dyDescent="0.2">
      <c r="A2664" s="31" t="s">
        <v>20</v>
      </c>
      <c r="B2664" s="32">
        <v>6500</v>
      </c>
      <c r="C2664" s="31" t="s">
        <v>2680</v>
      </c>
      <c r="D2664" s="31" t="s">
        <v>3617</v>
      </c>
      <c r="E2664" s="34">
        <v>21</v>
      </c>
      <c r="F2664" s="34" t="s">
        <v>2504</v>
      </c>
      <c r="G2664" s="34" t="s">
        <v>78</v>
      </c>
      <c r="H2664" s="36">
        <v>36766</v>
      </c>
      <c r="I2664" s="37" t="str">
        <f t="shared" si="57"/>
        <v>n/a</v>
      </c>
      <c r="J2664" s="36">
        <v>36801</v>
      </c>
      <c r="K2664" s="34" t="s">
        <v>1862</v>
      </c>
      <c r="L2664" s="34" t="s">
        <v>1862</v>
      </c>
      <c r="M2664" s="39" t="s">
        <v>20</v>
      </c>
      <c r="N2664" s="115">
        <v>3573</v>
      </c>
      <c r="O2664" s="36">
        <v>37013</v>
      </c>
      <c r="P2664" s="42" t="s">
        <v>486</v>
      </c>
    </row>
    <row r="2665" spans="1:16" s="23" customFormat="1" ht="12.95" customHeight="1" x14ac:dyDescent="0.2">
      <c r="A2665" s="31" t="s">
        <v>20</v>
      </c>
      <c r="B2665" s="32">
        <v>6501</v>
      </c>
      <c r="C2665" s="31" t="s">
        <v>158</v>
      </c>
      <c r="D2665" s="31" t="s">
        <v>3618</v>
      </c>
      <c r="E2665" s="34">
        <v>1</v>
      </c>
      <c r="F2665" s="34" t="s">
        <v>2491</v>
      </c>
      <c r="G2665" s="34" t="s">
        <v>78</v>
      </c>
      <c r="H2665" s="36">
        <v>36763</v>
      </c>
      <c r="I2665" s="37">
        <f t="shared" si="57"/>
        <v>37128</v>
      </c>
      <c r="J2665" s="36"/>
      <c r="K2665" s="34"/>
      <c r="L2665" s="34"/>
      <c r="M2665" s="39" t="s">
        <v>20</v>
      </c>
      <c r="N2665" s="75" t="s">
        <v>2891</v>
      </c>
      <c r="O2665" s="36">
        <v>37128</v>
      </c>
      <c r="P2665" s="42"/>
    </row>
    <row r="2666" spans="1:16" s="23" customFormat="1" ht="12.95" customHeight="1" x14ac:dyDescent="0.2">
      <c r="A2666" s="31" t="s">
        <v>20</v>
      </c>
      <c r="B2666" s="32">
        <v>6502</v>
      </c>
      <c r="C2666" s="31" t="s">
        <v>1435</v>
      </c>
      <c r="D2666" s="31" t="s">
        <v>3089</v>
      </c>
      <c r="E2666" s="34">
        <v>9</v>
      </c>
      <c r="F2666" s="34" t="s">
        <v>2496</v>
      </c>
      <c r="G2666" s="34" t="s">
        <v>78</v>
      </c>
      <c r="H2666" s="36">
        <v>36768</v>
      </c>
      <c r="I2666" s="37">
        <f t="shared" si="57"/>
        <v>37133</v>
      </c>
      <c r="J2666" s="36"/>
      <c r="K2666" s="34"/>
      <c r="L2666" s="34"/>
      <c r="M2666" s="39" t="s">
        <v>20</v>
      </c>
      <c r="N2666" s="75" t="s">
        <v>2891</v>
      </c>
      <c r="O2666" s="36">
        <v>37133</v>
      </c>
      <c r="P2666" s="42"/>
    </row>
    <row r="2667" spans="1:16" s="23" customFormat="1" ht="12.95" customHeight="1" x14ac:dyDescent="0.2">
      <c r="A2667" s="31" t="s">
        <v>20</v>
      </c>
      <c r="B2667" s="32">
        <v>6503</v>
      </c>
      <c r="C2667" s="31" t="s">
        <v>2613</v>
      </c>
      <c r="D2667" s="31" t="s">
        <v>3619</v>
      </c>
      <c r="E2667" s="34">
        <v>14</v>
      </c>
      <c r="F2667" s="34" t="s">
        <v>2494</v>
      </c>
      <c r="G2667" s="34" t="s">
        <v>78</v>
      </c>
      <c r="H2667" s="36">
        <v>36769</v>
      </c>
      <c r="I2667" s="37" t="str">
        <f t="shared" si="57"/>
        <v>n/a</v>
      </c>
      <c r="J2667" s="36">
        <v>36801</v>
      </c>
      <c r="K2667" s="34" t="s">
        <v>2067</v>
      </c>
      <c r="L2667" s="34" t="s">
        <v>1862</v>
      </c>
      <c r="M2667" s="39" t="s">
        <v>20</v>
      </c>
      <c r="N2667" s="115">
        <v>3562</v>
      </c>
      <c r="O2667" s="36">
        <v>36976</v>
      </c>
      <c r="P2667" s="42" t="s">
        <v>486</v>
      </c>
    </row>
    <row r="2668" spans="1:16" s="23" customFormat="1" ht="12.95" customHeight="1" x14ac:dyDescent="0.2">
      <c r="A2668" s="31" t="s">
        <v>20</v>
      </c>
      <c r="B2668" s="32">
        <v>6504</v>
      </c>
      <c r="C2668" s="31" t="s">
        <v>3620</v>
      </c>
      <c r="D2668" s="31" t="s">
        <v>3621</v>
      </c>
      <c r="E2668" s="34">
        <v>15</v>
      </c>
      <c r="F2668" s="34" t="s">
        <v>2494</v>
      </c>
      <c r="G2668" s="34" t="s">
        <v>78</v>
      </c>
      <c r="H2668" s="36">
        <v>36769</v>
      </c>
      <c r="I2668" s="37">
        <f t="shared" si="57"/>
        <v>37134</v>
      </c>
      <c r="J2668" s="36"/>
      <c r="K2668" s="34"/>
      <c r="L2668" s="34"/>
      <c r="M2668" s="39" t="s">
        <v>20</v>
      </c>
      <c r="N2668" s="75" t="s">
        <v>2891</v>
      </c>
      <c r="O2668" s="36">
        <v>37134</v>
      </c>
      <c r="P2668" s="42"/>
    </row>
    <row r="2669" spans="1:16" s="23" customFormat="1" ht="12.95" customHeight="1" x14ac:dyDescent="0.2">
      <c r="A2669" s="31" t="s">
        <v>20</v>
      </c>
      <c r="B2669" s="32">
        <v>6505</v>
      </c>
      <c r="C2669" s="31" t="s">
        <v>3622</v>
      </c>
      <c r="D2669" s="31" t="s">
        <v>3623</v>
      </c>
      <c r="E2669" s="34" t="s">
        <v>45</v>
      </c>
      <c r="F2669" s="34" t="s">
        <v>2491</v>
      </c>
      <c r="G2669" s="34" t="s">
        <v>78</v>
      </c>
      <c r="H2669" s="36">
        <v>36769</v>
      </c>
      <c r="I2669" s="37" t="str">
        <f t="shared" si="57"/>
        <v>n/a</v>
      </c>
      <c r="J2669" s="36">
        <v>36801</v>
      </c>
      <c r="K2669" s="34" t="s">
        <v>2067</v>
      </c>
      <c r="L2669" s="34" t="s">
        <v>1862</v>
      </c>
      <c r="M2669" s="39" t="s">
        <v>20</v>
      </c>
      <c r="N2669" s="114">
        <v>3576</v>
      </c>
      <c r="O2669" s="36">
        <v>37022</v>
      </c>
      <c r="P2669" s="42" t="s">
        <v>2935</v>
      </c>
    </row>
    <row r="2670" spans="1:16" s="23" customFormat="1" ht="12.95" customHeight="1" x14ac:dyDescent="0.2">
      <c r="A2670" s="31" t="s">
        <v>20</v>
      </c>
      <c r="B2670" s="32">
        <v>6506</v>
      </c>
      <c r="C2670" s="31" t="s">
        <v>2696</v>
      </c>
      <c r="D2670" s="31" t="s">
        <v>3624</v>
      </c>
      <c r="E2670" s="34">
        <v>8</v>
      </c>
      <c r="F2670" s="34" t="s">
        <v>2499</v>
      </c>
      <c r="G2670" s="34" t="s">
        <v>78</v>
      </c>
      <c r="H2670" s="36">
        <v>36769</v>
      </c>
      <c r="I2670" s="37" t="str">
        <f t="shared" si="57"/>
        <v>n/a</v>
      </c>
      <c r="J2670" s="36">
        <v>36801</v>
      </c>
      <c r="K2670" s="34" t="s">
        <v>2067</v>
      </c>
      <c r="L2670" s="34" t="s">
        <v>2067</v>
      </c>
      <c r="M2670" s="39" t="s">
        <v>20</v>
      </c>
      <c r="N2670" s="115">
        <v>3564</v>
      </c>
      <c r="O2670" s="36">
        <v>36977</v>
      </c>
      <c r="P2670" s="42" t="s">
        <v>3625</v>
      </c>
    </row>
    <row r="2671" spans="1:16" s="23" customFormat="1" ht="12.95" customHeight="1" x14ac:dyDescent="0.2">
      <c r="A2671" s="31" t="s">
        <v>20</v>
      </c>
      <c r="B2671" s="32">
        <v>6507</v>
      </c>
      <c r="C2671" s="31" t="s">
        <v>2696</v>
      </c>
      <c r="D2671" s="31" t="s">
        <v>3626</v>
      </c>
      <c r="E2671" s="34">
        <v>8</v>
      </c>
      <c r="F2671" s="34" t="s">
        <v>2499</v>
      </c>
      <c r="G2671" s="34" t="s">
        <v>78</v>
      </c>
      <c r="H2671" s="36">
        <v>36769</v>
      </c>
      <c r="I2671" s="37" t="str">
        <f t="shared" si="57"/>
        <v>n/a</v>
      </c>
      <c r="J2671" s="36">
        <v>36801</v>
      </c>
      <c r="K2671" s="34" t="s">
        <v>2067</v>
      </c>
      <c r="L2671" s="34" t="s">
        <v>2067</v>
      </c>
      <c r="M2671" s="39" t="s">
        <v>20</v>
      </c>
      <c r="N2671" s="114">
        <v>3583</v>
      </c>
      <c r="O2671" s="36">
        <v>37067</v>
      </c>
      <c r="P2671" s="42" t="s">
        <v>3627</v>
      </c>
    </row>
    <row r="2672" spans="1:16" s="23" customFormat="1" ht="12.95" customHeight="1" x14ac:dyDescent="0.2">
      <c r="A2672" s="31" t="s">
        <v>20</v>
      </c>
      <c r="B2672" s="32">
        <v>6508</v>
      </c>
      <c r="C2672" s="31" t="s">
        <v>3628</v>
      </c>
      <c r="D2672" s="31" t="s">
        <v>3629</v>
      </c>
      <c r="E2672" s="34">
        <v>6</v>
      </c>
      <c r="F2672" s="34" t="s">
        <v>2496</v>
      </c>
      <c r="G2672" s="34" t="s">
        <v>78</v>
      </c>
      <c r="H2672" s="36">
        <v>36770</v>
      </c>
      <c r="I2672" s="37" t="str">
        <f t="shared" si="57"/>
        <v>n/a</v>
      </c>
      <c r="J2672" s="36">
        <v>36801</v>
      </c>
      <c r="K2672" s="34" t="s">
        <v>2067</v>
      </c>
      <c r="L2672" s="34" t="s">
        <v>2067</v>
      </c>
      <c r="M2672" s="39" t="s">
        <v>20</v>
      </c>
      <c r="N2672" s="114">
        <v>3554</v>
      </c>
      <c r="O2672" s="36">
        <v>37309</v>
      </c>
      <c r="P2672" s="153"/>
    </row>
    <row r="2673" spans="1:16" s="23" customFormat="1" ht="12.95" customHeight="1" x14ac:dyDescent="0.2">
      <c r="A2673" s="31" t="s">
        <v>20</v>
      </c>
      <c r="B2673" s="32">
        <v>6509</v>
      </c>
      <c r="C2673" s="31" t="s">
        <v>3630</v>
      </c>
      <c r="D2673" s="31" t="s">
        <v>3631</v>
      </c>
      <c r="E2673" s="34">
        <v>15</v>
      </c>
      <c r="F2673" s="34" t="s">
        <v>2494</v>
      </c>
      <c r="G2673" s="34" t="s">
        <v>78</v>
      </c>
      <c r="H2673" s="36">
        <v>36770</v>
      </c>
      <c r="I2673" s="37" t="str">
        <f t="shared" si="57"/>
        <v>n/a</v>
      </c>
      <c r="J2673" s="36">
        <v>36798</v>
      </c>
      <c r="K2673" s="34" t="s">
        <v>2067</v>
      </c>
      <c r="L2673" s="34" t="s">
        <v>1862</v>
      </c>
      <c r="M2673" s="39" t="s">
        <v>20</v>
      </c>
      <c r="N2673" s="115">
        <v>3585</v>
      </c>
      <c r="O2673" s="36">
        <v>37046</v>
      </c>
      <c r="P2673" s="42"/>
    </row>
    <row r="2674" spans="1:16" s="23" customFormat="1" ht="12.95" customHeight="1" x14ac:dyDescent="0.2">
      <c r="A2674" s="31" t="s">
        <v>20</v>
      </c>
      <c r="B2674" s="32">
        <v>6510</v>
      </c>
      <c r="C2674" s="31" t="s">
        <v>3632</v>
      </c>
      <c r="D2674" s="31" t="s">
        <v>3633</v>
      </c>
      <c r="E2674" s="34" t="s">
        <v>3634</v>
      </c>
      <c r="F2674" s="34" t="s">
        <v>3634</v>
      </c>
      <c r="G2674" s="34" t="s">
        <v>78</v>
      </c>
      <c r="H2674" s="36">
        <v>36769</v>
      </c>
      <c r="I2674" s="37">
        <f t="shared" si="57"/>
        <v>37134</v>
      </c>
      <c r="J2674" s="36"/>
      <c r="K2674" s="34"/>
      <c r="L2674" s="34"/>
      <c r="M2674" s="39" t="s">
        <v>20</v>
      </c>
      <c r="N2674" s="75" t="s">
        <v>2891</v>
      </c>
      <c r="O2674" s="36">
        <v>37134</v>
      </c>
      <c r="P2674" s="42"/>
    </row>
    <row r="2675" spans="1:16" s="23" customFormat="1" ht="12.95" customHeight="1" x14ac:dyDescent="0.2">
      <c r="A2675" s="31" t="s">
        <v>20</v>
      </c>
      <c r="B2675" s="32">
        <v>6511</v>
      </c>
      <c r="C2675" s="31" t="s">
        <v>3635</v>
      </c>
      <c r="D2675" s="31" t="s">
        <v>3636</v>
      </c>
      <c r="E2675" s="34">
        <v>7</v>
      </c>
      <c r="F2675" s="34" t="s">
        <v>2496</v>
      </c>
      <c r="G2675" s="34" t="s">
        <v>78</v>
      </c>
      <c r="H2675" s="36">
        <v>36770</v>
      </c>
      <c r="I2675" s="37" t="str">
        <f t="shared" si="57"/>
        <v>n/a</v>
      </c>
      <c r="J2675" s="36">
        <v>36801</v>
      </c>
      <c r="K2675" s="34" t="s">
        <v>2067</v>
      </c>
      <c r="L2675" s="34" t="s">
        <v>2067</v>
      </c>
      <c r="M2675" s="39" t="s">
        <v>20</v>
      </c>
      <c r="N2675" s="114">
        <v>3552</v>
      </c>
      <c r="O2675" s="36">
        <v>36931</v>
      </c>
      <c r="P2675" s="42" t="s">
        <v>3637</v>
      </c>
    </row>
    <row r="2676" spans="1:16" s="23" customFormat="1" ht="12.95" customHeight="1" x14ac:dyDescent="0.2">
      <c r="A2676" s="31" t="s">
        <v>20</v>
      </c>
      <c r="B2676" s="32">
        <v>6512</v>
      </c>
      <c r="C2676" s="31" t="s">
        <v>672</v>
      </c>
      <c r="D2676" s="31" t="s">
        <v>3638</v>
      </c>
      <c r="E2676" s="34">
        <v>21</v>
      </c>
      <c r="F2676" s="34" t="s">
        <v>2504</v>
      </c>
      <c r="G2676" s="34" t="s">
        <v>78</v>
      </c>
      <c r="H2676" s="36">
        <v>36770</v>
      </c>
      <c r="I2676" s="37" t="str">
        <f t="shared" si="57"/>
        <v>n/a</v>
      </c>
      <c r="J2676" s="36">
        <v>36801</v>
      </c>
      <c r="K2676" s="34"/>
      <c r="L2676" s="34"/>
      <c r="M2676" s="39" t="s">
        <v>20</v>
      </c>
      <c r="N2676" s="75" t="s">
        <v>2799</v>
      </c>
      <c r="O2676" s="36">
        <v>36833</v>
      </c>
      <c r="P2676" s="42"/>
    </row>
    <row r="2677" spans="1:16" s="23" customFormat="1" ht="12.95" customHeight="1" x14ac:dyDescent="0.2">
      <c r="A2677" s="31" t="s">
        <v>20</v>
      </c>
      <c r="B2677" s="32">
        <v>6513</v>
      </c>
      <c r="C2677" s="31" t="s">
        <v>3565</v>
      </c>
      <c r="D2677" s="31" t="s">
        <v>3639</v>
      </c>
      <c r="E2677" s="34">
        <v>5</v>
      </c>
      <c r="F2677" s="34" t="s">
        <v>2491</v>
      </c>
      <c r="G2677" s="34" t="s">
        <v>78</v>
      </c>
      <c r="H2677" s="36">
        <v>36770</v>
      </c>
      <c r="I2677" s="37" t="str">
        <f t="shared" si="57"/>
        <v>n/a</v>
      </c>
      <c r="J2677" s="36">
        <v>36801</v>
      </c>
      <c r="K2677" s="34" t="s">
        <v>2067</v>
      </c>
      <c r="L2677" s="34" t="s">
        <v>2067</v>
      </c>
      <c r="M2677" s="39" t="s">
        <v>20</v>
      </c>
      <c r="N2677" s="114">
        <v>3577</v>
      </c>
      <c r="O2677" s="36">
        <v>37022</v>
      </c>
      <c r="P2677" s="42" t="s">
        <v>486</v>
      </c>
    </row>
    <row r="2678" spans="1:16" s="23" customFormat="1" ht="12.95" customHeight="1" x14ac:dyDescent="0.2">
      <c r="A2678" s="31" t="s">
        <v>20</v>
      </c>
      <c r="B2678" s="32">
        <v>6514</v>
      </c>
      <c r="C2678" s="31" t="s">
        <v>30</v>
      </c>
      <c r="D2678" s="31" t="s">
        <v>3640</v>
      </c>
      <c r="E2678" s="34">
        <v>1</v>
      </c>
      <c r="F2678" s="34" t="s">
        <v>2491</v>
      </c>
      <c r="G2678" s="34" t="s">
        <v>78</v>
      </c>
      <c r="H2678" s="36">
        <v>36805</v>
      </c>
      <c r="I2678" s="37" t="str">
        <f t="shared" si="57"/>
        <v>n/a</v>
      </c>
      <c r="J2678" s="36">
        <v>36980</v>
      </c>
      <c r="K2678" s="34"/>
      <c r="L2678" s="34"/>
      <c r="M2678" s="39" t="s">
        <v>20</v>
      </c>
      <c r="N2678" s="75" t="s">
        <v>3641</v>
      </c>
      <c r="O2678" s="36"/>
      <c r="P2678" s="42" t="s">
        <v>3642</v>
      </c>
    </row>
    <row r="2679" spans="1:16" s="23" customFormat="1" ht="12.95" customHeight="1" x14ac:dyDescent="0.2">
      <c r="A2679" s="31" t="s">
        <v>20</v>
      </c>
      <c r="B2679" s="32">
        <v>6515</v>
      </c>
      <c r="C2679" s="31" t="s">
        <v>462</v>
      </c>
      <c r="D2679" s="31" t="s">
        <v>3643</v>
      </c>
      <c r="E2679" s="34">
        <v>16</v>
      </c>
      <c r="F2679" s="34" t="s">
        <v>2496</v>
      </c>
      <c r="G2679" s="34" t="s">
        <v>236</v>
      </c>
      <c r="H2679" s="36">
        <v>36826</v>
      </c>
      <c r="I2679" s="37" t="str">
        <f t="shared" si="57"/>
        <v>n/a</v>
      </c>
      <c r="J2679" s="36">
        <v>36860</v>
      </c>
      <c r="K2679" s="34" t="s">
        <v>2067</v>
      </c>
      <c r="L2679" s="34" t="s">
        <v>2067</v>
      </c>
      <c r="M2679" s="39" t="s">
        <v>20</v>
      </c>
      <c r="N2679" s="115">
        <v>3565</v>
      </c>
      <c r="O2679" s="36">
        <v>36991</v>
      </c>
      <c r="P2679" s="42" t="s">
        <v>486</v>
      </c>
    </row>
    <row r="2680" spans="1:16" s="23" customFormat="1" ht="12.95" customHeight="1" x14ac:dyDescent="0.2">
      <c r="A2680" s="31" t="s">
        <v>20</v>
      </c>
      <c r="B2680" s="32">
        <v>6516</v>
      </c>
      <c r="C2680" s="31" t="s">
        <v>3103</v>
      </c>
      <c r="D2680" s="31" t="s">
        <v>3644</v>
      </c>
      <c r="E2680" s="34">
        <v>6</v>
      </c>
      <c r="F2680" s="34" t="s">
        <v>2496</v>
      </c>
      <c r="G2680" s="34" t="s">
        <v>236</v>
      </c>
      <c r="H2680" s="36">
        <v>36830</v>
      </c>
      <c r="I2680" s="37" t="str">
        <f t="shared" si="57"/>
        <v>n/a</v>
      </c>
      <c r="J2680" s="36">
        <v>37042</v>
      </c>
      <c r="K2680" s="34" t="s">
        <v>2067</v>
      </c>
      <c r="L2680" s="34" t="s">
        <v>2067</v>
      </c>
      <c r="M2680" s="39" t="s">
        <v>20</v>
      </c>
      <c r="N2680" s="71">
        <v>3613</v>
      </c>
      <c r="O2680" s="36">
        <v>37228</v>
      </c>
      <c r="P2680" s="122">
        <v>1.6E-2</v>
      </c>
    </row>
    <row r="2681" spans="1:16" s="23" customFormat="1" ht="12.95" customHeight="1" x14ac:dyDescent="0.2">
      <c r="A2681" s="31" t="s">
        <v>20</v>
      </c>
      <c r="B2681" s="32">
        <v>6517</v>
      </c>
      <c r="C2681" s="31" t="s">
        <v>3645</v>
      </c>
      <c r="D2681" s="31" t="s">
        <v>3225</v>
      </c>
      <c r="E2681" s="34">
        <v>8</v>
      </c>
      <c r="F2681" s="34" t="s">
        <v>2499</v>
      </c>
      <c r="G2681" s="34" t="s">
        <v>236</v>
      </c>
      <c r="H2681" s="36">
        <v>36861</v>
      </c>
      <c r="I2681" s="37" t="str">
        <f t="shared" si="57"/>
        <v>n/a</v>
      </c>
      <c r="J2681" s="36">
        <v>36860</v>
      </c>
      <c r="K2681" s="34" t="s">
        <v>2067</v>
      </c>
      <c r="L2681" s="34" t="s">
        <v>2067</v>
      </c>
      <c r="M2681" s="39" t="s">
        <v>20</v>
      </c>
      <c r="N2681" s="115">
        <v>3566</v>
      </c>
      <c r="O2681" s="36">
        <v>37008</v>
      </c>
      <c r="P2681" s="42" t="s">
        <v>486</v>
      </c>
    </row>
    <row r="2682" spans="1:16" s="23" customFormat="1" ht="12.95" customHeight="1" x14ac:dyDescent="0.2">
      <c r="A2682" s="31" t="s">
        <v>20</v>
      </c>
      <c r="B2682" s="32">
        <v>6518</v>
      </c>
      <c r="C2682" s="31" t="s">
        <v>3646</v>
      </c>
      <c r="D2682" s="31" t="s">
        <v>3647</v>
      </c>
      <c r="E2682" s="34">
        <v>21</v>
      </c>
      <c r="F2682" s="34" t="s">
        <v>2504</v>
      </c>
      <c r="G2682" s="34" t="s">
        <v>24</v>
      </c>
      <c r="H2682" s="36">
        <v>36861</v>
      </c>
      <c r="I2682" s="37" t="str">
        <f t="shared" si="57"/>
        <v>n/a</v>
      </c>
      <c r="J2682" s="36">
        <v>36894</v>
      </c>
      <c r="K2682" s="34" t="s">
        <v>2067</v>
      </c>
      <c r="L2682" s="34" t="s">
        <v>2067</v>
      </c>
      <c r="M2682" s="39" t="s">
        <v>20</v>
      </c>
      <c r="N2682" s="114">
        <v>3570</v>
      </c>
      <c r="O2682" s="36">
        <v>37026</v>
      </c>
      <c r="P2682" s="42" t="s">
        <v>3648</v>
      </c>
    </row>
    <row r="2683" spans="1:16" s="23" customFormat="1" ht="12.95" customHeight="1" x14ac:dyDescent="0.2">
      <c r="A2683" s="31" t="s">
        <v>20</v>
      </c>
      <c r="B2683" s="32">
        <v>6519</v>
      </c>
      <c r="C2683" s="31" t="s">
        <v>472</v>
      </c>
      <c r="D2683" s="31" t="s">
        <v>3649</v>
      </c>
      <c r="E2683" s="34">
        <v>20</v>
      </c>
      <c r="F2683" s="34" t="s">
        <v>2504</v>
      </c>
      <c r="G2683" s="34" t="s">
        <v>24</v>
      </c>
      <c r="H2683" s="36">
        <v>36861</v>
      </c>
      <c r="I2683" s="37" t="str">
        <f t="shared" si="57"/>
        <v>n/a</v>
      </c>
      <c r="J2683" s="36">
        <v>36889</v>
      </c>
      <c r="K2683" s="34" t="s">
        <v>2067</v>
      </c>
      <c r="L2683" s="34" t="s">
        <v>2067</v>
      </c>
      <c r="M2683" s="39" t="s">
        <v>20</v>
      </c>
      <c r="N2683" s="114">
        <v>3571</v>
      </c>
      <c r="O2683" s="36">
        <v>37026</v>
      </c>
      <c r="P2683" s="42" t="s">
        <v>3648</v>
      </c>
    </row>
    <row r="2684" spans="1:16" s="23" customFormat="1" ht="12.95" customHeight="1" x14ac:dyDescent="0.2">
      <c r="A2684" s="31" t="s">
        <v>20</v>
      </c>
      <c r="B2684" s="32">
        <v>6520</v>
      </c>
      <c r="C2684" s="31" t="s">
        <v>81</v>
      </c>
      <c r="D2684" s="31" t="s">
        <v>3650</v>
      </c>
      <c r="E2684" s="34">
        <v>20</v>
      </c>
      <c r="F2684" s="34" t="s">
        <v>2504</v>
      </c>
      <c r="G2684" s="34" t="s">
        <v>24</v>
      </c>
      <c r="H2684" s="36">
        <v>36861</v>
      </c>
      <c r="I2684" s="37" t="str">
        <f t="shared" si="57"/>
        <v>n/a</v>
      </c>
      <c r="J2684" s="36">
        <v>36889</v>
      </c>
      <c r="K2684" s="34"/>
      <c r="L2684" s="34"/>
      <c r="M2684" s="39" t="s">
        <v>20</v>
      </c>
      <c r="N2684" s="115">
        <v>3574</v>
      </c>
      <c r="O2684" s="36">
        <v>37032</v>
      </c>
      <c r="P2684" s="42" t="s">
        <v>486</v>
      </c>
    </row>
    <row r="2685" spans="1:16" s="23" customFormat="1" ht="12.95" customHeight="1" x14ac:dyDescent="0.2">
      <c r="A2685" s="31" t="s">
        <v>20</v>
      </c>
      <c r="B2685" s="32">
        <v>6521</v>
      </c>
      <c r="C2685" s="31" t="s">
        <v>3651</v>
      </c>
      <c r="D2685" s="31" t="s">
        <v>3652</v>
      </c>
      <c r="E2685" s="34">
        <v>4</v>
      </c>
      <c r="F2685" s="34" t="s">
        <v>2499</v>
      </c>
      <c r="G2685" s="34" t="s">
        <v>24</v>
      </c>
      <c r="H2685" s="36">
        <v>36861</v>
      </c>
      <c r="I2685" s="37" t="str">
        <f t="shared" si="57"/>
        <v>n/a</v>
      </c>
      <c r="J2685" s="36">
        <v>36894</v>
      </c>
      <c r="K2685" s="34" t="s">
        <v>2067</v>
      </c>
      <c r="L2685" s="34" t="s">
        <v>1862</v>
      </c>
      <c r="M2685" s="39" t="s">
        <v>20</v>
      </c>
      <c r="N2685" s="75" t="s">
        <v>2799</v>
      </c>
      <c r="O2685" s="36">
        <v>37126</v>
      </c>
      <c r="P2685" s="42"/>
    </row>
    <row r="2686" spans="1:16" s="23" customFormat="1" ht="12.95" customHeight="1" x14ac:dyDescent="0.2">
      <c r="A2686" s="31" t="s">
        <v>20</v>
      </c>
      <c r="B2686" s="32">
        <v>6522</v>
      </c>
      <c r="C2686" s="31" t="s">
        <v>3653</v>
      </c>
      <c r="D2686" s="31" t="s">
        <v>3654</v>
      </c>
      <c r="E2686" s="34">
        <v>20</v>
      </c>
      <c r="F2686" s="34" t="s">
        <v>2504</v>
      </c>
      <c r="G2686" s="34" t="s">
        <v>73</v>
      </c>
      <c r="H2686" s="36">
        <v>36859</v>
      </c>
      <c r="I2686" s="37" t="str">
        <f t="shared" si="57"/>
        <v>n/a</v>
      </c>
      <c r="J2686" s="36">
        <v>36950</v>
      </c>
      <c r="K2686" s="34" t="s">
        <v>2067</v>
      </c>
      <c r="L2686" s="34" t="s">
        <v>2067</v>
      </c>
      <c r="M2686" s="39" t="s">
        <v>20</v>
      </c>
      <c r="N2686" s="114">
        <v>3590</v>
      </c>
      <c r="O2686" s="36">
        <v>37099</v>
      </c>
      <c r="P2686" s="42" t="s">
        <v>486</v>
      </c>
    </row>
    <row r="2687" spans="1:16" s="23" customFormat="1" ht="12.95" customHeight="1" x14ac:dyDescent="0.2">
      <c r="A2687" s="31" t="s">
        <v>20</v>
      </c>
      <c r="B2687" s="32">
        <v>6523</v>
      </c>
      <c r="C2687" s="31" t="s">
        <v>3259</v>
      </c>
      <c r="D2687" s="31" t="s">
        <v>2536</v>
      </c>
      <c r="E2687" s="34">
        <v>8</v>
      </c>
      <c r="F2687" s="34" t="s">
        <v>2499</v>
      </c>
      <c r="G2687" s="34" t="s">
        <v>334</v>
      </c>
      <c r="H2687" s="36">
        <v>36866</v>
      </c>
      <c r="I2687" s="37">
        <f t="shared" si="57"/>
        <v>37231</v>
      </c>
      <c r="J2687" s="36"/>
      <c r="K2687" s="34"/>
      <c r="L2687" s="34"/>
      <c r="M2687" s="39" t="s">
        <v>20</v>
      </c>
      <c r="N2687" s="75" t="s">
        <v>2891</v>
      </c>
      <c r="O2687" s="36">
        <v>37231</v>
      </c>
      <c r="P2687" s="42"/>
    </row>
    <row r="2688" spans="1:16" s="23" customFormat="1" ht="12.95" customHeight="1" x14ac:dyDescent="0.2">
      <c r="A2688" s="31" t="s">
        <v>20</v>
      </c>
      <c r="B2688" s="32">
        <v>6524</v>
      </c>
      <c r="C2688" s="31" t="s">
        <v>2608</v>
      </c>
      <c r="D2688" s="31" t="s">
        <v>3655</v>
      </c>
      <c r="E2688" s="34">
        <v>12</v>
      </c>
      <c r="F2688" s="34" t="s">
        <v>2491</v>
      </c>
      <c r="G2688" s="34" t="s">
        <v>24</v>
      </c>
      <c r="H2688" s="36"/>
      <c r="I2688" s="37">
        <f t="shared" si="57"/>
        <v>365</v>
      </c>
      <c r="J2688" s="36">
        <v>36889</v>
      </c>
      <c r="K2688" s="34"/>
      <c r="L2688" s="34"/>
      <c r="M2688" s="39" t="s">
        <v>20</v>
      </c>
      <c r="N2688" s="115">
        <v>3575</v>
      </c>
      <c r="O2688" s="36">
        <v>37032</v>
      </c>
      <c r="P2688" s="42" t="s">
        <v>3656</v>
      </c>
    </row>
    <row r="2689" spans="1:16" s="23" customFormat="1" ht="12.95" customHeight="1" x14ac:dyDescent="0.2">
      <c r="A2689" s="31" t="s">
        <v>20</v>
      </c>
      <c r="B2689" s="32">
        <v>6525</v>
      </c>
      <c r="C2689" s="31" t="s">
        <v>3614</v>
      </c>
      <c r="D2689" s="31" t="s">
        <v>3657</v>
      </c>
      <c r="E2689" s="34">
        <v>11</v>
      </c>
      <c r="F2689" s="34" t="s">
        <v>2491</v>
      </c>
      <c r="G2689" s="34" t="s">
        <v>334</v>
      </c>
      <c r="H2689" s="36">
        <v>36887</v>
      </c>
      <c r="I2689" s="37" t="str">
        <f t="shared" si="57"/>
        <v>n/a</v>
      </c>
      <c r="J2689" s="36">
        <v>36920</v>
      </c>
      <c r="K2689" s="34" t="s">
        <v>2067</v>
      </c>
      <c r="L2689" s="34" t="s">
        <v>2067</v>
      </c>
      <c r="M2689" s="39" t="s">
        <v>20</v>
      </c>
      <c r="N2689" s="115">
        <v>3589</v>
      </c>
      <c r="O2689" s="36">
        <v>37088</v>
      </c>
      <c r="P2689" s="42" t="s">
        <v>486</v>
      </c>
    </row>
    <row r="2690" spans="1:16" s="23" customFormat="1" ht="12.95" customHeight="1" x14ac:dyDescent="0.2">
      <c r="A2690" s="31" t="s">
        <v>20</v>
      </c>
      <c r="B2690" s="32">
        <v>6526</v>
      </c>
      <c r="C2690" s="31" t="s">
        <v>2696</v>
      </c>
      <c r="D2690" s="31" t="s">
        <v>2536</v>
      </c>
      <c r="E2690" s="34">
        <v>8</v>
      </c>
      <c r="F2690" s="34" t="s">
        <v>2499</v>
      </c>
      <c r="G2690" s="34" t="s">
        <v>334</v>
      </c>
      <c r="H2690" s="36">
        <v>36887</v>
      </c>
      <c r="I2690" s="37">
        <f t="shared" si="57"/>
        <v>37252</v>
      </c>
      <c r="J2690" s="36"/>
      <c r="K2690" s="34"/>
      <c r="L2690" s="34"/>
      <c r="M2690" s="39" t="s">
        <v>20</v>
      </c>
      <c r="N2690" s="75" t="s">
        <v>2891</v>
      </c>
      <c r="O2690" s="36">
        <v>37252</v>
      </c>
      <c r="P2690" s="42"/>
    </row>
    <row r="2691" spans="1:16" s="23" customFormat="1" ht="12.95" customHeight="1" x14ac:dyDescent="0.2">
      <c r="A2691" s="31" t="s">
        <v>20</v>
      </c>
      <c r="B2691" s="32">
        <v>6527</v>
      </c>
      <c r="C2691" s="31" t="s">
        <v>3473</v>
      </c>
      <c r="D2691" s="31" t="s">
        <v>3658</v>
      </c>
      <c r="E2691" s="34">
        <v>20</v>
      </c>
      <c r="F2691" s="34" t="s">
        <v>2504</v>
      </c>
      <c r="G2691" s="34" t="s">
        <v>334</v>
      </c>
      <c r="H2691" s="36">
        <v>36887</v>
      </c>
      <c r="I2691" s="37" t="str">
        <f t="shared" si="57"/>
        <v>n/a</v>
      </c>
      <c r="J2691" s="36">
        <v>36920</v>
      </c>
      <c r="K2691" s="34" t="s">
        <v>2067</v>
      </c>
      <c r="L2691" s="34" t="s">
        <v>1862</v>
      </c>
      <c r="M2691" s="39" t="s">
        <v>20</v>
      </c>
      <c r="N2691" s="71">
        <v>3596</v>
      </c>
      <c r="O2691" s="36">
        <v>37147</v>
      </c>
      <c r="P2691" s="42" t="s">
        <v>486</v>
      </c>
    </row>
    <row r="2692" spans="1:16" s="23" customFormat="1" ht="12.95" customHeight="1" x14ac:dyDescent="0.2">
      <c r="A2692" s="31" t="s">
        <v>20</v>
      </c>
      <c r="B2692" s="32">
        <v>6528</v>
      </c>
      <c r="C2692" s="31" t="s">
        <v>2417</v>
      </c>
      <c r="D2692" s="31" t="s">
        <v>3659</v>
      </c>
      <c r="E2692" s="34">
        <v>8</v>
      </c>
      <c r="F2692" s="34" t="s">
        <v>2499</v>
      </c>
      <c r="G2692" s="34" t="s">
        <v>334</v>
      </c>
      <c r="H2692" s="36">
        <v>36894</v>
      </c>
      <c r="I2692" s="37" t="str">
        <f t="shared" si="57"/>
        <v>n/a</v>
      </c>
      <c r="J2692" s="36">
        <v>36920</v>
      </c>
      <c r="K2692" s="34" t="s">
        <v>2067</v>
      </c>
      <c r="L2692" s="34" t="s">
        <v>2067</v>
      </c>
      <c r="M2692" s="39" t="s">
        <v>20</v>
      </c>
      <c r="N2692" s="114">
        <v>3580</v>
      </c>
      <c r="O2692" s="36">
        <v>37057</v>
      </c>
      <c r="P2692" s="42" t="s">
        <v>486</v>
      </c>
    </row>
    <row r="2693" spans="1:16" s="23" customFormat="1" ht="12.95" customHeight="1" x14ac:dyDescent="0.2">
      <c r="A2693" s="31" t="s">
        <v>20</v>
      </c>
      <c r="B2693" s="32">
        <v>6529</v>
      </c>
      <c r="C2693" s="31" t="s">
        <v>2417</v>
      </c>
      <c r="D2693" s="31" t="s">
        <v>3660</v>
      </c>
      <c r="E2693" s="34">
        <v>8</v>
      </c>
      <c r="F2693" s="34" t="s">
        <v>2499</v>
      </c>
      <c r="G2693" s="34" t="s">
        <v>334</v>
      </c>
      <c r="H2693" s="36">
        <v>36889</v>
      </c>
      <c r="I2693" s="37" t="str">
        <f t="shared" si="57"/>
        <v>n/a</v>
      </c>
      <c r="J2693" s="36">
        <v>36920</v>
      </c>
      <c r="K2693" s="34" t="s">
        <v>2067</v>
      </c>
      <c r="L2693" s="34" t="s">
        <v>2067</v>
      </c>
      <c r="M2693" s="39" t="s">
        <v>20</v>
      </c>
      <c r="N2693" s="114">
        <v>3581</v>
      </c>
      <c r="O2693" s="36">
        <v>37057</v>
      </c>
      <c r="P2693" s="42" t="s">
        <v>486</v>
      </c>
    </row>
    <row r="2694" spans="1:16" s="23" customFormat="1" ht="12.95" customHeight="1" x14ac:dyDescent="0.2">
      <c r="A2694" s="31" t="s">
        <v>20</v>
      </c>
      <c r="B2694" s="32">
        <v>6530</v>
      </c>
      <c r="C2694" s="31" t="s">
        <v>3661</v>
      </c>
      <c r="D2694" s="31" t="s">
        <v>2536</v>
      </c>
      <c r="E2694" s="34">
        <v>8</v>
      </c>
      <c r="F2694" s="34" t="s">
        <v>2499</v>
      </c>
      <c r="G2694" s="34" t="s">
        <v>334</v>
      </c>
      <c r="H2694" s="36">
        <v>36889</v>
      </c>
      <c r="I2694" s="37">
        <f t="shared" si="57"/>
        <v>37254</v>
      </c>
      <c r="J2694" s="36"/>
      <c r="K2694" s="34"/>
      <c r="L2694" s="34"/>
      <c r="M2694" s="39" t="s">
        <v>20</v>
      </c>
      <c r="N2694" s="75" t="s">
        <v>2891</v>
      </c>
      <c r="O2694" s="36">
        <v>37254</v>
      </c>
      <c r="P2694" s="42"/>
    </row>
    <row r="2695" spans="1:16" s="23" customFormat="1" ht="12.95" customHeight="1" x14ac:dyDescent="0.2">
      <c r="A2695" s="31" t="s">
        <v>20</v>
      </c>
      <c r="B2695" s="32">
        <v>6531</v>
      </c>
      <c r="C2695" s="31" t="s">
        <v>3662</v>
      </c>
      <c r="D2695" s="31" t="s">
        <v>3663</v>
      </c>
      <c r="E2695" s="34">
        <v>15</v>
      </c>
      <c r="F2695" s="34" t="s">
        <v>2494</v>
      </c>
      <c r="G2695" s="34" t="s">
        <v>334</v>
      </c>
      <c r="H2695" s="36">
        <v>36889</v>
      </c>
      <c r="I2695" s="37">
        <f t="shared" si="57"/>
        <v>37254</v>
      </c>
      <c r="J2695" s="153"/>
      <c r="K2695" s="34"/>
      <c r="L2695" s="34"/>
      <c r="M2695" s="39" t="s">
        <v>20</v>
      </c>
      <c r="N2695" s="75" t="s">
        <v>2891</v>
      </c>
      <c r="O2695" s="36">
        <v>37254</v>
      </c>
      <c r="P2695" s="42"/>
    </row>
    <row r="2696" spans="1:16" s="23" customFormat="1" ht="12.95" customHeight="1" x14ac:dyDescent="0.2">
      <c r="A2696" s="31" t="s">
        <v>20</v>
      </c>
      <c r="B2696" s="32">
        <v>6532</v>
      </c>
      <c r="C2696" s="31" t="s">
        <v>3664</v>
      </c>
      <c r="D2696" s="31" t="s">
        <v>2536</v>
      </c>
      <c r="E2696" s="34">
        <v>20</v>
      </c>
      <c r="F2696" s="34" t="s">
        <v>2504</v>
      </c>
      <c r="G2696" s="34" t="s">
        <v>334</v>
      </c>
      <c r="H2696" s="36">
        <v>36889</v>
      </c>
      <c r="I2696" s="37" t="str">
        <f t="shared" si="57"/>
        <v>n/a</v>
      </c>
      <c r="J2696" s="36">
        <v>36920</v>
      </c>
      <c r="K2696" s="34" t="s">
        <v>1862</v>
      </c>
      <c r="L2696" s="34" t="s">
        <v>2067</v>
      </c>
      <c r="M2696" s="39" t="s">
        <v>20</v>
      </c>
      <c r="N2696" s="75" t="s">
        <v>1870</v>
      </c>
      <c r="O2696" s="36">
        <v>37147</v>
      </c>
      <c r="P2696" s="42"/>
    </row>
    <row r="2697" spans="1:16" s="23" customFormat="1" ht="12.95" customHeight="1" x14ac:dyDescent="0.2">
      <c r="A2697" s="31" t="s">
        <v>20</v>
      </c>
      <c r="B2697" s="32">
        <v>6533</v>
      </c>
      <c r="C2697" s="31" t="s">
        <v>3665</v>
      </c>
      <c r="D2697" s="31" t="s">
        <v>3666</v>
      </c>
      <c r="E2697" s="34">
        <v>15</v>
      </c>
      <c r="F2697" s="34" t="s">
        <v>2494</v>
      </c>
      <c r="G2697" s="34" t="s">
        <v>334</v>
      </c>
      <c r="H2697" s="36">
        <v>36894</v>
      </c>
      <c r="I2697" s="37">
        <f t="shared" si="57"/>
        <v>37259</v>
      </c>
      <c r="J2697" s="36"/>
      <c r="K2697" s="34"/>
      <c r="L2697" s="34"/>
      <c r="M2697" s="39" t="s">
        <v>20</v>
      </c>
      <c r="N2697" s="75" t="s">
        <v>2891</v>
      </c>
      <c r="O2697" s="36">
        <v>37259</v>
      </c>
      <c r="P2697" s="42"/>
    </row>
    <row r="2698" spans="1:16" s="23" customFormat="1" ht="12.95" customHeight="1" x14ac:dyDescent="0.2">
      <c r="A2698" s="31" t="s">
        <v>20</v>
      </c>
      <c r="B2698" s="32">
        <v>6534</v>
      </c>
      <c r="C2698" s="31" t="s">
        <v>2467</v>
      </c>
      <c r="D2698" s="31" t="s">
        <v>3667</v>
      </c>
      <c r="E2698" s="34">
        <v>10</v>
      </c>
      <c r="F2698" s="34" t="s">
        <v>2496</v>
      </c>
      <c r="G2698" s="34" t="s">
        <v>73</v>
      </c>
      <c r="H2698" s="36">
        <v>36914</v>
      </c>
      <c r="I2698" s="37" t="str">
        <f t="shared" si="57"/>
        <v>n/a</v>
      </c>
      <c r="J2698" s="36">
        <v>36950</v>
      </c>
      <c r="K2698" s="34" t="s">
        <v>2067</v>
      </c>
      <c r="L2698" s="34" t="s">
        <v>2067</v>
      </c>
      <c r="M2698" s="39" t="s">
        <v>20</v>
      </c>
      <c r="N2698" s="115">
        <v>3586</v>
      </c>
      <c r="O2698" s="36">
        <v>37087</v>
      </c>
      <c r="P2698" s="42" t="s">
        <v>3668</v>
      </c>
    </row>
    <row r="2699" spans="1:16" s="23" customFormat="1" ht="12.95" customHeight="1" x14ac:dyDescent="0.2">
      <c r="A2699" s="31" t="s">
        <v>20</v>
      </c>
      <c r="B2699" s="32">
        <v>6535</v>
      </c>
      <c r="C2699" s="31" t="s">
        <v>3669</v>
      </c>
      <c r="D2699" s="31" t="s">
        <v>3670</v>
      </c>
      <c r="E2699" s="34">
        <v>10</v>
      </c>
      <c r="F2699" s="34" t="s">
        <v>2496</v>
      </c>
      <c r="G2699" s="34" t="s">
        <v>29</v>
      </c>
      <c r="H2699" s="36">
        <v>36936</v>
      </c>
      <c r="I2699" s="37" t="str">
        <f t="shared" si="57"/>
        <v>n/a</v>
      </c>
      <c r="J2699" s="36">
        <v>36949</v>
      </c>
      <c r="K2699" s="34" t="s">
        <v>2067</v>
      </c>
      <c r="L2699" s="34" t="s">
        <v>2067</v>
      </c>
      <c r="M2699" s="39" t="s">
        <v>20</v>
      </c>
      <c r="N2699" s="114">
        <v>3588</v>
      </c>
      <c r="O2699" s="36">
        <v>37088</v>
      </c>
      <c r="P2699" s="42" t="s">
        <v>486</v>
      </c>
    </row>
    <row r="2700" spans="1:16" s="23" customFormat="1" ht="12.95" customHeight="1" x14ac:dyDescent="0.2">
      <c r="A2700" s="31" t="s">
        <v>20</v>
      </c>
      <c r="B2700" s="32">
        <v>6536</v>
      </c>
      <c r="C2700" s="31" t="s">
        <v>2141</v>
      </c>
      <c r="D2700" s="31" t="s">
        <v>3320</v>
      </c>
      <c r="E2700" s="34">
        <v>14</v>
      </c>
      <c r="F2700" s="34" t="s">
        <v>2494</v>
      </c>
      <c r="G2700" s="34" t="s">
        <v>78</v>
      </c>
      <c r="H2700" s="36">
        <v>36936</v>
      </c>
      <c r="I2700" s="37">
        <f t="shared" si="57"/>
        <v>37301</v>
      </c>
      <c r="J2700" s="36"/>
      <c r="K2700" s="34"/>
      <c r="L2700" s="34"/>
      <c r="M2700" s="39" t="s">
        <v>20</v>
      </c>
      <c r="N2700" s="75" t="s">
        <v>2891</v>
      </c>
      <c r="O2700" s="36">
        <v>37301</v>
      </c>
      <c r="P2700" s="42"/>
    </row>
    <row r="2701" spans="1:16" s="23" customFormat="1" ht="12.95" customHeight="1" x14ac:dyDescent="0.2">
      <c r="A2701" s="31" t="s">
        <v>20</v>
      </c>
      <c r="B2701" s="32">
        <v>6537</v>
      </c>
      <c r="C2701" s="31" t="s">
        <v>3671</v>
      </c>
      <c r="D2701" s="31" t="s">
        <v>3411</v>
      </c>
      <c r="E2701" s="34">
        <v>8</v>
      </c>
      <c r="F2701" s="34" t="s">
        <v>2499</v>
      </c>
      <c r="G2701" s="34" t="s">
        <v>78</v>
      </c>
      <c r="H2701" s="36"/>
      <c r="I2701" s="37">
        <f t="shared" si="57"/>
        <v>365</v>
      </c>
      <c r="J2701" s="36">
        <v>36983</v>
      </c>
      <c r="K2701" s="34" t="s">
        <v>2067</v>
      </c>
      <c r="L2701" s="34" t="s">
        <v>2067</v>
      </c>
      <c r="M2701" s="39" t="s">
        <v>20</v>
      </c>
      <c r="N2701" s="115">
        <v>3591</v>
      </c>
      <c r="O2701" s="36">
        <v>37118</v>
      </c>
      <c r="P2701" s="42" t="s">
        <v>486</v>
      </c>
    </row>
    <row r="2702" spans="1:16" s="23" customFormat="1" ht="12.95" customHeight="1" x14ac:dyDescent="0.2">
      <c r="A2702" s="31" t="s">
        <v>20</v>
      </c>
      <c r="B2702" s="32">
        <v>6538</v>
      </c>
      <c r="C2702" s="31" t="s">
        <v>3672</v>
      </c>
      <c r="D2702" s="31" t="s">
        <v>3673</v>
      </c>
      <c r="E2702" s="34">
        <v>8</v>
      </c>
      <c r="F2702" s="34" t="s">
        <v>2499</v>
      </c>
      <c r="G2702" s="34" t="s">
        <v>73</v>
      </c>
      <c r="H2702" s="36">
        <v>36936</v>
      </c>
      <c r="I2702" s="37">
        <f t="shared" ref="I2702:I2750" si="58">IF(AND(H2702&gt;1/1/75, J2702&gt;0),"n/a",H2702+365)</f>
        <v>37301</v>
      </c>
      <c r="J2702" s="36"/>
      <c r="K2702" s="34"/>
      <c r="L2702" s="34"/>
      <c r="M2702" s="39" t="s">
        <v>20</v>
      </c>
      <c r="N2702" s="75" t="s">
        <v>2891</v>
      </c>
      <c r="O2702" s="36">
        <v>37301</v>
      </c>
      <c r="P2702" s="42"/>
    </row>
    <row r="2703" spans="1:16" s="23" customFormat="1" ht="12.95" customHeight="1" x14ac:dyDescent="0.2">
      <c r="A2703" s="31" t="s">
        <v>20</v>
      </c>
      <c r="B2703" s="32">
        <v>6539</v>
      </c>
      <c r="C2703" s="31" t="s">
        <v>3674</v>
      </c>
      <c r="D2703" s="31" t="s">
        <v>3675</v>
      </c>
      <c r="E2703" s="34">
        <v>10</v>
      </c>
      <c r="F2703" s="34" t="s">
        <v>2496</v>
      </c>
      <c r="G2703" s="34" t="s">
        <v>78</v>
      </c>
      <c r="H2703" s="36">
        <v>36951</v>
      </c>
      <c r="I2703" s="37" t="str">
        <f t="shared" si="58"/>
        <v>n/a</v>
      </c>
      <c r="J2703" s="36">
        <v>36969</v>
      </c>
      <c r="K2703" s="34"/>
      <c r="L2703" s="34"/>
      <c r="M2703" s="39" t="s">
        <v>20</v>
      </c>
      <c r="N2703" s="75" t="s">
        <v>2799</v>
      </c>
      <c r="O2703" s="36">
        <v>37021</v>
      </c>
      <c r="P2703" s="42"/>
    </row>
    <row r="2704" spans="1:16" s="23" customFormat="1" ht="12.95" customHeight="1" x14ac:dyDescent="0.2">
      <c r="A2704" s="31" t="s">
        <v>20</v>
      </c>
      <c r="B2704" s="32">
        <v>6540</v>
      </c>
      <c r="C2704" s="31" t="s">
        <v>2769</v>
      </c>
      <c r="D2704" s="31" t="s">
        <v>3676</v>
      </c>
      <c r="E2704" s="34">
        <v>13</v>
      </c>
      <c r="F2704" s="34" t="s">
        <v>2494</v>
      </c>
      <c r="G2704" s="34" t="s">
        <v>78</v>
      </c>
      <c r="H2704" s="36">
        <v>36948</v>
      </c>
      <c r="I2704" s="37" t="str">
        <f t="shared" si="58"/>
        <v>n/a</v>
      </c>
      <c r="J2704" s="36">
        <v>36983</v>
      </c>
      <c r="K2704" s="34" t="s">
        <v>2067</v>
      </c>
      <c r="L2704" s="34" t="s">
        <v>1862</v>
      </c>
      <c r="M2704" s="39" t="s">
        <v>20</v>
      </c>
      <c r="N2704" s="71">
        <v>3601</v>
      </c>
      <c r="O2704" s="36">
        <v>37183</v>
      </c>
      <c r="P2704" s="42" t="s">
        <v>486</v>
      </c>
    </row>
    <row r="2705" spans="1:16" s="23" customFormat="1" ht="12.95" customHeight="1" x14ac:dyDescent="0.2">
      <c r="A2705" s="31" t="s">
        <v>20</v>
      </c>
      <c r="B2705" s="32">
        <v>6541</v>
      </c>
      <c r="C2705" s="31" t="s">
        <v>840</v>
      </c>
      <c r="D2705" s="31" t="s">
        <v>3633</v>
      </c>
      <c r="E2705" s="34">
        <v>10</v>
      </c>
      <c r="F2705" s="34" t="s">
        <v>2496</v>
      </c>
      <c r="G2705" s="34" t="s">
        <v>78</v>
      </c>
      <c r="H2705" s="36">
        <v>36948</v>
      </c>
      <c r="I2705" s="37" t="str">
        <f t="shared" si="58"/>
        <v>n/a</v>
      </c>
      <c r="J2705" s="36">
        <v>36983</v>
      </c>
      <c r="K2705" s="34" t="s">
        <v>2067</v>
      </c>
      <c r="L2705" s="34" t="s">
        <v>2067</v>
      </c>
      <c r="M2705" s="39" t="s">
        <v>20</v>
      </c>
      <c r="N2705" s="115">
        <v>3593</v>
      </c>
      <c r="O2705" s="36">
        <v>37119</v>
      </c>
      <c r="P2705" s="122">
        <v>1.7999999999999999E-2</v>
      </c>
    </row>
    <row r="2706" spans="1:16" s="23" customFormat="1" ht="12.95" customHeight="1" x14ac:dyDescent="0.2">
      <c r="A2706" s="31" t="s">
        <v>20</v>
      </c>
      <c r="B2706" s="32">
        <v>6542</v>
      </c>
      <c r="C2706" s="31" t="s">
        <v>840</v>
      </c>
      <c r="D2706" s="31" t="s">
        <v>3677</v>
      </c>
      <c r="E2706" s="34">
        <v>10</v>
      </c>
      <c r="F2706" s="34" t="s">
        <v>2496</v>
      </c>
      <c r="G2706" s="34" t="s">
        <v>78</v>
      </c>
      <c r="H2706" s="36">
        <v>36948</v>
      </c>
      <c r="I2706" s="37" t="str">
        <f t="shared" si="58"/>
        <v>n/a</v>
      </c>
      <c r="J2706" s="36">
        <v>36983</v>
      </c>
      <c r="K2706" s="34" t="s">
        <v>2067</v>
      </c>
      <c r="L2706" s="34" t="s">
        <v>2067</v>
      </c>
      <c r="M2706" s="39" t="s">
        <v>20</v>
      </c>
      <c r="N2706" s="71">
        <v>3598</v>
      </c>
      <c r="O2706" s="36">
        <v>37179</v>
      </c>
      <c r="P2706" s="42" t="s">
        <v>3678</v>
      </c>
    </row>
    <row r="2707" spans="1:16" s="23" customFormat="1" ht="12.95" customHeight="1" x14ac:dyDescent="0.2">
      <c r="A2707" s="31" t="s">
        <v>20</v>
      </c>
      <c r="B2707" s="32">
        <v>6543</v>
      </c>
      <c r="C2707" s="31" t="s">
        <v>3679</v>
      </c>
      <c r="D2707" s="31" t="s">
        <v>3680</v>
      </c>
      <c r="E2707" s="34">
        <v>20</v>
      </c>
      <c r="F2707" s="34" t="s">
        <v>2504</v>
      </c>
      <c r="G2707" s="34" t="s">
        <v>78</v>
      </c>
      <c r="H2707" s="36">
        <v>36950</v>
      </c>
      <c r="I2707" s="37">
        <f t="shared" si="58"/>
        <v>37315</v>
      </c>
      <c r="J2707" s="36"/>
      <c r="K2707" s="34" t="s">
        <v>1862</v>
      </c>
      <c r="L2707" s="34" t="s">
        <v>1862</v>
      </c>
      <c r="M2707" s="39" t="s">
        <v>20</v>
      </c>
      <c r="N2707" s="75" t="s">
        <v>1870</v>
      </c>
      <c r="O2707" s="36">
        <v>37176</v>
      </c>
      <c r="P2707" s="42"/>
    </row>
    <row r="2708" spans="1:16" s="23" customFormat="1" ht="12.95" customHeight="1" x14ac:dyDescent="0.2">
      <c r="A2708" s="31" t="s">
        <v>20</v>
      </c>
      <c r="B2708" s="32">
        <v>6544</v>
      </c>
      <c r="C2708" s="31" t="s">
        <v>3570</v>
      </c>
      <c r="D2708" s="31" t="s">
        <v>3320</v>
      </c>
      <c r="E2708" s="34">
        <v>8</v>
      </c>
      <c r="F2708" s="34" t="s">
        <v>2499</v>
      </c>
      <c r="G2708" s="34" t="s">
        <v>78</v>
      </c>
      <c r="H2708" s="36">
        <v>36950</v>
      </c>
      <c r="I2708" s="37" t="str">
        <f t="shared" si="58"/>
        <v>n/a</v>
      </c>
      <c r="J2708" s="36">
        <v>36983</v>
      </c>
      <c r="K2708" s="34" t="s">
        <v>2067</v>
      </c>
      <c r="L2708" s="34" t="s">
        <v>2067</v>
      </c>
      <c r="M2708" s="39" t="s">
        <v>20</v>
      </c>
      <c r="N2708" s="71">
        <v>3592</v>
      </c>
      <c r="O2708" s="36">
        <v>37119</v>
      </c>
      <c r="P2708" s="122">
        <v>1.9E-2</v>
      </c>
    </row>
    <row r="2709" spans="1:16" s="23" customFormat="1" ht="12.95" customHeight="1" x14ac:dyDescent="0.2">
      <c r="A2709" s="31" t="s">
        <v>20</v>
      </c>
      <c r="B2709" s="32">
        <v>6545</v>
      </c>
      <c r="C2709" s="31" t="s">
        <v>3681</v>
      </c>
      <c r="D2709" s="31" t="s">
        <v>3682</v>
      </c>
      <c r="E2709" s="34" t="s">
        <v>45</v>
      </c>
      <c r="F2709" s="34" t="s">
        <v>3683</v>
      </c>
      <c r="G2709" s="34" t="s">
        <v>78</v>
      </c>
      <c r="H2709" s="36">
        <v>36950</v>
      </c>
      <c r="I2709" s="37" t="str">
        <f t="shared" si="58"/>
        <v>n/a</v>
      </c>
      <c r="J2709" s="36">
        <v>37165</v>
      </c>
      <c r="K2709" s="34" t="s">
        <v>2067</v>
      </c>
      <c r="L2709" s="34" t="s">
        <v>1862</v>
      </c>
      <c r="M2709" s="39" t="s">
        <v>20</v>
      </c>
      <c r="N2709" s="71">
        <v>3665</v>
      </c>
      <c r="O2709" s="36">
        <v>37377</v>
      </c>
      <c r="P2709" s="42" t="s">
        <v>486</v>
      </c>
    </row>
    <row r="2710" spans="1:16" s="23" customFormat="1" ht="12.95" customHeight="1" x14ac:dyDescent="0.2">
      <c r="A2710" s="31" t="s">
        <v>20</v>
      </c>
      <c r="B2710" s="32">
        <v>6546</v>
      </c>
      <c r="C2710" s="31" t="s">
        <v>2467</v>
      </c>
      <c r="D2710" s="31" t="s">
        <v>3684</v>
      </c>
      <c r="E2710" s="34">
        <v>9</v>
      </c>
      <c r="F2710" s="34" t="s">
        <v>2496</v>
      </c>
      <c r="G2710" s="34" t="s">
        <v>78</v>
      </c>
      <c r="H2710" s="36">
        <v>36950</v>
      </c>
      <c r="I2710" s="37" t="str">
        <f t="shared" si="58"/>
        <v>n/a</v>
      </c>
      <c r="J2710" s="36">
        <v>36983</v>
      </c>
      <c r="K2710" s="34" t="s">
        <v>2067</v>
      </c>
      <c r="L2710" s="34" t="s">
        <v>2067</v>
      </c>
      <c r="M2710" s="39" t="s">
        <v>20</v>
      </c>
      <c r="N2710" s="115">
        <v>3595</v>
      </c>
      <c r="O2710" s="36">
        <v>37119</v>
      </c>
      <c r="P2710" s="42" t="s">
        <v>486</v>
      </c>
    </row>
    <row r="2711" spans="1:16" s="23" customFormat="1" ht="12.95" customHeight="1" x14ac:dyDescent="0.2">
      <c r="A2711" s="31" t="s">
        <v>20</v>
      </c>
      <c r="B2711" s="32">
        <v>6547</v>
      </c>
      <c r="C2711" s="31" t="s">
        <v>2467</v>
      </c>
      <c r="D2711" s="31" t="s">
        <v>3685</v>
      </c>
      <c r="E2711" s="34">
        <v>10</v>
      </c>
      <c r="F2711" s="34" t="s">
        <v>2496</v>
      </c>
      <c r="G2711" s="34" t="s">
        <v>78</v>
      </c>
      <c r="H2711" s="36">
        <v>36950</v>
      </c>
      <c r="I2711" s="37" t="str">
        <f t="shared" si="58"/>
        <v>n/a</v>
      </c>
      <c r="J2711" s="36">
        <v>36983</v>
      </c>
      <c r="K2711" s="34" t="s">
        <v>2067</v>
      </c>
      <c r="L2711" s="34" t="s">
        <v>2067</v>
      </c>
      <c r="M2711" s="39" t="s">
        <v>20</v>
      </c>
      <c r="N2711" s="115">
        <v>3594</v>
      </c>
      <c r="O2711" s="36">
        <v>37119</v>
      </c>
      <c r="P2711" s="42" t="s">
        <v>486</v>
      </c>
    </row>
    <row r="2712" spans="1:16" s="23" customFormat="1" ht="12.95" customHeight="1" x14ac:dyDescent="0.2">
      <c r="A2712" s="31" t="s">
        <v>20</v>
      </c>
      <c r="B2712" s="32">
        <v>6548</v>
      </c>
      <c r="C2712" s="31" t="s">
        <v>2467</v>
      </c>
      <c r="D2712" s="31" t="s">
        <v>3686</v>
      </c>
      <c r="E2712" s="34">
        <v>10</v>
      </c>
      <c r="F2712" s="34" t="s">
        <v>2496</v>
      </c>
      <c r="G2712" s="34" t="s">
        <v>78</v>
      </c>
      <c r="H2712" s="36">
        <v>36950</v>
      </c>
      <c r="I2712" s="37">
        <f t="shared" si="58"/>
        <v>37315</v>
      </c>
      <c r="J2712" s="36"/>
      <c r="K2712" s="34"/>
      <c r="L2712" s="34"/>
      <c r="M2712" s="39" t="s">
        <v>20</v>
      </c>
      <c r="N2712" s="75" t="s">
        <v>2891</v>
      </c>
      <c r="O2712" s="36">
        <v>37315</v>
      </c>
      <c r="P2712" s="42"/>
    </row>
    <row r="2713" spans="1:16" s="23" customFormat="1" ht="12.95" customHeight="1" x14ac:dyDescent="0.2">
      <c r="A2713" s="31" t="s">
        <v>20</v>
      </c>
      <c r="B2713" s="32">
        <v>6549</v>
      </c>
      <c r="C2713" s="31" t="s">
        <v>2467</v>
      </c>
      <c r="D2713" s="31" t="s">
        <v>3687</v>
      </c>
      <c r="E2713" s="34">
        <v>10</v>
      </c>
      <c r="F2713" s="34" t="s">
        <v>2496</v>
      </c>
      <c r="G2713" s="34" t="s">
        <v>78</v>
      </c>
      <c r="H2713" s="36">
        <v>36950</v>
      </c>
      <c r="I2713" s="37">
        <f t="shared" si="58"/>
        <v>37315</v>
      </c>
      <c r="J2713" s="36"/>
      <c r="K2713" s="34"/>
      <c r="L2713" s="34"/>
      <c r="M2713" s="39" t="s">
        <v>20</v>
      </c>
      <c r="N2713" s="75" t="s">
        <v>2891</v>
      </c>
      <c r="O2713" s="36">
        <v>37315</v>
      </c>
      <c r="P2713" s="42"/>
    </row>
    <row r="2714" spans="1:16" s="23" customFormat="1" ht="12.95" customHeight="1" x14ac:dyDescent="0.2">
      <c r="A2714" s="31" t="s">
        <v>20</v>
      </c>
      <c r="B2714" s="32">
        <v>6550</v>
      </c>
      <c r="C2714" s="31" t="s">
        <v>3688</v>
      </c>
      <c r="D2714" s="31" t="s">
        <v>3689</v>
      </c>
      <c r="E2714" s="34">
        <v>8</v>
      </c>
      <c r="F2714" s="34" t="s">
        <v>2499</v>
      </c>
      <c r="G2714" s="34" t="s">
        <v>78</v>
      </c>
      <c r="H2714" s="36">
        <v>36951</v>
      </c>
      <c r="I2714" s="37">
        <f t="shared" si="58"/>
        <v>37316</v>
      </c>
      <c r="J2714" s="36"/>
      <c r="K2714" s="34"/>
      <c r="L2714" s="34"/>
      <c r="M2714" s="39" t="s">
        <v>20</v>
      </c>
      <c r="N2714" s="75" t="s">
        <v>2891</v>
      </c>
      <c r="O2714" s="36">
        <v>37315</v>
      </c>
      <c r="P2714" s="42"/>
    </row>
    <row r="2715" spans="1:16" s="23" customFormat="1" ht="12.95" customHeight="1" x14ac:dyDescent="0.2">
      <c r="A2715" s="31" t="s">
        <v>20</v>
      </c>
      <c r="B2715" s="32">
        <v>6551</v>
      </c>
      <c r="C2715" s="31" t="s">
        <v>3690</v>
      </c>
      <c r="D2715" s="31" t="s">
        <v>3691</v>
      </c>
      <c r="E2715" s="34">
        <v>8</v>
      </c>
      <c r="F2715" s="34" t="s">
        <v>2499</v>
      </c>
      <c r="G2715" s="34" t="s">
        <v>78</v>
      </c>
      <c r="H2715" s="36">
        <v>36951</v>
      </c>
      <c r="I2715" s="37" t="str">
        <f t="shared" si="58"/>
        <v>n/a</v>
      </c>
      <c r="J2715" s="36">
        <v>37165</v>
      </c>
      <c r="K2715" s="34" t="s">
        <v>2067</v>
      </c>
      <c r="L2715" s="34" t="s">
        <v>2067</v>
      </c>
      <c r="M2715" s="39" t="s">
        <v>20</v>
      </c>
      <c r="N2715" s="71">
        <v>3641</v>
      </c>
      <c r="O2715" s="36">
        <v>37299</v>
      </c>
      <c r="P2715" s="42" t="s">
        <v>2943</v>
      </c>
    </row>
    <row r="2716" spans="1:16" s="23" customFormat="1" ht="12.95" customHeight="1" x14ac:dyDescent="0.2">
      <c r="A2716" s="31" t="s">
        <v>20</v>
      </c>
      <c r="B2716" s="32">
        <v>6552</v>
      </c>
      <c r="C2716" s="31" t="s">
        <v>3473</v>
      </c>
      <c r="D2716" s="31" t="s">
        <v>3692</v>
      </c>
      <c r="E2716" s="34">
        <v>20</v>
      </c>
      <c r="F2716" s="34" t="s">
        <v>2504</v>
      </c>
      <c r="G2716" s="34" t="s">
        <v>78</v>
      </c>
      <c r="H2716" s="36">
        <v>36951</v>
      </c>
      <c r="I2716" s="37" t="str">
        <f t="shared" si="58"/>
        <v>n/a</v>
      </c>
      <c r="J2716" s="36">
        <v>36983</v>
      </c>
      <c r="K2716" s="34" t="s">
        <v>2067</v>
      </c>
      <c r="L2716" s="34" t="s">
        <v>1862</v>
      </c>
      <c r="M2716" s="39" t="s">
        <v>20</v>
      </c>
      <c r="N2716" s="71">
        <v>3605</v>
      </c>
      <c r="O2716" s="36">
        <v>37231</v>
      </c>
      <c r="P2716" s="42" t="s">
        <v>486</v>
      </c>
    </row>
    <row r="2717" spans="1:16" s="23" customFormat="1" ht="12.95" customHeight="1" x14ac:dyDescent="0.2">
      <c r="A2717" s="31" t="s">
        <v>20</v>
      </c>
      <c r="B2717" s="32">
        <v>6553</v>
      </c>
      <c r="C2717" s="31" t="s">
        <v>3473</v>
      </c>
      <c r="D2717" s="31" t="s">
        <v>3693</v>
      </c>
      <c r="E2717" s="34">
        <v>20</v>
      </c>
      <c r="F2717" s="34" t="s">
        <v>2504</v>
      </c>
      <c r="G2717" s="34" t="s">
        <v>78</v>
      </c>
      <c r="H2717" s="36">
        <v>36951</v>
      </c>
      <c r="I2717" s="37" t="str">
        <f t="shared" si="58"/>
        <v>n/a</v>
      </c>
      <c r="J2717" s="36">
        <v>36983</v>
      </c>
      <c r="K2717" s="34" t="s">
        <v>2067</v>
      </c>
      <c r="L2717" s="34" t="s">
        <v>2067</v>
      </c>
      <c r="M2717" s="39" t="s">
        <v>20</v>
      </c>
      <c r="N2717" s="71">
        <v>3606</v>
      </c>
      <c r="O2717" s="36">
        <v>37231</v>
      </c>
      <c r="P2717" s="42" t="s">
        <v>486</v>
      </c>
    </row>
    <row r="2718" spans="1:16" s="23" customFormat="1" ht="12.95" customHeight="1" x14ac:dyDescent="0.2">
      <c r="A2718" s="31" t="s">
        <v>20</v>
      </c>
      <c r="B2718" s="32">
        <v>6554</v>
      </c>
      <c r="C2718" s="31" t="s">
        <v>3473</v>
      </c>
      <c r="D2718" s="31" t="s">
        <v>3694</v>
      </c>
      <c r="E2718" s="34" t="s">
        <v>3695</v>
      </c>
      <c r="F2718" s="34" t="s">
        <v>2504</v>
      </c>
      <c r="G2718" s="34" t="s">
        <v>78</v>
      </c>
      <c r="H2718" s="36">
        <v>36951</v>
      </c>
      <c r="I2718" s="37" t="str">
        <f t="shared" si="58"/>
        <v>n/a</v>
      </c>
      <c r="J2718" s="36">
        <v>36983</v>
      </c>
      <c r="K2718" s="34" t="s">
        <v>2067</v>
      </c>
      <c r="L2718" s="34" t="s">
        <v>2067</v>
      </c>
      <c r="M2718" s="39" t="s">
        <v>20</v>
      </c>
      <c r="N2718" s="71">
        <v>3600</v>
      </c>
      <c r="O2718" s="36">
        <v>37175</v>
      </c>
      <c r="P2718" s="42" t="s">
        <v>486</v>
      </c>
    </row>
    <row r="2719" spans="1:16" s="23" customFormat="1" ht="12.95" customHeight="1" x14ac:dyDescent="0.2">
      <c r="A2719" s="31" t="s">
        <v>20</v>
      </c>
      <c r="B2719" s="32">
        <v>6555</v>
      </c>
      <c r="C2719" s="31" t="s">
        <v>3696</v>
      </c>
      <c r="D2719" s="31" t="s">
        <v>3089</v>
      </c>
      <c r="E2719" s="34">
        <v>16</v>
      </c>
      <c r="F2719" s="34" t="s">
        <v>2496</v>
      </c>
      <c r="G2719" s="34" t="s">
        <v>78</v>
      </c>
      <c r="H2719" s="36">
        <v>36951</v>
      </c>
      <c r="I2719" s="37" t="str">
        <f t="shared" si="58"/>
        <v>n/a</v>
      </c>
      <c r="J2719" s="36">
        <v>36980</v>
      </c>
      <c r="K2719" s="34"/>
      <c r="L2719" s="34"/>
      <c r="M2719" s="39" t="s">
        <v>20</v>
      </c>
      <c r="N2719" s="75" t="s">
        <v>2799</v>
      </c>
      <c r="O2719" s="36">
        <v>37036</v>
      </c>
      <c r="P2719" s="42"/>
    </row>
    <row r="2720" spans="1:16" s="23" customFormat="1" ht="12.95" customHeight="1" x14ac:dyDescent="0.2">
      <c r="A2720" s="31" t="s">
        <v>20</v>
      </c>
      <c r="B2720" s="32">
        <v>6556</v>
      </c>
      <c r="C2720" s="31" t="s">
        <v>3120</v>
      </c>
      <c r="D2720" s="31" t="s">
        <v>3697</v>
      </c>
      <c r="E2720" s="34">
        <v>21</v>
      </c>
      <c r="F2720" s="34" t="s">
        <v>2504</v>
      </c>
      <c r="G2720" s="34" t="s">
        <v>78</v>
      </c>
      <c r="H2720" s="36">
        <v>36951</v>
      </c>
      <c r="I2720" s="37" t="str">
        <f t="shared" si="58"/>
        <v>n/a</v>
      </c>
      <c r="J2720" s="36">
        <v>36980</v>
      </c>
      <c r="K2720" s="34" t="s">
        <v>2067</v>
      </c>
      <c r="L2720" s="34" t="s">
        <v>2067</v>
      </c>
      <c r="M2720" s="39" t="s">
        <v>20</v>
      </c>
      <c r="N2720" s="75" t="s">
        <v>3571</v>
      </c>
      <c r="O2720" s="36">
        <v>37176</v>
      </c>
      <c r="P2720" s="42"/>
    </row>
    <row r="2721" spans="1:16" s="23" customFormat="1" ht="12.95" customHeight="1" x14ac:dyDescent="0.2">
      <c r="A2721" s="31" t="s">
        <v>20</v>
      </c>
      <c r="B2721" s="32">
        <v>6557</v>
      </c>
      <c r="C2721" s="31" t="s">
        <v>2467</v>
      </c>
      <c r="D2721" s="31" t="s">
        <v>3698</v>
      </c>
      <c r="E2721" s="34">
        <v>10</v>
      </c>
      <c r="F2721" s="34" t="s">
        <v>2496</v>
      </c>
      <c r="G2721" s="34" t="s">
        <v>78</v>
      </c>
      <c r="H2721" s="36">
        <v>36951</v>
      </c>
      <c r="I2721" s="37" t="str">
        <f t="shared" si="58"/>
        <v>n/a</v>
      </c>
      <c r="J2721" s="36">
        <v>37165</v>
      </c>
      <c r="K2721" s="34" t="s">
        <v>2067</v>
      </c>
      <c r="L2721" s="34" t="s">
        <v>2067</v>
      </c>
      <c r="M2721" s="39" t="s">
        <v>20</v>
      </c>
      <c r="N2721" s="71">
        <v>3659</v>
      </c>
      <c r="O2721" s="36">
        <v>37358</v>
      </c>
      <c r="P2721" s="42" t="s">
        <v>486</v>
      </c>
    </row>
    <row r="2722" spans="1:16" s="23" customFormat="1" ht="12.95" customHeight="1" x14ac:dyDescent="0.2">
      <c r="A2722" s="31" t="s">
        <v>20</v>
      </c>
      <c r="B2722" s="32">
        <v>6558</v>
      </c>
      <c r="C2722" s="31" t="s">
        <v>293</v>
      </c>
      <c r="D2722" s="31" t="s">
        <v>3699</v>
      </c>
      <c r="E2722" s="34">
        <v>6</v>
      </c>
      <c r="F2722" s="34" t="s">
        <v>2496</v>
      </c>
      <c r="G2722" s="34" t="s">
        <v>73</v>
      </c>
      <c r="H2722" s="36">
        <v>36966</v>
      </c>
      <c r="I2722" s="37" t="str">
        <f t="shared" si="58"/>
        <v>n/a</v>
      </c>
      <c r="J2722" s="36">
        <v>37127</v>
      </c>
      <c r="K2722" s="34" t="s">
        <v>2067</v>
      </c>
      <c r="L2722" s="34" t="s">
        <v>2067</v>
      </c>
      <c r="M2722" s="39" t="s">
        <v>20</v>
      </c>
      <c r="N2722" s="71">
        <v>3617</v>
      </c>
      <c r="O2722" s="36">
        <v>37271</v>
      </c>
      <c r="P2722" s="42" t="s">
        <v>486</v>
      </c>
    </row>
    <row r="2723" spans="1:16" s="23" customFormat="1" ht="12.95" customHeight="1" x14ac:dyDescent="0.2">
      <c r="A2723" s="31" t="s">
        <v>20</v>
      </c>
      <c r="B2723" s="32">
        <v>6559</v>
      </c>
      <c r="C2723" s="31" t="s">
        <v>3700</v>
      </c>
      <c r="D2723" s="31" t="s">
        <v>3701</v>
      </c>
      <c r="E2723" s="34">
        <v>21</v>
      </c>
      <c r="F2723" s="34" t="s">
        <v>2504</v>
      </c>
      <c r="G2723" s="34" t="s">
        <v>78</v>
      </c>
      <c r="H2723" s="36">
        <v>36959</v>
      </c>
      <c r="I2723" s="37" t="str">
        <f t="shared" si="58"/>
        <v>n/a</v>
      </c>
      <c r="J2723" s="36">
        <v>36983</v>
      </c>
      <c r="K2723" s="34" t="s">
        <v>1862</v>
      </c>
      <c r="L2723" s="34" t="s">
        <v>1862</v>
      </c>
      <c r="M2723" s="39" t="s">
        <v>20</v>
      </c>
      <c r="N2723" s="75" t="s">
        <v>2799</v>
      </c>
      <c r="O2723" s="36">
        <v>37103</v>
      </c>
      <c r="P2723" s="42"/>
    </row>
    <row r="2724" spans="1:16" s="23" customFormat="1" ht="12.95" customHeight="1" x14ac:dyDescent="0.2">
      <c r="A2724" s="31" t="s">
        <v>20</v>
      </c>
      <c r="B2724" s="32">
        <v>6560</v>
      </c>
      <c r="C2724" s="31" t="s">
        <v>832</v>
      </c>
      <c r="D2724" s="31" t="s">
        <v>3689</v>
      </c>
      <c r="E2724" s="34">
        <v>15</v>
      </c>
      <c r="F2724" s="34" t="s">
        <v>2494</v>
      </c>
      <c r="G2724" s="34" t="s">
        <v>78</v>
      </c>
      <c r="H2724" s="36">
        <v>36957</v>
      </c>
      <c r="I2724" s="37">
        <f t="shared" si="58"/>
        <v>37322</v>
      </c>
      <c r="J2724" s="36"/>
      <c r="K2724" s="34"/>
      <c r="L2724" s="34"/>
      <c r="M2724" s="39" t="s">
        <v>20</v>
      </c>
      <c r="N2724" s="75" t="s">
        <v>2891</v>
      </c>
      <c r="O2724" s="36"/>
      <c r="P2724" s="42"/>
    </row>
    <row r="2725" spans="1:16" s="23" customFormat="1" ht="12.95" customHeight="1" x14ac:dyDescent="0.2">
      <c r="A2725" s="31" t="s">
        <v>20</v>
      </c>
      <c r="B2725" s="32">
        <v>6561</v>
      </c>
      <c r="C2725" s="31" t="s">
        <v>3702</v>
      </c>
      <c r="D2725" s="31" t="s">
        <v>3703</v>
      </c>
      <c r="E2725" s="34">
        <v>3</v>
      </c>
      <c r="F2725" s="34" t="s">
        <v>2491</v>
      </c>
      <c r="G2725" s="34" t="s">
        <v>73</v>
      </c>
      <c r="H2725" s="36">
        <v>36962</v>
      </c>
      <c r="I2725" s="37">
        <f t="shared" si="58"/>
        <v>37327</v>
      </c>
      <c r="J2725" s="36"/>
      <c r="K2725" s="34"/>
      <c r="L2725" s="34"/>
      <c r="M2725" s="39" t="s">
        <v>20</v>
      </c>
      <c r="N2725" s="75" t="s">
        <v>2891</v>
      </c>
      <c r="O2725" s="36"/>
      <c r="P2725" s="42"/>
    </row>
    <row r="2726" spans="1:16" s="23" customFormat="1" ht="12.95" customHeight="1" x14ac:dyDescent="0.2">
      <c r="A2726" s="31" t="s">
        <v>20</v>
      </c>
      <c r="B2726" s="32">
        <v>6562</v>
      </c>
      <c r="C2726" s="31" t="s">
        <v>1249</v>
      </c>
      <c r="D2726" s="31" t="s">
        <v>3704</v>
      </c>
      <c r="E2726" s="34">
        <v>20</v>
      </c>
      <c r="F2726" s="34" t="s">
        <v>2504</v>
      </c>
      <c r="G2726" s="34" t="s">
        <v>73</v>
      </c>
      <c r="H2726" s="36">
        <v>36976</v>
      </c>
      <c r="I2726" s="37" t="str">
        <f t="shared" si="58"/>
        <v>n/a</v>
      </c>
      <c r="J2726" s="36">
        <v>37134</v>
      </c>
      <c r="K2726" s="34" t="s">
        <v>2067</v>
      </c>
      <c r="L2726" s="34" t="s">
        <v>2067</v>
      </c>
      <c r="M2726" s="39" t="s">
        <v>20</v>
      </c>
      <c r="N2726" s="115">
        <v>3620</v>
      </c>
      <c r="O2726" s="36">
        <v>37270</v>
      </c>
      <c r="P2726" s="42" t="s">
        <v>486</v>
      </c>
    </row>
    <row r="2727" spans="1:16" s="23" customFormat="1" ht="12.95" customHeight="1" x14ac:dyDescent="0.2">
      <c r="A2727" s="31" t="s">
        <v>20</v>
      </c>
      <c r="B2727" s="32">
        <v>6563</v>
      </c>
      <c r="C2727" s="31" t="s">
        <v>3705</v>
      </c>
      <c r="D2727" s="31" t="s">
        <v>3319</v>
      </c>
      <c r="E2727" s="34">
        <v>10</v>
      </c>
      <c r="F2727" s="34" t="s">
        <v>2496</v>
      </c>
      <c r="G2727" s="34" t="s">
        <v>78</v>
      </c>
      <c r="H2727" s="36">
        <v>36942</v>
      </c>
      <c r="I2727" s="37" t="str">
        <f t="shared" si="58"/>
        <v>n/a</v>
      </c>
      <c r="J2727" s="36">
        <v>36983</v>
      </c>
      <c r="K2727" s="34"/>
      <c r="L2727" s="34"/>
      <c r="M2727" s="39" t="s">
        <v>20</v>
      </c>
      <c r="N2727" s="75" t="s">
        <v>2799</v>
      </c>
      <c r="O2727" s="36">
        <v>37077</v>
      </c>
      <c r="P2727" s="42"/>
    </row>
    <row r="2728" spans="1:16" s="23" customFormat="1" ht="12.95" customHeight="1" x14ac:dyDescent="0.2">
      <c r="A2728" s="31" t="s">
        <v>20</v>
      </c>
      <c r="B2728" s="32">
        <v>6564</v>
      </c>
      <c r="C2728" s="31" t="s">
        <v>3706</v>
      </c>
      <c r="D2728" s="31" t="s">
        <v>3707</v>
      </c>
      <c r="E2728" s="34">
        <v>18</v>
      </c>
      <c r="F2728" s="34" t="s">
        <v>2504</v>
      </c>
      <c r="G2728" s="34" t="s">
        <v>236</v>
      </c>
      <c r="H2728" s="36">
        <v>37000</v>
      </c>
      <c r="I2728" s="37" t="str">
        <f t="shared" si="58"/>
        <v>n/a</v>
      </c>
      <c r="J2728" s="36">
        <v>37041</v>
      </c>
      <c r="K2728" s="34" t="s">
        <v>2067</v>
      </c>
      <c r="L2728" s="34" t="s">
        <v>2067</v>
      </c>
      <c r="M2728" s="39" t="s">
        <v>20</v>
      </c>
      <c r="N2728" s="71">
        <v>3599</v>
      </c>
      <c r="O2728" s="36">
        <v>37179</v>
      </c>
      <c r="P2728" s="42" t="s">
        <v>3708</v>
      </c>
    </row>
    <row r="2729" spans="1:16" s="23" customFormat="1" ht="12.95" customHeight="1" x14ac:dyDescent="0.2">
      <c r="A2729" s="31" t="s">
        <v>20</v>
      </c>
      <c r="B2729" s="32">
        <v>6565</v>
      </c>
      <c r="C2729" s="31" t="s">
        <v>3709</v>
      </c>
      <c r="D2729" s="31" t="s">
        <v>3710</v>
      </c>
      <c r="E2729" s="34">
        <v>15</v>
      </c>
      <c r="F2729" s="34" t="s">
        <v>2494</v>
      </c>
      <c r="G2729" s="34" t="s">
        <v>24</v>
      </c>
      <c r="H2729" s="36">
        <v>37006</v>
      </c>
      <c r="I2729" s="37" t="str">
        <f t="shared" si="58"/>
        <v>n/a</v>
      </c>
      <c r="J2729" s="36">
        <v>37074</v>
      </c>
      <c r="K2729" s="34" t="s">
        <v>2067</v>
      </c>
      <c r="L2729" s="34" t="s">
        <v>1862</v>
      </c>
      <c r="M2729" s="39" t="s">
        <v>20</v>
      </c>
      <c r="N2729" s="71">
        <v>3629</v>
      </c>
      <c r="O2729" s="36">
        <v>37264</v>
      </c>
      <c r="P2729" s="42" t="s">
        <v>3711</v>
      </c>
    </row>
    <row r="2730" spans="1:16" s="23" customFormat="1" ht="12.95" customHeight="1" x14ac:dyDescent="0.2">
      <c r="A2730" s="31" t="s">
        <v>20</v>
      </c>
      <c r="B2730" s="32">
        <v>6566</v>
      </c>
      <c r="C2730" s="31" t="s">
        <v>3712</v>
      </c>
      <c r="D2730" s="31" t="s">
        <v>3713</v>
      </c>
      <c r="E2730" s="34">
        <v>6</v>
      </c>
      <c r="F2730" s="34" t="s">
        <v>2496</v>
      </c>
      <c r="G2730" s="34" t="s">
        <v>236</v>
      </c>
      <c r="H2730" s="36">
        <v>36994</v>
      </c>
      <c r="I2730" s="37">
        <f t="shared" si="58"/>
        <v>37359</v>
      </c>
      <c r="J2730" s="36"/>
      <c r="K2730" s="34"/>
      <c r="L2730" s="34"/>
      <c r="M2730" s="39" t="s">
        <v>20</v>
      </c>
      <c r="N2730" s="75" t="s">
        <v>2891</v>
      </c>
      <c r="O2730" s="36"/>
      <c r="P2730" s="42"/>
    </row>
    <row r="2731" spans="1:16" s="23" customFormat="1" ht="12.95" customHeight="1" x14ac:dyDescent="0.2">
      <c r="A2731" s="31" t="s">
        <v>20</v>
      </c>
      <c r="B2731" s="32">
        <v>6567</v>
      </c>
      <c r="C2731" s="31" t="s">
        <v>3671</v>
      </c>
      <c r="D2731" s="31" t="s">
        <v>3644</v>
      </c>
      <c r="E2731" s="34">
        <v>8</v>
      </c>
      <c r="F2731" s="34" t="s">
        <v>2499</v>
      </c>
      <c r="G2731" s="34" t="s">
        <v>236</v>
      </c>
      <c r="H2731" s="36">
        <v>36994</v>
      </c>
      <c r="I2731" s="37">
        <f t="shared" si="58"/>
        <v>37359</v>
      </c>
      <c r="J2731" s="36"/>
      <c r="K2731" s="34"/>
      <c r="L2731" s="34"/>
      <c r="M2731" s="39" t="s">
        <v>20</v>
      </c>
      <c r="N2731" s="75" t="s">
        <v>2891</v>
      </c>
      <c r="O2731" s="36"/>
      <c r="P2731" s="42"/>
    </row>
    <row r="2732" spans="1:16" s="23" customFormat="1" ht="12.95" customHeight="1" x14ac:dyDescent="0.2">
      <c r="A2732" s="31" t="s">
        <v>20</v>
      </c>
      <c r="B2732" s="32">
        <v>6568</v>
      </c>
      <c r="C2732" s="31" t="s">
        <v>2293</v>
      </c>
      <c r="D2732" s="31" t="s">
        <v>3714</v>
      </c>
      <c r="E2732" s="34">
        <v>20</v>
      </c>
      <c r="F2732" s="34" t="s">
        <v>2504</v>
      </c>
      <c r="G2732" s="34" t="s">
        <v>29</v>
      </c>
      <c r="H2732" s="36">
        <v>37008</v>
      </c>
      <c r="I2732" s="37" t="str">
        <f t="shared" si="58"/>
        <v>n/a</v>
      </c>
      <c r="J2732" s="36">
        <v>37041</v>
      </c>
      <c r="K2732" s="34" t="s">
        <v>2067</v>
      </c>
      <c r="L2732" s="34" t="s">
        <v>2067</v>
      </c>
      <c r="M2732" s="39" t="s">
        <v>20</v>
      </c>
      <c r="N2732" s="71">
        <v>3597</v>
      </c>
      <c r="O2732" s="36">
        <v>37179</v>
      </c>
      <c r="P2732" s="42" t="s">
        <v>3715</v>
      </c>
    </row>
    <row r="2733" spans="1:16" s="23" customFormat="1" ht="12.95" customHeight="1" x14ac:dyDescent="0.2">
      <c r="A2733" s="31" t="s">
        <v>20</v>
      </c>
      <c r="B2733" s="32">
        <v>6569</v>
      </c>
      <c r="C2733" s="31" t="s">
        <v>3540</v>
      </c>
      <c r="D2733" s="31" t="s">
        <v>3716</v>
      </c>
      <c r="E2733" s="34">
        <v>20</v>
      </c>
      <c r="F2733" s="34" t="s">
        <v>2504</v>
      </c>
      <c r="G2733" s="34" t="s">
        <v>73</v>
      </c>
      <c r="H2733" s="36">
        <v>37015</v>
      </c>
      <c r="I2733" s="37" t="str">
        <f t="shared" si="58"/>
        <v>n/a</v>
      </c>
      <c r="J2733" s="36">
        <v>37110</v>
      </c>
      <c r="K2733" s="34" t="s">
        <v>2067</v>
      </c>
      <c r="L2733" s="34" t="s">
        <v>2067</v>
      </c>
      <c r="M2733" s="39" t="s">
        <v>20</v>
      </c>
      <c r="N2733" s="71">
        <v>3621</v>
      </c>
      <c r="O2733" s="36">
        <v>37270</v>
      </c>
      <c r="P2733" s="42" t="s">
        <v>3338</v>
      </c>
    </row>
    <row r="2734" spans="1:16" s="23" customFormat="1" ht="12.95" customHeight="1" x14ac:dyDescent="0.2">
      <c r="A2734" s="31" t="s">
        <v>20</v>
      </c>
      <c r="B2734" s="32">
        <v>6570</v>
      </c>
      <c r="C2734" s="31" t="s">
        <v>3717</v>
      </c>
      <c r="D2734" s="31" t="s">
        <v>3718</v>
      </c>
      <c r="E2734" s="34">
        <v>3</v>
      </c>
      <c r="F2734" s="34" t="s">
        <v>2491</v>
      </c>
      <c r="G2734" s="34" t="s">
        <v>29</v>
      </c>
      <c r="H2734" s="36">
        <v>37020</v>
      </c>
      <c r="I2734" s="37">
        <f t="shared" si="58"/>
        <v>37385</v>
      </c>
      <c r="J2734" s="36"/>
      <c r="K2734" s="34"/>
      <c r="L2734" s="34"/>
      <c r="M2734" s="39" t="s">
        <v>20</v>
      </c>
      <c r="N2734" s="75" t="s">
        <v>2891</v>
      </c>
      <c r="O2734" s="36"/>
      <c r="P2734" s="42"/>
    </row>
    <row r="2735" spans="1:16" s="23" customFormat="1" ht="12.95" customHeight="1" x14ac:dyDescent="0.2">
      <c r="A2735" s="31" t="s">
        <v>20</v>
      </c>
      <c r="B2735" s="32">
        <v>6571</v>
      </c>
      <c r="C2735" s="31" t="s">
        <v>2417</v>
      </c>
      <c r="D2735" s="31" t="s">
        <v>3719</v>
      </c>
      <c r="E2735" s="34">
        <v>8</v>
      </c>
      <c r="F2735" s="34" t="s">
        <v>2499</v>
      </c>
      <c r="G2735" s="34" t="s">
        <v>334</v>
      </c>
      <c r="H2735" s="36">
        <v>37035</v>
      </c>
      <c r="I2735" s="37" t="str">
        <f t="shared" si="58"/>
        <v>n/a</v>
      </c>
      <c r="J2735" s="36">
        <v>37074</v>
      </c>
      <c r="K2735" s="34" t="s">
        <v>2067</v>
      </c>
      <c r="L2735" s="34" t="s">
        <v>1862</v>
      </c>
      <c r="M2735" s="39" t="s">
        <v>20</v>
      </c>
      <c r="N2735" s="75" t="s">
        <v>1870</v>
      </c>
      <c r="O2735" s="36">
        <v>37308</v>
      </c>
      <c r="P2735" s="42"/>
    </row>
    <row r="2736" spans="1:16" s="23" customFormat="1" ht="12.95" customHeight="1" x14ac:dyDescent="0.2">
      <c r="A2736" s="31" t="s">
        <v>20</v>
      </c>
      <c r="B2736" s="32">
        <v>6572</v>
      </c>
      <c r="C2736" s="31" t="s">
        <v>158</v>
      </c>
      <c r="D2736" s="31" t="s">
        <v>3720</v>
      </c>
      <c r="E2736" s="34">
        <v>1</v>
      </c>
      <c r="F2736" s="34" t="s">
        <v>2491</v>
      </c>
      <c r="G2736" s="34" t="s">
        <v>24</v>
      </c>
      <c r="H2736" s="36">
        <v>37040</v>
      </c>
      <c r="I2736" s="37" t="str">
        <f t="shared" si="58"/>
        <v>n/a</v>
      </c>
      <c r="J2736" s="36">
        <v>37074</v>
      </c>
      <c r="K2736" s="34" t="s">
        <v>2067</v>
      </c>
      <c r="L2736" s="34" t="s">
        <v>2067</v>
      </c>
      <c r="M2736" s="39" t="s">
        <v>20</v>
      </c>
      <c r="N2736" s="71">
        <v>3607</v>
      </c>
      <c r="O2736" s="36">
        <v>37231</v>
      </c>
      <c r="P2736" s="42" t="s">
        <v>2935</v>
      </c>
    </row>
    <row r="2737" spans="1:16" s="23" customFormat="1" ht="12.95" customHeight="1" x14ac:dyDescent="0.2">
      <c r="A2737" s="31" t="s">
        <v>20</v>
      </c>
      <c r="B2737" s="32">
        <v>6573</v>
      </c>
      <c r="C2737" s="31" t="s">
        <v>3721</v>
      </c>
      <c r="D2737" s="31" t="s">
        <v>3722</v>
      </c>
      <c r="E2737" s="34">
        <v>16</v>
      </c>
      <c r="F2737" s="34" t="s">
        <v>2496</v>
      </c>
      <c r="G2737" s="34" t="s">
        <v>78</v>
      </c>
      <c r="H2737" s="36">
        <v>37040</v>
      </c>
      <c r="I2737" s="37" t="str">
        <f t="shared" si="58"/>
        <v>n/a</v>
      </c>
      <c r="J2737" s="36">
        <v>37165</v>
      </c>
      <c r="K2737" s="34" t="s">
        <v>2534</v>
      </c>
      <c r="L2737" s="34" t="s">
        <v>2534</v>
      </c>
      <c r="M2737" s="39" t="s">
        <v>20</v>
      </c>
      <c r="N2737" s="75" t="s">
        <v>3723</v>
      </c>
      <c r="O2737" s="36">
        <v>37294</v>
      </c>
      <c r="P2737" s="42" t="s">
        <v>2534</v>
      </c>
    </row>
    <row r="2738" spans="1:16" s="23" customFormat="1" ht="12.95" customHeight="1" x14ac:dyDescent="0.2">
      <c r="A2738" s="31" t="s">
        <v>20</v>
      </c>
      <c r="B2738" s="32">
        <v>6574</v>
      </c>
      <c r="C2738" s="31" t="s">
        <v>3724</v>
      </c>
      <c r="D2738" s="31" t="s">
        <v>3725</v>
      </c>
      <c r="E2738" s="34">
        <v>8</v>
      </c>
      <c r="F2738" s="34" t="s">
        <v>2499</v>
      </c>
      <c r="G2738" s="34" t="s">
        <v>334</v>
      </c>
      <c r="H2738" s="36">
        <v>37042</v>
      </c>
      <c r="I2738" s="37" t="str">
        <f t="shared" si="58"/>
        <v>n/a</v>
      </c>
      <c r="J2738" s="36">
        <v>37104</v>
      </c>
      <c r="K2738" s="34" t="s">
        <v>2067</v>
      </c>
      <c r="L2738" s="34" t="s">
        <v>2067</v>
      </c>
      <c r="M2738" s="39" t="s">
        <v>20</v>
      </c>
      <c r="N2738" s="71">
        <v>3648</v>
      </c>
      <c r="O2738" s="36">
        <v>37313</v>
      </c>
      <c r="P2738" s="42" t="s">
        <v>3726</v>
      </c>
    </row>
    <row r="2739" spans="1:16" s="23" customFormat="1" ht="12.95" customHeight="1" x14ac:dyDescent="0.2">
      <c r="A2739" s="31" t="s">
        <v>20</v>
      </c>
      <c r="B2739" s="32">
        <v>6575</v>
      </c>
      <c r="C2739" s="31" t="s">
        <v>3565</v>
      </c>
      <c r="D2739" s="31" t="s">
        <v>3727</v>
      </c>
      <c r="E2739" s="34">
        <v>5</v>
      </c>
      <c r="F2739" s="34" t="s">
        <v>3683</v>
      </c>
      <c r="G2739" s="34" t="s">
        <v>334</v>
      </c>
      <c r="H2739" s="36">
        <v>37041</v>
      </c>
      <c r="I2739" s="37" t="str">
        <f t="shared" si="58"/>
        <v>n/a</v>
      </c>
      <c r="J2739" s="36">
        <v>37104</v>
      </c>
      <c r="K2739" s="34" t="s">
        <v>2067</v>
      </c>
      <c r="L2739" s="34" t="s">
        <v>2067</v>
      </c>
      <c r="M2739" s="39" t="s">
        <v>20</v>
      </c>
      <c r="N2739" s="71">
        <v>3616</v>
      </c>
      <c r="O2739" s="36">
        <v>37242</v>
      </c>
      <c r="P2739" s="42" t="s">
        <v>486</v>
      </c>
    </row>
    <row r="2740" spans="1:16" s="23" customFormat="1" ht="12.95" customHeight="1" x14ac:dyDescent="0.2">
      <c r="A2740" s="31" t="s">
        <v>20</v>
      </c>
      <c r="B2740" s="32">
        <v>6576</v>
      </c>
      <c r="C2740" s="31" t="s">
        <v>1435</v>
      </c>
      <c r="D2740" s="31" t="s">
        <v>3728</v>
      </c>
      <c r="E2740" s="34">
        <v>9</v>
      </c>
      <c r="F2740" s="34" t="s">
        <v>2496</v>
      </c>
      <c r="G2740" s="34" t="s">
        <v>24</v>
      </c>
      <c r="H2740" s="36">
        <v>37043</v>
      </c>
      <c r="I2740" s="37" t="str">
        <f t="shared" si="58"/>
        <v>n/a</v>
      </c>
      <c r="J2740" s="36">
        <v>37074</v>
      </c>
      <c r="K2740" s="34" t="s">
        <v>2067</v>
      </c>
      <c r="L2740" s="34" t="s">
        <v>2067</v>
      </c>
      <c r="M2740" s="39" t="s">
        <v>20</v>
      </c>
      <c r="N2740" s="71">
        <v>3604</v>
      </c>
      <c r="O2740" s="36">
        <v>37231</v>
      </c>
      <c r="P2740" s="42" t="s">
        <v>486</v>
      </c>
    </row>
    <row r="2741" spans="1:16" s="23" customFormat="1" ht="12.95" customHeight="1" x14ac:dyDescent="0.2">
      <c r="A2741" s="31" t="s">
        <v>20</v>
      </c>
      <c r="B2741" s="32">
        <v>6577</v>
      </c>
      <c r="C2741" s="31" t="s">
        <v>2696</v>
      </c>
      <c r="D2741" s="31" t="s">
        <v>3729</v>
      </c>
      <c r="E2741" s="34">
        <v>8</v>
      </c>
      <c r="F2741" s="34" t="s">
        <v>2499</v>
      </c>
      <c r="G2741" s="34" t="s">
        <v>24</v>
      </c>
      <c r="H2741" s="36">
        <v>37042</v>
      </c>
      <c r="I2741" s="37" t="str">
        <f t="shared" si="58"/>
        <v>n/a</v>
      </c>
      <c r="J2741" s="36">
        <v>37074</v>
      </c>
      <c r="K2741" s="34" t="s">
        <v>2067</v>
      </c>
      <c r="L2741" s="34" t="s">
        <v>2067</v>
      </c>
      <c r="M2741" s="39" t="s">
        <v>20</v>
      </c>
      <c r="N2741" s="71">
        <v>3647</v>
      </c>
      <c r="O2741" s="36">
        <v>37313</v>
      </c>
      <c r="P2741" s="42" t="s">
        <v>3726</v>
      </c>
    </row>
    <row r="2742" spans="1:16" s="23" customFormat="1" ht="12.95" customHeight="1" x14ac:dyDescent="0.2">
      <c r="A2742" s="31" t="s">
        <v>20</v>
      </c>
      <c r="B2742" s="32">
        <v>6578</v>
      </c>
      <c r="C2742" s="31" t="s">
        <v>2417</v>
      </c>
      <c r="D2742" s="31" t="s">
        <v>3730</v>
      </c>
      <c r="E2742" s="34">
        <v>8</v>
      </c>
      <c r="F2742" s="34" t="s">
        <v>2499</v>
      </c>
      <c r="G2742" s="34" t="s">
        <v>24</v>
      </c>
      <c r="H2742" s="36">
        <v>37043</v>
      </c>
      <c r="I2742" s="37" t="str">
        <f t="shared" si="58"/>
        <v>n/a</v>
      </c>
      <c r="J2742" s="36">
        <v>37074</v>
      </c>
      <c r="K2742" s="34" t="s">
        <v>2067</v>
      </c>
      <c r="L2742" s="34" t="s">
        <v>2067</v>
      </c>
      <c r="M2742" s="39" t="s">
        <v>20</v>
      </c>
      <c r="N2742" s="71">
        <v>3602</v>
      </c>
      <c r="O2742" s="36">
        <v>37210</v>
      </c>
      <c r="P2742" s="42" t="s">
        <v>3731</v>
      </c>
    </row>
    <row r="2743" spans="1:16" s="23" customFormat="1" ht="12.95" customHeight="1" x14ac:dyDescent="0.2">
      <c r="A2743" s="31" t="s">
        <v>20</v>
      </c>
      <c r="B2743" s="32">
        <v>6579</v>
      </c>
      <c r="C2743" s="31" t="s">
        <v>2708</v>
      </c>
      <c r="D2743" s="31" t="s">
        <v>3732</v>
      </c>
      <c r="E2743" s="34">
        <v>7</v>
      </c>
      <c r="F2743" s="34" t="s">
        <v>2496</v>
      </c>
      <c r="G2743" s="34" t="s">
        <v>24</v>
      </c>
      <c r="H2743" s="36">
        <v>37035</v>
      </c>
      <c r="I2743" s="37" t="str">
        <f t="shared" si="58"/>
        <v>n/a</v>
      </c>
      <c r="J2743" s="36">
        <v>37070</v>
      </c>
      <c r="K2743" s="34" t="s">
        <v>2067</v>
      </c>
      <c r="L2743" s="34" t="s">
        <v>2067</v>
      </c>
      <c r="M2743" s="39" t="s">
        <v>20</v>
      </c>
      <c r="N2743" s="71">
        <v>3603</v>
      </c>
      <c r="O2743" s="36">
        <v>37231</v>
      </c>
      <c r="P2743" s="42" t="s">
        <v>486</v>
      </c>
    </row>
    <row r="2744" spans="1:16" s="23" customFormat="1" ht="12.95" customHeight="1" x14ac:dyDescent="0.2">
      <c r="A2744" s="31" t="s">
        <v>20</v>
      </c>
      <c r="B2744" s="32">
        <v>6580</v>
      </c>
      <c r="C2744" s="31" t="s">
        <v>2467</v>
      </c>
      <c r="D2744" s="31" t="s">
        <v>3733</v>
      </c>
      <c r="E2744" s="34">
        <v>10</v>
      </c>
      <c r="F2744" s="34" t="s">
        <v>2496</v>
      </c>
      <c r="G2744" s="34" t="s">
        <v>334</v>
      </c>
      <c r="H2744" s="36">
        <v>37061</v>
      </c>
      <c r="I2744" s="37" t="str">
        <f t="shared" si="58"/>
        <v>n/a</v>
      </c>
      <c r="J2744" s="36">
        <v>37104</v>
      </c>
      <c r="K2744" s="34" t="s">
        <v>2067</v>
      </c>
      <c r="L2744" s="34" t="s">
        <v>2067</v>
      </c>
      <c r="M2744" s="39" t="s">
        <v>20</v>
      </c>
      <c r="N2744" s="71">
        <v>3608</v>
      </c>
      <c r="O2744" s="36">
        <v>37235</v>
      </c>
      <c r="P2744" s="42" t="s">
        <v>486</v>
      </c>
    </row>
    <row r="2745" spans="1:16" s="23" customFormat="1" ht="12.95" customHeight="1" x14ac:dyDescent="0.2">
      <c r="A2745" s="31" t="s">
        <v>20</v>
      </c>
      <c r="B2745" s="32">
        <v>6581</v>
      </c>
      <c r="C2745" s="31" t="s">
        <v>2708</v>
      </c>
      <c r="D2745" s="31" t="s">
        <v>3734</v>
      </c>
      <c r="E2745" s="34">
        <v>7</v>
      </c>
      <c r="F2745" s="34" t="s">
        <v>2496</v>
      </c>
      <c r="G2745" s="34" t="s">
        <v>334</v>
      </c>
      <c r="H2745" s="36">
        <v>37062</v>
      </c>
      <c r="I2745" s="37" t="str">
        <f t="shared" si="58"/>
        <v>n/a</v>
      </c>
      <c r="J2745" s="36">
        <v>37104</v>
      </c>
      <c r="K2745" s="34" t="s">
        <v>2067</v>
      </c>
      <c r="L2745" s="34" t="s">
        <v>2067</v>
      </c>
      <c r="M2745" s="39" t="s">
        <v>20</v>
      </c>
      <c r="N2745" s="71">
        <v>3611</v>
      </c>
      <c r="O2745" s="36">
        <v>37242</v>
      </c>
      <c r="P2745" s="42" t="s">
        <v>486</v>
      </c>
    </row>
    <row r="2746" spans="1:16" s="23" customFormat="1" ht="12.95" customHeight="1" x14ac:dyDescent="0.2">
      <c r="A2746" s="31" t="s">
        <v>20</v>
      </c>
      <c r="B2746" s="32">
        <v>6582</v>
      </c>
      <c r="C2746" s="31" t="s">
        <v>2613</v>
      </c>
      <c r="D2746" s="31" t="s">
        <v>3735</v>
      </c>
      <c r="E2746" s="34">
        <v>13</v>
      </c>
      <c r="F2746" s="34" t="s">
        <v>2494</v>
      </c>
      <c r="G2746" s="34" t="s">
        <v>334</v>
      </c>
      <c r="H2746" s="36">
        <v>37064</v>
      </c>
      <c r="I2746" s="37" t="str">
        <f t="shared" si="58"/>
        <v>n/a</v>
      </c>
      <c r="J2746" s="36">
        <v>37104</v>
      </c>
      <c r="K2746" s="34" t="s">
        <v>2067</v>
      </c>
      <c r="L2746" s="34" t="s">
        <v>1862</v>
      </c>
      <c r="M2746" s="39" t="s">
        <v>20</v>
      </c>
      <c r="N2746" s="75" t="s">
        <v>1870</v>
      </c>
      <c r="O2746" s="36">
        <v>37316</v>
      </c>
      <c r="P2746" s="42"/>
    </row>
    <row r="2747" spans="1:16" s="23" customFormat="1" ht="12.95" customHeight="1" x14ac:dyDescent="0.2">
      <c r="A2747" s="31" t="s">
        <v>20</v>
      </c>
      <c r="B2747" s="32">
        <v>6583</v>
      </c>
      <c r="C2747" s="31" t="s">
        <v>3120</v>
      </c>
      <c r="D2747" s="31" t="s">
        <v>2536</v>
      </c>
      <c r="E2747" s="34">
        <v>20</v>
      </c>
      <c r="F2747" s="34" t="s">
        <v>2504</v>
      </c>
      <c r="G2747" s="34" t="s">
        <v>334</v>
      </c>
      <c r="H2747" s="36">
        <v>37057</v>
      </c>
      <c r="I2747" s="37" t="str">
        <f t="shared" si="58"/>
        <v>n/a</v>
      </c>
      <c r="J2747" s="36">
        <v>37103</v>
      </c>
      <c r="K2747" s="34" t="s">
        <v>1862</v>
      </c>
      <c r="L2747" s="34" t="s">
        <v>1862</v>
      </c>
      <c r="M2747" s="39" t="s">
        <v>20</v>
      </c>
      <c r="N2747" s="75" t="s">
        <v>1870</v>
      </c>
      <c r="O2747" s="36">
        <v>37327</v>
      </c>
      <c r="P2747" s="42"/>
    </row>
    <row r="2748" spans="1:16" s="23" customFormat="1" ht="12.95" customHeight="1" x14ac:dyDescent="0.2">
      <c r="A2748" s="31" t="s">
        <v>20</v>
      </c>
      <c r="B2748" s="32">
        <v>6584</v>
      </c>
      <c r="C2748" s="31" t="s">
        <v>2587</v>
      </c>
      <c r="D2748" s="31" t="s">
        <v>3736</v>
      </c>
      <c r="E2748" s="34">
        <v>20</v>
      </c>
      <c r="F2748" s="34" t="s">
        <v>2504</v>
      </c>
      <c r="G2748" s="34" t="s">
        <v>334</v>
      </c>
      <c r="H2748" s="36">
        <v>37067</v>
      </c>
      <c r="I2748" s="37" t="str">
        <f t="shared" si="58"/>
        <v>n/a</v>
      </c>
      <c r="J2748" s="36">
        <v>37103</v>
      </c>
      <c r="K2748" s="34" t="s">
        <v>2067</v>
      </c>
      <c r="L2748" s="34" t="s">
        <v>2067</v>
      </c>
      <c r="M2748" s="39" t="s">
        <v>20</v>
      </c>
      <c r="N2748" s="71">
        <v>3609</v>
      </c>
      <c r="O2748" s="36">
        <v>37235</v>
      </c>
      <c r="P2748" s="42" t="s">
        <v>486</v>
      </c>
    </row>
    <row r="2749" spans="1:16" s="23" customFormat="1" ht="12.95" customHeight="1" x14ac:dyDescent="0.2">
      <c r="A2749" s="31" t="s">
        <v>20</v>
      </c>
      <c r="B2749" s="32">
        <v>6585</v>
      </c>
      <c r="C2749" s="31" t="s">
        <v>3737</v>
      </c>
      <c r="D2749" s="31" t="s">
        <v>2536</v>
      </c>
      <c r="E2749" s="34">
        <v>2</v>
      </c>
      <c r="F2749" s="34" t="s">
        <v>2491</v>
      </c>
      <c r="G2749" s="34" t="s">
        <v>334</v>
      </c>
      <c r="H2749" s="36">
        <v>37070</v>
      </c>
      <c r="I2749" s="37" t="str">
        <f t="shared" si="58"/>
        <v>n/a</v>
      </c>
      <c r="J2749" s="36">
        <v>37104</v>
      </c>
      <c r="K2749" s="34" t="s">
        <v>1862</v>
      </c>
      <c r="L2749" s="34" t="s">
        <v>1862</v>
      </c>
      <c r="M2749" s="39" t="s">
        <v>20</v>
      </c>
      <c r="N2749" s="71">
        <v>3652</v>
      </c>
      <c r="O2749" s="36">
        <v>37315</v>
      </c>
      <c r="P2749" s="42" t="s">
        <v>3738</v>
      </c>
    </row>
    <row r="2750" spans="1:16" s="23" customFormat="1" ht="12.95" customHeight="1" x14ac:dyDescent="0.2">
      <c r="A2750" s="31" t="s">
        <v>20</v>
      </c>
      <c r="B2750" s="32">
        <v>6586</v>
      </c>
      <c r="C2750" s="31" t="s">
        <v>3739</v>
      </c>
      <c r="D2750" s="31" t="s">
        <v>3740</v>
      </c>
      <c r="E2750" s="34">
        <v>15</v>
      </c>
      <c r="F2750" s="34" t="s">
        <v>2494</v>
      </c>
      <c r="G2750" s="34" t="s">
        <v>334</v>
      </c>
      <c r="H2750" s="36">
        <v>37070</v>
      </c>
      <c r="I2750" s="37" t="str">
        <f t="shared" si="58"/>
        <v>n/a</v>
      </c>
      <c r="J2750" s="36">
        <v>37104</v>
      </c>
      <c r="K2750" s="34" t="s">
        <v>1862</v>
      </c>
      <c r="L2750" s="34" t="s">
        <v>1862</v>
      </c>
      <c r="M2750" s="39" t="s">
        <v>20</v>
      </c>
      <c r="N2750" s="71">
        <v>3645</v>
      </c>
      <c r="O2750" s="36">
        <v>37294</v>
      </c>
      <c r="P2750" s="42" t="s">
        <v>3741</v>
      </c>
    </row>
    <row r="2751" spans="1:16" s="23" customFormat="1" ht="12.95" customHeight="1" x14ac:dyDescent="0.25">
      <c r="A2751" s="31" t="s">
        <v>20</v>
      </c>
      <c r="B2751" s="32">
        <v>6587</v>
      </c>
      <c r="C2751" s="155" t="s">
        <v>3742</v>
      </c>
      <c r="D2751" s="31"/>
      <c r="E2751" s="34"/>
      <c r="F2751" s="34"/>
      <c r="G2751" s="34"/>
      <c r="H2751" s="36"/>
      <c r="I2751" s="155" t="s">
        <v>3742</v>
      </c>
      <c r="J2751" s="36"/>
      <c r="K2751" s="34"/>
      <c r="L2751" s="34"/>
      <c r="M2751" s="39" t="s">
        <v>20</v>
      </c>
      <c r="N2751" s="75" t="s">
        <v>3742</v>
      </c>
      <c r="O2751" s="36"/>
      <c r="P2751" s="42"/>
    </row>
    <row r="2752" spans="1:16" s="23" customFormat="1" ht="12.95" customHeight="1" x14ac:dyDescent="0.2">
      <c r="A2752" s="31" t="s">
        <v>20</v>
      </c>
      <c r="B2752" s="32">
        <v>6588</v>
      </c>
      <c r="C2752" s="31" t="s">
        <v>672</v>
      </c>
      <c r="D2752" s="31" t="s">
        <v>3743</v>
      </c>
      <c r="E2752" s="34">
        <v>21</v>
      </c>
      <c r="F2752" s="34" t="s">
        <v>2504</v>
      </c>
      <c r="G2752" s="34" t="s">
        <v>334</v>
      </c>
      <c r="H2752" s="36">
        <v>37071</v>
      </c>
      <c r="I2752" s="37" t="str">
        <f>IF(AND(H2752&gt;1/1/75, J2752&gt;0),"n/a",H2752+365)</f>
        <v>n/a</v>
      </c>
      <c r="J2752" s="36">
        <v>37104</v>
      </c>
      <c r="K2752" s="34" t="s">
        <v>2067</v>
      </c>
      <c r="L2752" s="34" t="s">
        <v>1862</v>
      </c>
      <c r="M2752" s="39" t="s">
        <v>20</v>
      </c>
      <c r="N2752" s="75" t="s">
        <v>3744</v>
      </c>
      <c r="O2752" s="36">
        <v>37414</v>
      </c>
      <c r="P2752" s="42"/>
    </row>
    <row r="2753" spans="1:16" s="23" customFormat="1" ht="12.95" customHeight="1" x14ac:dyDescent="0.25">
      <c r="A2753" s="31" t="s">
        <v>20</v>
      </c>
      <c r="B2753" s="32">
        <v>6589</v>
      </c>
      <c r="C2753" s="155" t="s">
        <v>3742</v>
      </c>
      <c r="D2753" s="31"/>
      <c r="E2753" s="34"/>
      <c r="F2753" s="34"/>
      <c r="G2753" s="34"/>
      <c r="H2753" s="36"/>
      <c r="I2753" s="155" t="s">
        <v>3742</v>
      </c>
      <c r="J2753" s="36"/>
      <c r="K2753" s="34"/>
      <c r="L2753" s="34"/>
      <c r="M2753" s="39" t="s">
        <v>20</v>
      </c>
      <c r="N2753" s="75" t="s">
        <v>3742</v>
      </c>
      <c r="O2753" s="36"/>
      <c r="P2753" s="42"/>
    </row>
    <row r="2754" spans="1:16" s="23" customFormat="1" ht="12.95" customHeight="1" x14ac:dyDescent="0.2">
      <c r="A2754" s="31" t="s">
        <v>20</v>
      </c>
      <c r="B2754" s="32">
        <v>6590</v>
      </c>
      <c r="C2754" s="31" t="s">
        <v>255</v>
      </c>
      <c r="D2754" s="31" t="s">
        <v>3745</v>
      </c>
      <c r="E2754" s="34">
        <v>5</v>
      </c>
      <c r="F2754" s="34" t="s">
        <v>2491</v>
      </c>
      <c r="G2754" s="34" t="s">
        <v>334</v>
      </c>
      <c r="H2754" s="36">
        <v>37071</v>
      </c>
      <c r="I2754" s="37" t="str">
        <f t="shared" ref="I2754:I2817" si="59">IF(AND(H2754&gt;1/1/75, J2754&gt;0),"n/a",H2754+365)</f>
        <v>n/a</v>
      </c>
      <c r="J2754" s="36">
        <v>37104</v>
      </c>
      <c r="K2754" s="34" t="s">
        <v>2067</v>
      </c>
      <c r="L2754" s="34" t="s">
        <v>2067</v>
      </c>
      <c r="M2754" s="39" t="s">
        <v>20</v>
      </c>
      <c r="N2754" s="71">
        <v>3612</v>
      </c>
      <c r="O2754" s="36">
        <v>37242</v>
      </c>
      <c r="P2754" s="42" t="s">
        <v>486</v>
      </c>
    </row>
    <row r="2755" spans="1:16" s="23" customFormat="1" ht="12.95" customHeight="1" x14ac:dyDescent="0.2">
      <c r="A2755" s="31" t="s">
        <v>20</v>
      </c>
      <c r="B2755" s="32">
        <v>6591</v>
      </c>
      <c r="C2755" s="31" t="s">
        <v>3746</v>
      </c>
      <c r="D2755" s="31" t="s">
        <v>3747</v>
      </c>
      <c r="E2755" s="34">
        <v>19</v>
      </c>
      <c r="F2755" s="34" t="s">
        <v>2494</v>
      </c>
      <c r="G2755" s="34" t="s">
        <v>334</v>
      </c>
      <c r="H2755" s="36">
        <v>37071</v>
      </c>
      <c r="I2755" s="37">
        <f t="shared" si="59"/>
        <v>37436</v>
      </c>
      <c r="J2755" s="36"/>
      <c r="K2755" s="34"/>
      <c r="L2755" s="34"/>
      <c r="M2755" s="39" t="s">
        <v>20</v>
      </c>
      <c r="N2755" s="75" t="s">
        <v>2891</v>
      </c>
      <c r="O2755" s="36"/>
      <c r="P2755" s="42"/>
    </row>
    <row r="2756" spans="1:16" s="23" customFormat="1" ht="12.95" customHeight="1" x14ac:dyDescent="0.2">
      <c r="A2756" s="31" t="s">
        <v>20</v>
      </c>
      <c r="B2756" s="32">
        <v>6592</v>
      </c>
      <c r="C2756" s="31" t="s">
        <v>2608</v>
      </c>
      <c r="D2756" s="31" t="s">
        <v>3734</v>
      </c>
      <c r="E2756" s="34">
        <v>12</v>
      </c>
      <c r="F2756" s="34" t="s">
        <v>2491</v>
      </c>
      <c r="G2756" s="34" t="s">
        <v>334</v>
      </c>
      <c r="H2756" s="36">
        <v>37071</v>
      </c>
      <c r="I2756" s="37" t="str">
        <f t="shared" si="59"/>
        <v>n/a</v>
      </c>
      <c r="J2756" s="36">
        <v>37103</v>
      </c>
      <c r="K2756" s="34" t="s">
        <v>2067</v>
      </c>
      <c r="L2756" s="34" t="s">
        <v>1862</v>
      </c>
      <c r="M2756" s="39" t="s">
        <v>20</v>
      </c>
      <c r="N2756" s="71">
        <v>3632</v>
      </c>
      <c r="O2756" s="36">
        <v>37286</v>
      </c>
      <c r="P2756" s="42" t="s">
        <v>3748</v>
      </c>
    </row>
    <row r="2757" spans="1:16" s="23" customFormat="1" ht="12.95" customHeight="1" x14ac:dyDescent="0.2">
      <c r="A2757" s="31" t="s">
        <v>20</v>
      </c>
      <c r="B2757" s="32">
        <v>6593</v>
      </c>
      <c r="C2757" s="31" t="s">
        <v>2738</v>
      </c>
      <c r="D2757" s="31" t="s">
        <v>3736</v>
      </c>
      <c r="E2757" s="34">
        <v>20</v>
      </c>
      <c r="F2757" s="34" t="s">
        <v>2504</v>
      </c>
      <c r="G2757" s="34" t="s">
        <v>334</v>
      </c>
      <c r="H2757" s="36">
        <v>37071</v>
      </c>
      <c r="I2757" s="37" t="str">
        <f t="shared" si="59"/>
        <v>n/a</v>
      </c>
      <c r="J2757" s="36">
        <v>37103</v>
      </c>
      <c r="K2757" s="34" t="s">
        <v>2841</v>
      </c>
      <c r="L2757" s="34" t="s">
        <v>3749</v>
      </c>
      <c r="M2757" s="39" t="s">
        <v>20</v>
      </c>
      <c r="N2757" s="75" t="s">
        <v>3397</v>
      </c>
      <c r="O2757" s="36">
        <v>37292</v>
      </c>
      <c r="P2757" s="42" t="s">
        <v>2534</v>
      </c>
    </row>
    <row r="2758" spans="1:16" s="23" customFormat="1" ht="12.95" customHeight="1" x14ac:dyDescent="0.2">
      <c r="A2758" s="31" t="s">
        <v>20</v>
      </c>
      <c r="B2758" s="32">
        <v>6594</v>
      </c>
      <c r="C2758" s="31" t="s">
        <v>3614</v>
      </c>
      <c r="D2758" s="31" t="s">
        <v>3750</v>
      </c>
      <c r="E2758" s="34">
        <v>11</v>
      </c>
      <c r="F2758" s="34" t="s">
        <v>2491</v>
      </c>
      <c r="G2758" s="34" t="s">
        <v>29</v>
      </c>
      <c r="H2758" s="36">
        <v>37071</v>
      </c>
      <c r="I2758" s="37" t="str">
        <f t="shared" si="59"/>
        <v>n/a</v>
      </c>
      <c r="J2758" s="36">
        <v>37104</v>
      </c>
      <c r="K2758" s="34" t="s">
        <v>2067</v>
      </c>
      <c r="L2758" s="34" t="s">
        <v>2067</v>
      </c>
      <c r="M2758" s="39" t="s">
        <v>20</v>
      </c>
      <c r="N2758" s="71">
        <v>3610</v>
      </c>
      <c r="O2758" s="36">
        <v>37235</v>
      </c>
      <c r="P2758" s="42" t="s">
        <v>3751</v>
      </c>
    </row>
    <row r="2759" spans="1:16" s="23" customFormat="1" ht="12.95" customHeight="1" x14ac:dyDescent="0.2">
      <c r="A2759" s="31" t="s">
        <v>20</v>
      </c>
      <c r="B2759" s="32">
        <v>6595</v>
      </c>
      <c r="C2759" s="31" t="s">
        <v>3752</v>
      </c>
      <c r="D2759" s="31" t="s">
        <v>3753</v>
      </c>
      <c r="E2759" s="34">
        <v>6</v>
      </c>
      <c r="F2759" s="34" t="s">
        <v>2491</v>
      </c>
      <c r="G2759" s="34" t="s">
        <v>29</v>
      </c>
      <c r="H2759" s="36">
        <v>37071</v>
      </c>
      <c r="I2759" s="37" t="str">
        <f t="shared" si="59"/>
        <v>n/a</v>
      </c>
      <c r="J2759" s="36">
        <v>37104</v>
      </c>
      <c r="K2759" s="34" t="s">
        <v>2067</v>
      </c>
      <c r="L2759" s="34" t="s">
        <v>2067</v>
      </c>
      <c r="M2759" s="39" t="s">
        <v>20</v>
      </c>
      <c r="N2759" s="71">
        <v>3614</v>
      </c>
      <c r="O2759" s="36">
        <v>37244</v>
      </c>
      <c r="P2759" s="42" t="s">
        <v>3754</v>
      </c>
    </row>
    <row r="2760" spans="1:16" s="23" customFormat="1" ht="12.95" customHeight="1" x14ac:dyDescent="0.2">
      <c r="A2760" s="31" t="s">
        <v>20</v>
      </c>
      <c r="B2760" s="32">
        <v>6596</v>
      </c>
      <c r="C2760" s="31" t="s">
        <v>355</v>
      </c>
      <c r="D2760" s="31" t="s">
        <v>3755</v>
      </c>
      <c r="E2760" s="34">
        <v>8</v>
      </c>
      <c r="F2760" s="34" t="s">
        <v>2499</v>
      </c>
      <c r="G2760" s="34" t="s">
        <v>334</v>
      </c>
      <c r="H2760" s="36">
        <v>37074</v>
      </c>
      <c r="I2760" s="37" t="str">
        <f t="shared" si="59"/>
        <v>n/a</v>
      </c>
      <c r="J2760" s="36">
        <v>37104</v>
      </c>
      <c r="K2760" s="34" t="s">
        <v>2067</v>
      </c>
      <c r="L2760" s="34" t="s">
        <v>2067</v>
      </c>
      <c r="M2760" s="39" t="s">
        <v>20</v>
      </c>
      <c r="N2760" s="71">
        <v>3615</v>
      </c>
      <c r="O2760" s="36">
        <v>37245</v>
      </c>
      <c r="P2760" s="42" t="s">
        <v>3756</v>
      </c>
    </row>
    <row r="2761" spans="1:16" s="23" customFormat="1" ht="12.95" customHeight="1" x14ac:dyDescent="0.2">
      <c r="A2761" s="31" t="s">
        <v>20</v>
      </c>
      <c r="B2761" s="32">
        <v>6597</v>
      </c>
      <c r="C2761" s="31" t="s">
        <v>3757</v>
      </c>
      <c r="D2761" s="31" t="s">
        <v>2536</v>
      </c>
      <c r="E2761" s="34">
        <v>8</v>
      </c>
      <c r="F2761" s="34" t="s">
        <v>2499</v>
      </c>
      <c r="G2761" s="34" t="s">
        <v>334</v>
      </c>
      <c r="H2761" s="36">
        <v>37074</v>
      </c>
      <c r="I2761" s="37" t="str">
        <f t="shared" si="59"/>
        <v>n/a</v>
      </c>
      <c r="J2761" s="36">
        <v>37104</v>
      </c>
      <c r="K2761" s="34" t="s">
        <v>1862</v>
      </c>
      <c r="L2761" s="34" t="s">
        <v>1862</v>
      </c>
      <c r="M2761" s="39" t="s">
        <v>20</v>
      </c>
      <c r="N2761" s="71">
        <v>3651</v>
      </c>
      <c r="O2761" s="36">
        <v>37313</v>
      </c>
      <c r="P2761" s="42" t="s">
        <v>3758</v>
      </c>
    </row>
    <row r="2762" spans="1:16" s="23" customFormat="1" ht="12.95" customHeight="1" x14ac:dyDescent="0.2">
      <c r="A2762" s="31" t="s">
        <v>20</v>
      </c>
      <c r="B2762" s="32">
        <v>6598</v>
      </c>
      <c r="C2762" s="31" t="s">
        <v>2417</v>
      </c>
      <c r="D2762" s="31" t="s">
        <v>3759</v>
      </c>
      <c r="E2762" s="34">
        <v>8</v>
      </c>
      <c r="F2762" s="34" t="s">
        <v>2499</v>
      </c>
      <c r="G2762" s="34" t="s">
        <v>334</v>
      </c>
      <c r="H2762" s="36">
        <v>37074</v>
      </c>
      <c r="I2762" s="37" t="str">
        <f t="shared" si="59"/>
        <v>n/a</v>
      </c>
      <c r="J2762" s="36">
        <v>37104</v>
      </c>
      <c r="K2762" s="34" t="s">
        <v>2067</v>
      </c>
      <c r="L2762" s="34" t="s">
        <v>1862</v>
      </c>
      <c r="M2762" s="39" t="s">
        <v>20</v>
      </c>
      <c r="N2762" s="71">
        <v>3650</v>
      </c>
      <c r="O2762" s="36">
        <v>37313</v>
      </c>
      <c r="P2762" s="42" t="s">
        <v>486</v>
      </c>
    </row>
    <row r="2763" spans="1:16" s="23" customFormat="1" ht="12.95" customHeight="1" x14ac:dyDescent="0.2">
      <c r="A2763" s="31" t="s">
        <v>20</v>
      </c>
      <c r="B2763" s="32">
        <v>6599</v>
      </c>
      <c r="C2763" s="31" t="s">
        <v>2702</v>
      </c>
      <c r="D2763" s="31" t="s">
        <v>3760</v>
      </c>
      <c r="E2763" s="34">
        <v>8</v>
      </c>
      <c r="F2763" s="34" t="s">
        <v>2499</v>
      </c>
      <c r="G2763" s="34" t="s">
        <v>334</v>
      </c>
      <c r="H2763" s="36">
        <v>37078</v>
      </c>
      <c r="I2763" s="37" t="str">
        <f t="shared" si="59"/>
        <v>n/a</v>
      </c>
      <c r="J2763" s="36">
        <v>37104</v>
      </c>
      <c r="K2763" s="34" t="s">
        <v>1862</v>
      </c>
      <c r="L2763" s="34" t="s">
        <v>2067</v>
      </c>
      <c r="M2763" s="39" t="s">
        <v>20</v>
      </c>
      <c r="N2763" s="71">
        <v>3649</v>
      </c>
      <c r="O2763" s="36">
        <v>37313</v>
      </c>
      <c r="P2763" s="42" t="s">
        <v>3761</v>
      </c>
    </row>
    <row r="2764" spans="1:16" s="23" customFormat="1" ht="12.95" customHeight="1" x14ac:dyDescent="0.2">
      <c r="A2764" s="31" t="s">
        <v>20</v>
      </c>
      <c r="B2764" s="32">
        <v>6600</v>
      </c>
      <c r="C2764" s="31" t="s">
        <v>2696</v>
      </c>
      <c r="D2764" s="31" t="s">
        <v>2536</v>
      </c>
      <c r="E2764" s="34">
        <v>8</v>
      </c>
      <c r="F2764" s="34" t="s">
        <v>2499</v>
      </c>
      <c r="G2764" s="34" t="s">
        <v>334</v>
      </c>
      <c r="H2764" s="36">
        <v>37081</v>
      </c>
      <c r="I2764" s="37">
        <f t="shared" si="59"/>
        <v>37446</v>
      </c>
      <c r="J2764" s="36"/>
      <c r="K2764" s="34"/>
      <c r="L2764" s="34"/>
      <c r="M2764" s="39" t="s">
        <v>20</v>
      </c>
      <c r="N2764" s="130" t="s">
        <v>2891</v>
      </c>
      <c r="O2764" s="36"/>
      <c r="P2764" s="42"/>
    </row>
    <row r="2765" spans="1:16" s="23" customFormat="1" ht="12.95" customHeight="1" x14ac:dyDescent="0.2">
      <c r="A2765" s="31" t="s">
        <v>20</v>
      </c>
      <c r="B2765" s="32">
        <v>6601</v>
      </c>
      <c r="C2765" s="31" t="s">
        <v>3762</v>
      </c>
      <c r="D2765" s="31" t="s">
        <v>3763</v>
      </c>
      <c r="E2765" s="34">
        <v>15</v>
      </c>
      <c r="F2765" s="34" t="s">
        <v>2494</v>
      </c>
      <c r="G2765" s="34" t="s">
        <v>334</v>
      </c>
      <c r="H2765" s="36">
        <v>37074</v>
      </c>
      <c r="I2765" s="37" t="str">
        <f t="shared" si="59"/>
        <v>n/a</v>
      </c>
      <c r="J2765" s="36">
        <v>37104</v>
      </c>
      <c r="K2765" s="34" t="s">
        <v>2067</v>
      </c>
      <c r="L2765" s="34" t="s">
        <v>2067</v>
      </c>
      <c r="M2765" s="39" t="s">
        <v>20</v>
      </c>
      <c r="N2765" s="71">
        <v>3644</v>
      </c>
      <c r="O2765" s="36">
        <v>37294</v>
      </c>
      <c r="P2765" s="156" t="s">
        <v>486</v>
      </c>
    </row>
    <row r="2766" spans="1:16" s="23" customFormat="1" ht="12.95" customHeight="1" x14ac:dyDescent="0.2">
      <c r="A2766" s="31" t="s">
        <v>20</v>
      </c>
      <c r="B2766" s="32">
        <v>6602</v>
      </c>
      <c r="C2766" s="31" t="s">
        <v>3764</v>
      </c>
      <c r="D2766" s="31" t="s">
        <v>3765</v>
      </c>
      <c r="E2766" s="34">
        <v>8</v>
      </c>
      <c r="F2766" s="34" t="s">
        <v>2499</v>
      </c>
      <c r="G2766" s="34" t="s">
        <v>73</v>
      </c>
      <c r="H2766" s="36">
        <v>37089</v>
      </c>
      <c r="I2766" s="37" t="str">
        <f t="shared" si="59"/>
        <v>n/a</v>
      </c>
      <c r="J2766" s="36">
        <v>37134</v>
      </c>
      <c r="K2766" s="34" t="s">
        <v>2067</v>
      </c>
      <c r="L2766" s="34" t="s">
        <v>2067</v>
      </c>
      <c r="M2766" s="39" t="s">
        <v>20</v>
      </c>
      <c r="N2766" s="71">
        <v>3623</v>
      </c>
      <c r="O2766" s="36">
        <v>37273</v>
      </c>
      <c r="P2766" s="42" t="s">
        <v>486</v>
      </c>
    </row>
    <row r="2767" spans="1:16" s="23" customFormat="1" ht="12.95" customHeight="1" x14ac:dyDescent="0.2">
      <c r="A2767" s="31" t="s">
        <v>20</v>
      </c>
      <c r="B2767" s="32">
        <v>6603</v>
      </c>
      <c r="C2767" s="31" t="s">
        <v>3764</v>
      </c>
      <c r="D2767" s="31" t="s">
        <v>3766</v>
      </c>
      <c r="E2767" s="34">
        <v>8</v>
      </c>
      <c r="F2767" s="34" t="s">
        <v>2499</v>
      </c>
      <c r="G2767" s="34" t="s">
        <v>73</v>
      </c>
      <c r="H2767" s="36">
        <v>37089</v>
      </c>
      <c r="I2767" s="37" t="str">
        <f t="shared" si="59"/>
        <v>n/a</v>
      </c>
      <c r="J2767" s="36">
        <v>37134</v>
      </c>
      <c r="K2767" s="34" t="s">
        <v>2067</v>
      </c>
      <c r="L2767" s="34" t="s">
        <v>2067</v>
      </c>
      <c r="M2767" s="39" t="s">
        <v>20</v>
      </c>
      <c r="N2767" s="71">
        <v>3624</v>
      </c>
      <c r="O2767" s="36">
        <v>37273</v>
      </c>
      <c r="P2767" s="42" t="s">
        <v>486</v>
      </c>
    </row>
    <row r="2768" spans="1:16" s="23" customFormat="1" ht="12.95" customHeight="1" x14ac:dyDescent="0.2">
      <c r="A2768" s="31" t="s">
        <v>20</v>
      </c>
      <c r="B2768" s="32">
        <v>6604</v>
      </c>
      <c r="C2768" s="31" t="s">
        <v>3764</v>
      </c>
      <c r="D2768" s="31" t="s">
        <v>3767</v>
      </c>
      <c r="E2768" s="34">
        <v>8</v>
      </c>
      <c r="F2768" s="34" t="s">
        <v>2499</v>
      </c>
      <c r="G2768" s="34" t="s">
        <v>73</v>
      </c>
      <c r="H2768" s="36">
        <v>36724</v>
      </c>
      <c r="I2768" s="37" t="str">
        <f t="shared" si="59"/>
        <v>n/a</v>
      </c>
      <c r="J2768" s="36">
        <v>37134</v>
      </c>
      <c r="K2768" s="34" t="s">
        <v>2067</v>
      </c>
      <c r="L2768" s="34" t="s">
        <v>2067</v>
      </c>
      <c r="M2768" s="39" t="s">
        <v>20</v>
      </c>
      <c r="N2768" s="71">
        <v>3625</v>
      </c>
      <c r="O2768" s="36">
        <v>37273</v>
      </c>
      <c r="P2768" s="42" t="s">
        <v>486</v>
      </c>
    </row>
    <row r="2769" spans="1:16" s="23" customFormat="1" ht="12.95" customHeight="1" x14ac:dyDescent="0.2">
      <c r="A2769" s="31" t="s">
        <v>20</v>
      </c>
      <c r="B2769" s="32">
        <v>6605</v>
      </c>
      <c r="C2769" s="31" t="s">
        <v>3764</v>
      </c>
      <c r="D2769" s="31" t="s">
        <v>3768</v>
      </c>
      <c r="E2769" s="34">
        <v>8</v>
      </c>
      <c r="F2769" s="34" t="s">
        <v>2499</v>
      </c>
      <c r="G2769" s="34" t="s">
        <v>73</v>
      </c>
      <c r="H2769" s="36">
        <v>37089</v>
      </c>
      <c r="I2769" s="37" t="str">
        <f t="shared" si="59"/>
        <v>n/a</v>
      </c>
      <c r="J2769" s="36">
        <v>37134</v>
      </c>
      <c r="K2769" s="34" t="s">
        <v>2067</v>
      </c>
      <c r="L2769" s="34" t="s">
        <v>2067</v>
      </c>
      <c r="M2769" s="39" t="s">
        <v>20</v>
      </c>
      <c r="N2769" s="71">
        <v>3626</v>
      </c>
      <c r="O2769" s="36">
        <v>37273</v>
      </c>
      <c r="P2769" s="42" t="s">
        <v>486</v>
      </c>
    </row>
    <row r="2770" spans="1:16" s="23" customFormat="1" ht="12.95" customHeight="1" x14ac:dyDescent="0.2">
      <c r="A2770" s="31" t="s">
        <v>20</v>
      </c>
      <c r="B2770" s="32">
        <v>6606</v>
      </c>
      <c r="C2770" s="31" t="s">
        <v>3764</v>
      </c>
      <c r="D2770" s="31" t="s">
        <v>3765</v>
      </c>
      <c r="E2770" s="34">
        <v>8</v>
      </c>
      <c r="F2770" s="34" t="s">
        <v>2499</v>
      </c>
      <c r="G2770" s="34" t="s">
        <v>73</v>
      </c>
      <c r="H2770" s="36">
        <v>37089</v>
      </c>
      <c r="I2770" s="37" t="str">
        <f t="shared" si="59"/>
        <v>n/a</v>
      </c>
      <c r="J2770" s="36">
        <v>37134</v>
      </c>
      <c r="K2770" s="34" t="s">
        <v>2067</v>
      </c>
      <c r="L2770" s="34" t="s">
        <v>2067</v>
      </c>
      <c r="M2770" s="39" t="s">
        <v>20</v>
      </c>
      <c r="N2770" s="71">
        <v>3627</v>
      </c>
      <c r="O2770" s="36">
        <v>37273</v>
      </c>
      <c r="P2770" s="42" t="s">
        <v>486</v>
      </c>
    </row>
    <row r="2771" spans="1:16" s="23" customFormat="1" ht="12.95" customHeight="1" x14ac:dyDescent="0.2">
      <c r="A2771" s="31" t="s">
        <v>20</v>
      </c>
      <c r="B2771" s="32">
        <v>6607</v>
      </c>
      <c r="C2771" s="31" t="s">
        <v>3764</v>
      </c>
      <c r="D2771" s="31" t="s">
        <v>3769</v>
      </c>
      <c r="E2771" s="34">
        <v>15</v>
      </c>
      <c r="F2771" s="34" t="s">
        <v>2494</v>
      </c>
      <c r="G2771" s="34" t="s">
        <v>73</v>
      </c>
      <c r="H2771" s="36">
        <v>37089</v>
      </c>
      <c r="I2771" s="37" t="str">
        <f t="shared" si="59"/>
        <v>n/a</v>
      </c>
      <c r="J2771" s="36">
        <v>37134</v>
      </c>
      <c r="K2771" s="34" t="s">
        <v>2067</v>
      </c>
      <c r="L2771" s="34" t="s">
        <v>2067</v>
      </c>
      <c r="M2771" s="39" t="s">
        <v>20</v>
      </c>
      <c r="N2771" s="71">
        <v>3628</v>
      </c>
      <c r="O2771" s="36">
        <v>37273</v>
      </c>
      <c r="P2771" s="42" t="s">
        <v>486</v>
      </c>
    </row>
    <row r="2772" spans="1:16" s="23" customFormat="1" ht="12.95" customHeight="1" x14ac:dyDescent="0.2">
      <c r="A2772" s="31" t="s">
        <v>20</v>
      </c>
      <c r="B2772" s="32">
        <v>6608</v>
      </c>
      <c r="C2772" s="31" t="s">
        <v>3770</v>
      </c>
      <c r="D2772" s="31" t="s">
        <v>3771</v>
      </c>
      <c r="E2772" s="34">
        <v>15</v>
      </c>
      <c r="F2772" s="34" t="s">
        <v>2494</v>
      </c>
      <c r="G2772" s="34" t="s">
        <v>29</v>
      </c>
      <c r="H2772" s="36">
        <v>37088</v>
      </c>
      <c r="I2772" s="37">
        <f t="shared" si="59"/>
        <v>37453</v>
      </c>
      <c r="J2772" s="36"/>
      <c r="K2772" s="34"/>
      <c r="L2772" s="34"/>
      <c r="M2772" s="39" t="s">
        <v>20</v>
      </c>
      <c r="N2772" s="130" t="s">
        <v>2891</v>
      </c>
      <c r="O2772" s="36"/>
      <c r="P2772" s="42"/>
    </row>
    <row r="2773" spans="1:16" s="23" customFormat="1" ht="12.95" customHeight="1" x14ac:dyDescent="0.2">
      <c r="A2773" s="31" t="s">
        <v>20</v>
      </c>
      <c r="B2773" s="32">
        <v>6609</v>
      </c>
      <c r="C2773" s="31" t="s">
        <v>3772</v>
      </c>
      <c r="D2773" s="31" t="s">
        <v>3773</v>
      </c>
      <c r="E2773" s="34">
        <v>15</v>
      </c>
      <c r="F2773" s="34" t="s">
        <v>2494</v>
      </c>
      <c r="G2773" s="34" t="s">
        <v>73</v>
      </c>
      <c r="H2773" s="36">
        <v>37104</v>
      </c>
      <c r="I2773" s="37" t="str">
        <f t="shared" si="59"/>
        <v>n/a</v>
      </c>
      <c r="J2773" s="36">
        <v>37134</v>
      </c>
      <c r="K2773" s="34"/>
      <c r="L2773" s="34"/>
      <c r="M2773" s="39" t="s">
        <v>20</v>
      </c>
      <c r="N2773" s="75" t="s">
        <v>3774</v>
      </c>
      <c r="O2773" s="36"/>
      <c r="P2773" s="42"/>
    </row>
    <row r="2774" spans="1:16" s="23" customFormat="1" ht="12.95" customHeight="1" x14ac:dyDescent="0.2">
      <c r="A2774" s="31" t="s">
        <v>20</v>
      </c>
      <c r="B2774" s="32">
        <v>6610</v>
      </c>
      <c r="C2774" s="31" t="s">
        <v>3775</v>
      </c>
      <c r="D2774" s="31" t="s">
        <v>3776</v>
      </c>
      <c r="E2774" s="34">
        <v>15</v>
      </c>
      <c r="F2774" s="34" t="s">
        <v>2494</v>
      </c>
      <c r="G2774" s="34" t="s">
        <v>73</v>
      </c>
      <c r="H2774" s="36">
        <v>37104</v>
      </c>
      <c r="I2774" s="37" t="str">
        <f t="shared" si="59"/>
        <v>n/a</v>
      </c>
      <c r="J2774" s="36">
        <v>37134</v>
      </c>
      <c r="K2774" s="34" t="s">
        <v>2067</v>
      </c>
      <c r="L2774" s="34" t="s">
        <v>2067</v>
      </c>
      <c r="M2774" s="39" t="s">
        <v>20</v>
      </c>
      <c r="N2774" s="71">
        <v>3622</v>
      </c>
      <c r="O2774" s="36">
        <v>37267</v>
      </c>
      <c r="P2774" s="42" t="s">
        <v>3777</v>
      </c>
    </row>
    <row r="2775" spans="1:16" s="23" customFormat="1" ht="12.95" customHeight="1" x14ac:dyDescent="0.2">
      <c r="A2775" s="31" t="s">
        <v>20</v>
      </c>
      <c r="B2775" s="32">
        <v>6611</v>
      </c>
      <c r="C2775" s="31" t="s">
        <v>3778</v>
      </c>
      <c r="D2775" s="31" t="s">
        <v>3133</v>
      </c>
      <c r="E2775" s="34">
        <v>4</v>
      </c>
      <c r="F2775" s="34" t="s">
        <v>3316</v>
      </c>
      <c r="G2775" s="34" t="s">
        <v>73</v>
      </c>
      <c r="H2775" s="36">
        <v>37104</v>
      </c>
      <c r="I2775" s="37" t="str">
        <f t="shared" si="59"/>
        <v>n/a</v>
      </c>
      <c r="J2775" s="36">
        <v>37134</v>
      </c>
      <c r="K2775" s="34" t="s">
        <v>2067</v>
      </c>
      <c r="L2775" s="34" t="s">
        <v>2067</v>
      </c>
      <c r="M2775" s="39" t="s">
        <v>20</v>
      </c>
      <c r="N2775" s="71">
        <v>3618</v>
      </c>
      <c r="O2775" s="36">
        <v>37271</v>
      </c>
      <c r="P2775" s="42" t="s">
        <v>3779</v>
      </c>
    </row>
    <row r="2776" spans="1:16" s="23" customFormat="1" ht="12.95" customHeight="1" x14ac:dyDescent="0.2">
      <c r="A2776" s="31" t="s">
        <v>20</v>
      </c>
      <c r="B2776" s="32">
        <v>6612</v>
      </c>
      <c r="C2776" s="31" t="s">
        <v>3780</v>
      </c>
      <c r="D2776" s="31" t="s">
        <v>3781</v>
      </c>
      <c r="E2776" s="34">
        <v>15</v>
      </c>
      <c r="F2776" s="34" t="s">
        <v>2494</v>
      </c>
      <c r="G2776" s="34" t="s">
        <v>73</v>
      </c>
      <c r="H2776" s="36">
        <v>37110</v>
      </c>
      <c r="I2776" s="37">
        <f t="shared" si="59"/>
        <v>37475</v>
      </c>
      <c r="J2776" s="36"/>
      <c r="K2776" s="34"/>
      <c r="L2776" s="34"/>
      <c r="M2776" s="39" t="s">
        <v>20</v>
      </c>
      <c r="N2776" s="130" t="s">
        <v>2891</v>
      </c>
      <c r="O2776" s="36" t="s">
        <v>2533</v>
      </c>
      <c r="P2776" s="42"/>
    </row>
    <row r="2777" spans="1:16" s="23" customFormat="1" ht="12.95" customHeight="1" x14ac:dyDescent="0.2">
      <c r="A2777" s="31" t="s">
        <v>20</v>
      </c>
      <c r="B2777" s="32">
        <v>6613</v>
      </c>
      <c r="C2777" s="31" t="s">
        <v>195</v>
      </c>
      <c r="D2777" s="31" t="s">
        <v>3782</v>
      </c>
      <c r="E2777" s="34" t="s">
        <v>45</v>
      </c>
      <c r="F2777" s="34" t="s">
        <v>3316</v>
      </c>
      <c r="G2777" s="34" t="s">
        <v>78</v>
      </c>
      <c r="H2777" s="36">
        <v>37110</v>
      </c>
      <c r="I2777" s="37" t="str">
        <f t="shared" si="59"/>
        <v>n/a</v>
      </c>
      <c r="J2777" s="36">
        <v>37165</v>
      </c>
      <c r="K2777" s="34" t="s">
        <v>2067</v>
      </c>
      <c r="L2777" s="34" t="s">
        <v>2067</v>
      </c>
      <c r="M2777" s="39" t="s">
        <v>20</v>
      </c>
      <c r="N2777" s="71">
        <v>3666</v>
      </c>
      <c r="O2777" s="36">
        <v>37377</v>
      </c>
      <c r="P2777" s="42" t="s">
        <v>486</v>
      </c>
    </row>
    <row r="2778" spans="1:16" s="23" customFormat="1" ht="12.95" customHeight="1" x14ac:dyDescent="0.2">
      <c r="A2778" s="31" t="s">
        <v>20</v>
      </c>
      <c r="B2778" s="32">
        <v>6614</v>
      </c>
      <c r="C2778" s="31" t="s">
        <v>3783</v>
      </c>
      <c r="D2778" s="31" t="s">
        <v>3784</v>
      </c>
      <c r="E2778" s="34">
        <v>8</v>
      </c>
      <c r="F2778" s="34" t="s">
        <v>2499</v>
      </c>
      <c r="G2778" s="34" t="s">
        <v>29</v>
      </c>
      <c r="H2778" s="36">
        <v>37099</v>
      </c>
      <c r="I2778" s="37" t="str">
        <f t="shared" si="59"/>
        <v>n/a</v>
      </c>
      <c r="J2778" s="36">
        <v>37165</v>
      </c>
      <c r="K2778" s="34" t="s">
        <v>1862</v>
      </c>
      <c r="L2778" s="34" t="s">
        <v>2067</v>
      </c>
      <c r="M2778" s="39" t="s">
        <v>20</v>
      </c>
      <c r="N2778" s="71">
        <v>3669</v>
      </c>
      <c r="O2778" s="36">
        <v>37396</v>
      </c>
      <c r="P2778" s="42" t="s">
        <v>3785</v>
      </c>
    </row>
    <row r="2779" spans="1:16" s="23" customFormat="1" ht="12.95" customHeight="1" x14ac:dyDescent="0.2">
      <c r="A2779" s="31" t="s">
        <v>20</v>
      </c>
      <c r="B2779" s="32">
        <v>6615</v>
      </c>
      <c r="C2779" s="31" t="s">
        <v>2708</v>
      </c>
      <c r="D2779" s="31" t="s">
        <v>3786</v>
      </c>
      <c r="E2779" s="34" t="s">
        <v>23</v>
      </c>
      <c r="F2779" s="34" t="s">
        <v>2496</v>
      </c>
      <c r="G2779" s="34" t="s">
        <v>78</v>
      </c>
      <c r="H2779" s="36">
        <v>37126</v>
      </c>
      <c r="I2779" s="37" t="str">
        <f t="shared" si="59"/>
        <v>n/a</v>
      </c>
      <c r="J2779" s="36">
        <v>37165</v>
      </c>
      <c r="K2779" s="34" t="s">
        <v>2067</v>
      </c>
      <c r="L2779" s="34" t="s">
        <v>2067</v>
      </c>
      <c r="M2779" s="39" t="s">
        <v>20</v>
      </c>
      <c r="N2779" s="71">
        <v>3663</v>
      </c>
      <c r="O2779" s="36">
        <v>37358</v>
      </c>
      <c r="P2779" s="42" t="s">
        <v>486</v>
      </c>
    </row>
    <row r="2780" spans="1:16" s="23" customFormat="1" ht="12.95" customHeight="1" x14ac:dyDescent="0.2">
      <c r="A2780" s="31" t="s">
        <v>20</v>
      </c>
      <c r="B2780" s="32">
        <v>6616</v>
      </c>
      <c r="C2780" s="31" t="s">
        <v>3787</v>
      </c>
      <c r="D2780" s="31" t="s">
        <v>3788</v>
      </c>
      <c r="E2780" s="34">
        <v>7</v>
      </c>
      <c r="F2780" s="34" t="s">
        <v>2496</v>
      </c>
      <c r="G2780" s="34" t="s">
        <v>78</v>
      </c>
      <c r="H2780" s="36">
        <v>37125</v>
      </c>
      <c r="I2780" s="37" t="str">
        <f t="shared" si="59"/>
        <v>n/a</v>
      </c>
      <c r="J2780" s="153" t="s">
        <v>3789</v>
      </c>
      <c r="K2780" s="34"/>
      <c r="L2780" s="34"/>
      <c r="M2780" s="39" t="s">
        <v>20</v>
      </c>
      <c r="N2780" s="75" t="s">
        <v>2799</v>
      </c>
      <c r="O2780" s="36"/>
      <c r="P2780" s="42"/>
    </row>
    <row r="2781" spans="1:16" s="23" customFormat="1" ht="12.95" customHeight="1" x14ac:dyDescent="0.2">
      <c r="A2781" s="31" t="s">
        <v>20</v>
      </c>
      <c r="B2781" s="32">
        <v>6617</v>
      </c>
      <c r="C2781" s="31" t="s">
        <v>3475</v>
      </c>
      <c r="D2781" s="31" t="s">
        <v>3790</v>
      </c>
      <c r="E2781" s="34">
        <v>20</v>
      </c>
      <c r="F2781" s="34" t="s">
        <v>2504</v>
      </c>
      <c r="G2781" s="34" t="s">
        <v>78</v>
      </c>
      <c r="H2781" s="36">
        <v>37127</v>
      </c>
      <c r="I2781" s="37" t="str">
        <f t="shared" si="59"/>
        <v>n/a</v>
      </c>
      <c r="J2781" s="36">
        <v>37165</v>
      </c>
      <c r="K2781" s="34" t="s">
        <v>2067</v>
      </c>
      <c r="L2781" s="34" t="s">
        <v>2067</v>
      </c>
      <c r="M2781" s="39" t="s">
        <v>20</v>
      </c>
      <c r="N2781" s="71">
        <v>3633</v>
      </c>
      <c r="O2781" s="36">
        <v>37299</v>
      </c>
      <c r="P2781" s="42" t="s">
        <v>2687</v>
      </c>
    </row>
    <row r="2782" spans="1:16" s="23" customFormat="1" ht="12.95" customHeight="1" x14ac:dyDescent="0.2">
      <c r="A2782" s="31" t="s">
        <v>20</v>
      </c>
      <c r="B2782" s="32">
        <v>6618</v>
      </c>
      <c r="C2782" s="31" t="s">
        <v>3791</v>
      </c>
      <c r="D2782" s="31" t="s">
        <v>3792</v>
      </c>
      <c r="E2782" s="34">
        <v>20</v>
      </c>
      <c r="F2782" s="34" t="s">
        <v>2504</v>
      </c>
      <c r="G2782" s="34" t="s">
        <v>73</v>
      </c>
      <c r="H2782" s="36">
        <v>37130</v>
      </c>
      <c r="I2782" s="37" t="str">
        <f t="shared" si="59"/>
        <v>n/a</v>
      </c>
      <c r="J2782" s="36">
        <v>37134</v>
      </c>
      <c r="K2782" s="34" t="s">
        <v>2067</v>
      </c>
      <c r="L2782" s="34" t="s">
        <v>2067</v>
      </c>
      <c r="M2782" s="39" t="s">
        <v>20</v>
      </c>
      <c r="N2782" s="71">
        <v>3619</v>
      </c>
      <c r="O2782" s="36">
        <v>37270</v>
      </c>
      <c r="P2782" s="42" t="s">
        <v>486</v>
      </c>
    </row>
    <row r="2783" spans="1:16" s="23" customFormat="1" ht="12.95" customHeight="1" x14ac:dyDescent="0.2">
      <c r="A2783" s="31" t="s">
        <v>20</v>
      </c>
      <c r="B2783" s="32">
        <v>6619</v>
      </c>
      <c r="C2783" s="31" t="s">
        <v>3793</v>
      </c>
      <c r="D2783" s="31" t="s">
        <v>2923</v>
      </c>
      <c r="E2783" s="34">
        <v>8</v>
      </c>
      <c r="F2783" s="34" t="s">
        <v>2499</v>
      </c>
      <c r="G2783" s="34" t="s">
        <v>78</v>
      </c>
      <c r="H2783" s="36">
        <v>37097</v>
      </c>
      <c r="I2783" s="37" t="str">
        <f t="shared" si="59"/>
        <v>n/a</v>
      </c>
      <c r="J2783" s="36">
        <v>37154</v>
      </c>
      <c r="K2783" s="34" t="s">
        <v>2067</v>
      </c>
      <c r="L2783" s="34" t="s">
        <v>2067</v>
      </c>
      <c r="M2783" s="39" t="s">
        <v>20</v>
      </c>
      <c r="N2783" s="71">
        <v>3639</v>
      </c>
      <c r="O2783" s="36">
        <v>37299</v>
      </c>
      <c r="P2783" s="42" t="s">
        <v>3794</v>
      </c>
    </row>
    <row r="2784" spans="1:16" s="23" customFormat="1" ht="12.95" customHeight="1" x14ac:dyDescent="0.2">
      <c r="A2784" s="31" t="s">
        <v>20</v>
      </c>
      <c r="B2784" s="32">
        <v>6620</v>
      </c>
      <c r="C2784" s="31" t="s">
        <v>3795</v>
      </c>
      <c r="D2784" s="31" t="s">
        <v>3796</v>
      </c>
      <c r="E2784" s="34" t="s">
        <v>36</v>
      </c>
      <c r="F2784" s="34" t="s">
        <v>2499</v>
      </c>
      <c r="G2784" s="34" t="s">
        <v>78</v>
      </c>
      <c r="H2784" s="36">
        <v>37097</v>
      </c>
      <c r="I2784" s="37" t="str">
        <f t="shared" si="59"/>
        <v>n/a</v>
      </c>
      <c r="J2784" s="36">
        <v>37155</v>
      </c>
      <c r="K2784" s="34" t="s">
        <v>1862</v>
      </c>
      <c r="L2784" s="34" t="s">
        <v>1862</v>
      </c>
      <c r="M2784" s="39" t="s">
        <v>20</v>
      </c>
      <c r="N2784" s="75" t="s">
        <v>1870</v>
      </c>
      <c r="O2784" s="157">
        <v>37522</v>
      </c>
      <c r="P2784" s="42"/>
    </row>
    <row r="2785" spans="1:16" s="23" customFormat="1" ht="12.95" customHeight="1" x14ac:dyDescent="0.2">
      <c r="A2785" s="31" t="s">
        <v>20</v>
      </c>
      <c r="B2785" s="32">
        <v>6621</v>
      </c>
      <c r="C2785" s="31" t="s">
        <v>3797</v>
      </c>
      <c r="D2785" s="31" t="s">
        <v>3798</v>
      </c>
      <c r="E2785" s="34">
        <v>21</v>
      </c>
      <c r="F2785" s="34" t="s">
        <v>2504</v>
      </c>
      <c r="G2785" s="34" t="s">
        <v>73</v>
      </c>
      <c r="H2785" s="36">
        <v>37098</v>
      </c>
      <c r="I2785" s="37" t="str">
        <f t="shared" si="59"/>
        <v>n/a</v>
      </c>
      <c r="J2785" s="36">
        <v>37134</v>
      </c>
      <c r="K2785" s="34" t="s">
        <v>2067</v>
      </c>
      <c r="L2785" s="34" t="s">
        <v>2067</v>
      </c>
      <c r="M2785" s="39" t="s">
        <v>20</v>
      </c>
      <c r="N2785" s="71">
        <v>3630</v>
      </c>
      <c r="O2785" s="36">
        <v>37280</v>
      </c>
      <c r="P2785" s="42" t="s">
        <v>486</v>
      </c>
    </row>
    <row r="2786" spans="1:16" s="23" customFormat="1" ht="12.95" customHeight="1" x14ac:dyDescent="0.2">
      <c r="A2786" s="31" t="s">
        <v>20</v>
      </c>
      <c r="B2786" s="32">
        <v>6622</v>
      </c>
      <c r="C2786" s="31" t="s">
        <v>3797</v>
      </c>
      <c r="D2786" s="31" t="s">
        <v>3798</v>
      </c>
      <c r="E2786" s="34">
        <v>21</v>
      </c>
      <c r="F2786" s="34" t="s">
        <v>2504</v>
      </c>
      <c r="G2786" s="34" t="s">
        <v>73</v>
      </c>
      <c r="H2786" s="36">
        <v>37098</v>
      </c>
      <c r="I2786" s="37" t="str">
        <f t="shared" si="59"/>
        <v>n/a</v>
      </c>
      <c r="J2786" s="36">
        <v>37134</v>
      </c>
      <c r="K2786" s="34" t="s">
        <v>2067</v>
      </c>
      <c r="L2786" s="34" t="s">
        <v>2067</v>
      </c>
      <c r="M2786" s="39" t="s">
        <v>20</v>
      </c>
      <c r="N2786" s="71">
        <v>3631</v>
      </c>
      <c r="O2786" s="36">
        <v>37280</v>
      </c>
      <c r="P2786" s="42" t="s">
        <v>486</v>
      </c>
    </row>
    <row r="2787" spans="1:16" s="23" customFormat="1" ht="12.95" customHeight="1" x14ac:dyDescent="0.2">
      <c r="A2787" s="31" t="s">
        <v>20</v>
      </c>
      <c r="B2787" s="32">
        <v>6623</v>
      </c>
      <c r="C2787" s="31" t="s">
        <v>3632</v>
      </c>
      <c r="D2787" s="31" t="s">
        <v>3799</v>
      </c>
      <c r="E2787" s="34" t="s">
        <v>23</v>
      </c>
      <c r="F2787" s="34" t="s">
        <v>2496</v>
      </c>
      <c r="G2787" s="34" t="s">
        <v>78</v>
      </c>
      <c r="H2787" s="36">
        <v>37104</v>
      </c>
      <c r="I2787" s="37" t="str">
        <f t="shared" si="59"/>
        <v>n/a</v>
      </c>
      <c r="J2787" s="36">
        <v>37165</v>
      </c>
      <c r="K2787" s="34" t="s">
        <v>2067</v>
      </c>
      <c r="L2787" s="34" t="s">
        <v>2067</v>
      </c>
      <c r="M2787" s="39" t="s">
        <v>20</v>
      </c>
      <c r="N2787" s="71">
        <v>3660</v>
      </c>
      <c r="O2787" s="36">
        <v>37358</v>
      </c>
      <c r="P2787" s="42" t="s">
        <v>3800</v>
      </c>
    </row>
    <row r="2788" spans="1:16" s="23" customFormat="1" ht="12.95" customHeight="1" x14ac:dyDescent="0.2">
      <c r="A2788" s="31" t="s">
        <v>20</v>
      </c>
      <c r="B2788" s="32">
        <v>6624</v>
      </c>
      <c r="C2788" s="31" t="s">
        <v>2467</v>
      </c>
      <c r="D2788" s="31" t="s">
        <v>3781</v>
      </c>
      <c r="E2788" s="34">
        <v>10</v>
      </c>
      <c r="F2788" s="34" t="s">
        <v>2496</v>
      </c>
      <c r="G2788" s="34" t="s">
        <v>73</v>
      </c>
      <c r="H2788" s="36">
        <v>37104</v>
      </c>
      <c r="I2788" s="37" t="str">
        <f t="shared" si="59"/>
        <v>n/a</v>
      </c>
      <c r="J2788" s="36">
        <v>37134</v>
      </c>
      <c r="K2788" s="34"/>
      <c r="L2788" s="34"/>
      <c r="M2788" s="39" t="s">
        <v>20</v>
      </c>
      <c r="N2788" s="75" t="s">
        <v>2799</v>
      </c>
      <c r="O2788" s="36">
        <v>37189</v>
      </c>
      <c r="P2788" s="42"/>
    </row>
    <row r="2789" spans="1:16" s="23" customFormat="1" ht="12.95" customHeight="1" x14ac:dyDescent="0.2">
      <c r="A2789" s="31" t="s">
        <v>20</v>
      </c>
      <c r="B2789" s="32">
        <v>6625</v>
      </c>
      <c r="C2789" s="31" t="s">
        <v>2702</v>
      </c>
      <c r="D2789" s="31" t="s">
        <v>3801</v>
      </c>
      <c r="E2789" s="34">
        <v>8</v>
      </c>
      <c r="F2789" s="34" t="s">
        <v>2499</v>
      </c>
      <c r="G2789" s="34" t="s">
        <v>78</v>
      </c>
      <c r="H2789" s="36">
        <v>37131</v>
      </c>
      <c r="I2789" s="37" t="str">
        <f t="shared" si="59"/>
        <v>n/a</v>
      </c>
      <c r="J2789" s="36">
        <v>37165</v>
      </c>
      <c r="K2789" s="34" t="s">
        <v>2067</v>
      </c>
      <c r="L2789" s="34" t="s">
        <v>2067</v>
      </c>
      <c r="M2789" s="39" t="s">
        <v>20</v>
      </c>
      <c r="N2789" s="71">
        <v>3640</v>
      </c>
      <c r="O2789" s="36">
        <v>37299</v>
      </c>
      <c r="P2789" s="42" t="s">
        <v>2943</v>
      </c>
    </row>
    <row r="2790" spans="1:16" s="23" customFormat="1" ht="12.95" customHeight="1" x14ac:dyDescent="0.2">
      <c r="A2790" s="31" t="s">
        <v>20</v>
      </c>
      <c r="B2790" s="32">
        <v>6626</v>
      </c>
      <c r="C2790" s="31" t="s">
        <v>3608</v>
      </c>
      <c r="D2790" s="31" t="s">
        <v>3802</v>
      </c>
      <c r="E2790" s="34">
        <v>8</v>
      </c>
      <c r="F2790" s="34" t="s">
        <v>2499</v>
      </c>
      <c r="G2790" s="34" t="s">
        <v>78</v>
      </c>
      <c r="H2790" s="36">
        <v>37132</v>
      </c>
      <c r="I2790" s="37" t="str">
        <f t="shared" si="59"/>
        <v>n/a</v>
      </c>
      <c r="J2790" s="36">
        <v>37165</v>
      </c>
      <c r="K2790" s="34" t="s">
        <v>2067</v>
      </c>
      <c r="L2790" s="34" t="s">
        <v>2067</v>
      </c>
      <c r="M2790" s="39" t="s">
        <v>20</v>
      </c>
      <c r="N2790" s="71">
        <v>3642</v>
      </c>
      <c r="O2790" s="36">
        <v>37299</v>
      </c>
      <c r="P2790" s="42" t="s">
        <v>486</v>
      </c>
    </row>
    <row r="2791" spans="1:16" s="23" customFormat="1" ht="12.95" customHeight="1" x14ac:dyDescent="0.2">
      <c r="A2791" s="31" t="s">
        <v>20</v>
      </c>
      <c r="B2791" s="32">
        <v>6627</v>
      </c>
      <c r="C2791" s="31" t="s">
        <v>3086</v>
      </c>
      <c r="D2791" s="31" t="s">
        <v>3803</v>
      </c>
      <c r="E2791" s="34">
        <v>11</v>
      </c>
      <c r="F2791" s="34" t="s">
        <v>3316</v>
      </c>
      <c r="G2791" s="34" t="s">
        <v>78</v>
      </c>
      <c r="H2791" s="36">
        <v>37132</v>
      </c>
      <c r="I2791" s="37" t="str">
        <f t="shared" si="59"/>
        <v>n/a</v>
      </c>
      <c r="J2791" s="36">
        <v>37165</v>
      </c>
      <c r="K2791" s="34" t="s">
        <v>2067</v>
      </c>
      <c r="L2791" s="34" t="s">
        <v>2067</v>
      </c>
      <c r="M2791" s="39" t="s">
        <v>20</v>
      </c>
      <c r="N2791" s="71">
        <v>3638</v>
      </c>
      <c r="O2791" s="36">
        <v>37299</v>
      </c>
      <c r="P2791" s="42" t="s">
        <v>486</v>
      </c>
    </row>
    <row r="2792" spans="1:16" s="23" customFormat="1" ht="12.95" customHeight="1" x14ac:dyDescent="0.2">
      <c r="A2792" s="31" t="s">
        <v>20</v>
      </c>
      <c r="B2792" s="32">
        <v>6628</v>
      </c>
      <c r="C2792" s="31" t="s">
        <v>3804</v>
      </c>
      <c r="D2792" s="31" t="s">
        <v>3805</v>
      </c>
      <c r="E2792" s="34">
        <v>7</v>
      </c>
      <c r="F2792" s="34" t="s">
        <v>2496</v>
      </c>
      <c r="G2792" s="34" t="s">
        <v>78</v>
      </c>
      <c r="H2792" s="36">
        <v>37132</v>
      </c>
      <c r="I2792" s="37" t="str">
        <f t="shared" si="59"/>
        <v>n/a</v>
      </c>
      <c r="J2792" s="36">
        <v>37342</v>
      </c>
      <c r="K2792" s="34" t="s">
        <v>2067</v>
      </c>
      <c r="L2792" s="34" t="s">
        <v>2067</v>
      </c>
      <c r="M2792" s="39" t="s">
        <v>20</v>
      </c>
      <c r="N2792" s="71">
        <v>3688</v>
      </c>
      <c r="O2792" s="36">
        <v>37482</v>
      </c>
      <c r="P2792" s="42" t="s">
        <v>3806</v>
      </c>
    </row>
    <row r="2793" spans="1:16" s="23" customFormat="1" ht="12.95" customHeight="1" x14ac:dyDescent="0.2">
      <c r="A2793" s="31" t="s">
        <v>20</v>
      </c>
      <c r="B2793" s="32">
        <v>6629</v>
      </c>
      <c r="C2793" s="31" t="s">
        <v>462</v>
      </c>
      <c r="D2793" s="31" t="s">
        <v>3807</v>
      </c>
      <c r="E2793" s="34" t="s">
        <v>23</v>
      </c>
      <c r="F2793" s="34" t="s">
        <v>2496</v>
      </c>
      <c r="G2793" s="34" t="s">
        <v>78</v>
      </c>
      <c r="H2793" s="36">
        <v>37132</v>
      </c>
      <c r="I2793" s="37" t="str">
        <f t="shared" si="59"/>
        <v>n/a</v>
      </c>
      <c r="J2793" s="36">
        <v>37165</v>
      </c>
      <c r="K2793" s="34" t="s">
        <v>2067</v>
      </c>
      <c r="L2793" s="34" t="s">
        <v>2067</v>
      </c>
      <c r="M2793" s="39" t="s">
        <v>20</v>
      </c>
      <c r="N2793" s="71">
        <v>3661</v>
      </c>
      <c r="O2793" s="36">
        <v>37358</v>
      </c>
      <c r="P2793" s="42" t="s">
        <v>486</v>
      </c>
    </row>
    <row r="2794" spans="1:16" s="23" customFormat="1" ht="12.95" customHeight="1" x14ac:dyDescent="0.2">
      <c r="A2794" s="31" t="s">
        <v>20</v>
      </c>
      <c r="B2794" s="32">
        <v>6630</v>
      </c>
      <c r="C2794" s="31" t="s">
        <v>3103</v>
      </c>
      <c r="D2794" s="31" t="s">
        <v>3808</v>
      </c>
      <c r="E2794" s="34">
        <v>6</v>
      </c>
      <c r="F2794" s="34" t="s">
        <v>2496</v>
      </c>
      <c r="G2794" s="34" t="s">
        <v>78</v>
      </c>
      <c r="H2794" s="36">
        <v>37132</v>
      </c>
      <c r="I2794" s="37" t="str">
        <f t="shared" si="59"/>
        <v>n/a</v>
      </c>
      <c r="J2794" s="36">
        <v>37165</v>
      </c>
      <c r="K2794" s="34" t="s">
        <v>2067</v>
      </c>
      <c r="L2794" s="34" t="s">
        <v>2067</v>
      </c>
      <c r="M2794" s="39" t="s">
        <v>20</v>
      </c>
      <c r="N2794" s="71">
        <v>3635</v>
      </c>
      <c r="O2794" s="36">
        <v>37299</v>
      </c>
      <c r="P2794" s="42" t="s">
        <v>3809</v>
      </c>
    </row>
    <row r="2795" spans="1:16" s="23" customFormat="1" ht="12.95" customHeight="1" x14ac:dyDescent="0.2">
      <c r="A2795" s="31" t="s">
        <v>20</v>
      </c>
      <c r="B2795" s="32">
        <v>6631</v>
      </c>
      <c r="C2795" s="31" t="s">
        <v>3473</v>
      </c>
      <c r="D2795" s="31" t="s">
        <v>3810</v>
      </c>
      <c r="E2795" s="34">
        <v>20</v>
      </c>
      <c r="F2795" s="34" t="s">
        <v>2504</v>
      </c>
      <c r="G2795" s="34" t="s">
        <v>78</v>
      </c>
      <c r="H2795" s="36">
        <v>37134</v>
      </c>
      <c r="I2795" s="37" t="str">
        <f t="shared" si="59"/>
        <v>n/a</v>
      </c>
      <c r="J2795" s="36">
        <v>37162</v>
      </c>
      <c r="K2795" s="34" t="s">
        <v>2067</v>
      </c>
      <c r="L2795" s="34" t="s">
        <v>2067</v>
      </c>
      <c r="M2795" s="39" t="s">
        <v>20</v>
      </c>
      <c r="N2795" s="71">
        <v>3634</v>
      </c>
      <c r="O2795" s="36">
        <v>37299</v>
      </c>
      <c r="P2795" s="42" t="s">
        <v>2687</v>
      </c>
    </row>
    <row r="2796" spans="1:16" s="23" customFormat="1" ht="12.95" customHeight="1" x14ac:dyDescent="0.2">
      <c r="A2796" s="31" t="s">
        <v>20</v>
      </c>
      <c r="B2796" s="32">
        <v>6632</v>
      </c>
      <c r="C2796" s="31" t="s">
        <v>3614</v>
      </c>
      <c r="D2796" s="31" t="s">
        <v>3811</v>
      </c>
      <c r="E2796" s="34">
        <v>11</v>
      </c>
      <c r="F2796" s="34" t="s">
        <v>3316</v>
      </c>
      <c r="G2796" s="34" t="s">
        <v>78</v>
      </c>
      <c r="H2796" s="36">
        <v>37134</v>
      </c>
      <c r="I2796" s="37" t="str">
        <f t="shared" si="59"/>
        <v>n/a</v>
      </c>
      <c r="J2796" s="36">
        <v>37165</v>
      </c>
      <c r="K2796" s="34" t="s">
        <v>2067</v>
      </c>
      <c r="L2796" s="34" t="s">
        <v>2067</v>
      </c>
      <c r="M2796" s="39" t="s">
        <v>20</v>
      </c>
      <c r="N2796" s="71">
        <v>3637</v>
      </c>
      <c r="O2796" s="36">
        <v>37299</v>
      </c>
      <c r="P2796" s="42" t="s">
        <v>2935</v>
      </c>
    </row>
    <row r="2797" spans="1:16" s="23" customFormat="1" ht="12.95" customHeight="1" x14ac:dyDescent="0.2">
      <c r="A2797" s="31" t="s">
        <v>20</v>
      </c>
      <c r="B2797" s="32">
        <v>6633</v>
      </c>
      <c r="C2797" s="31" t="s">
        <v>3812</v>
      </c>
      <c r="D2797" s="31" t="s">
        <v>3813</v>
      </c>
      <c r="E2797" s="34">
        <v>15</v>
      </c>
      <c r="F2797" s="34" t="s">
        <v>2494</v>
      </c>
      <c r="G2797" s="34" t="s">
        <v>78</v>
      </c>
      <c r="H2797" s="36">
        <v>37134</v>
      </c>
      <c r="I2797" s="37" t="str">
        <f t="shared" si="59"/>
        <v>n/a</v>
      </c>
      <c r="J2797" s="36">
        <v>37165</v>
      </c>
      <c r="K2797" s="34" t="s">
        <v>1862</v>
      </c>
      <c r="L2797" s="34" t="s">
        <v>1862</v>
      </c>
      <c r="M2797" s="39" t="s">
        <v>20</v>
      </c>
      <c r="N2797" s="75" t="s">
        <v>3295</v>
      </c>
      <c r="O2797" s="157">
        <v>37284</v>
      </c>
      <c r="P2797" s="158"/>
    </row>
    <row r="2798" spans="1:16" s="23" customFormat="1" ht="12.95" customHeight="1" x14ac:dyDescent="0.2">
      <c r="A2798" s="31" t="s">
        <v>20</v>
      </c>
      <c r="B2798" s="32">
        <v>6634</v>
      </c>
      <c r="C2798" s="31" t="s">
        <v>3596</v>
      </c>
      <c r="D2798" s="31" t="s">
        <v>3814</v>
      </c>
      <c r="E2798" s="34" t="s">
        <v>28</v>
      </c>
      <c r="F2798" s="34" t="s">
        <v>2494</v>
      </c>
      <c r="G2798" s="34" t="s">
        <v>78</v>
      </c>
      <c r="H2798" s="36">
        <v>37134</v>
      </c>
      <c r="I2798" s="37" t="str">
        <f t="shared" si="59"/>
        <v>n/a</v>
      </c>
      <c r="J2798" s="36">
        <v>37165</v>
      </c>
      <c r="K2798" s="34" t="s">
        <v>1862</v>
      </c>
      <c r="L2798" s="34" t="s">
        <v>1862</v>
      </c>
      <c r="M2798" s="39" t="s">
        <v>20</v>
      </c>
      <c r="N2798" s="71">
        <v>3653</v>
      </c>
      <c r="O2798" s="36">
        <v>37337</v>
      </c>
      <c r="P2798" s="42" t="s">
        <v>486</v>
      </c>
    </row>
    <row r="2799" spans="1:16" s="23" customFormat="1" ht="12.95" customHeight="1" x14ac:dyDescent="0.2">
      <c r="A2799" s="31" t="s">
        <v>20</v>
      </c>
      <c r="B2799" s="32">
        <v>6635</v>
      </c>
      <c r="C2799" s="31" t="s">
        <v>3815</v>
      </c>
      <c r="D2799" s="31" t="s">
        <v>3816</v>
      </c>
      <c r="E2799" s="34">
        <v>15</v>
      </c>
      <c r="F2799" s="34" t="s">
        <v>2494</v>
      </c>
      <c r="G2799" s="34" t="s">
        <v>78</v>
      </c>
      <c r="H2799" s="36">
        <v>37134</v>
      </c>
      <c r="I2799" s="37" t="str">
        <f t="shared" si="59"/>
        <v>n/a</v>
      </c>
      <c r="J2799" s="36">
        <v>37165</v>
      </c>
      <c r="K2799" s="34" t="s">
        <v>1862</v>
      </c>
      <c r="L2799" s="34" t="s">
        <v>1862</v>
      </c>
      <c r="M2799" s="39" t="s">
        <v>20</v>
      </c>
      <c r="N2799" s="71">
        <v>3664</v>
      </c>
      <c r="O2799" s="36">
        <v>37363</v>
      </c>
      <c r="P2799" s="42" t="s">
        <v>3817</v>
      </c>
    </row>
    <row r="2800" spans="1:16" s="23" customFormat="1" ht="12.95" customHeight="1" x14ac:dyDescent="0.2">
      <c r="A2800" s="31" t="s">
        <v>20</v>
      </c>
      <c r="B2800" s="32">
        <v>6636</v>
      </c>
      <c r="C2800" s="31" t="s">
        <v>3818</v>
      </c>
      <c r="D2800" s="31" t="s">
        <v>3788</v>
      </c>
      <c r="E2800" s="34">
        <v>14</v>
      </c>
      <c r="F2800" s="34" t="s">
        <v>2494</v>
      </c>
      <c r="G2800" s="34" t="s">
        <v>78</v>
      </c>
      <c r="H2800" s="36">
        <v>37134</v>
      </c>
      <c r="I2800" s="37">
        <f t="shared" si="59"/>
        <v>37499</v>
      </c>
      <c r="J2800" s="36"/>
      <c r="K2800" s="34"/>
      <c r="L2800" s="34"/>
      <c r="M2800" s="39" t="s">
        <v>20</v>
      </c>
      <c r="N2800" s="130" t="s">
        <v>2891</v>
      </c>
      <c r="O2800" s="36"/>
      <c r="P2800" s="42"/>
    </row>
    <row r="2801" spans="1:16" s="23" customFormat="1" ht="12.95" customHeight="1" x14ac:dyDescent="0.2">
      <c r="A2801" s="31" t="s">
        <v>20</v>
      </c>
      <c r="B2801" s="32">
        <v>6637</v>
      </c>
      <c r="C2801" s="31" t="s">
        <v>293</v>
      </c>
      <c r="D2801" s="31" t="s">
        <v>3808</v>
      </c>
      <c r="E2801" s="34">
        <v>6</v>
      </c>
      <c r="F2801" s="34" t="s">
        <v>2496</v>
      </c>
      <c r="G2801" s="34" t="s">
        <v>78</v>
      </c>
      <c r="H2801" s="36">
        <v>37138</v>
      </c>
      <c r="I2801" s="37" t="str">
        <f t="shared" si="59"/>
        <v>n/a</v>
      </c>
      <c r="J2801" s="36">
        <v>37165</v>
      </c>
      <c r="K2801" s="34" t="s">
        <v>2067</v>
      </c>
      <c r="L2801" s="34" t="s">
        <v>2067</v>
      </c>
      <c r="M2801" s="39" t="s">
        <v>20</v>
      </c>
      <c r="N2801" s="71">
        <v>3636</v>
      </c>
      <c r="O2801" s="36">
        <v>37299</v>
      </c>
      <c r="P2801" s="42" t="s">
        <v>3819</v>
      </c>
    </row>
    <row r="2802" spans="1:16" s="23" customFormat="1" ht="12.95" customHeight="1" x14ac:dyDescent="0.2">
      <c r="A2802" s="31" t="s">
        <v>20</v>
      </c>
      <c r="B2802" s="32">
        <v>6638</v>
      </c>
      <c r="C2802" s="31" t="s">
        <v>3820</v>
      </c>
      <c r="D2802" s="31" t="s">
        <v>3821</v>
      </c>
      <c r="E2802" s="34">
        <v>15</v>
      </c>
      <c r="F2802" s="34" t="s">
        <v>2494</v>
      </c>
      <c r="G2802" s="34" t="s">
        <v>78</v>
      </c>
      <c r="H2802" s="36">
        <v>37134</v>
      </c>
      <c r="I2802" s="37">
        <f t="shared" si="59"/>
        <v>37499</v>
      </c>
      <c r="J2802" s="36"/>
      <c r="K2802" s="34"/>
      <c r="L2802" s="34"/>
      <c r="M2802" s="39" t="s">
        <v>20</v>
      </c>
      <c r="N2802" s="130" t="s">
        <v>2891</v>
      </c>
      <c r="O2802" s="36"/>
      <c r="P2802" s="42"/>
    </row>
    <row r="2803" spans="1:16" s="23" customFormat="1" ht="12.95" customHeight="1" x14ac:dyDescent="0.2">
      <c r="A2803" s="31" t="s">
        <v>20</v>
      </c>
      <c r="B2803" s="32">
        <v>6639</v>
      </c>
      <c r="C2803" s="31" t="s">
        <v>3822</v>
      </c>
      <c r="D2803" s="31" t="s">
        <v>3823</v>
      </c>
      <c r="E2803" s="34">
        <v>8</v>
      </c>
      <c r="F2803" s="34" t="s">
        <v>2499</v>
      </c>
      <c r="G2803" s="34" t="s">
        <v>78</v>
      </c>
      <c r="H2803" s="36">
        <v>37134</v>
      </c>
      <c r="I2803" s="37" t="str">
        <f t="shared" si="59"/>
        <v>n/a</v>
      </c>
      <c r="J2803" s="36">
        <v>37165</v>
      </c>
      <c r="K2803" s="34"/>
      <c r="L2803" s="34"/>
      <c r="M2803" s="39" t="s">
        <v>20</v>
      </c>
      <c r="N2803" s="71" t="s">
        <v>3824</v>
      </c>
      <c r="O2803" s="36">
        <v>37886</v>
      </c>
      <c r="P2803" s="42"/>
    </row>
    <row r="2804" spans="1:16" s="23" customFormat="1" ht="12.95" customHeight="1" x14ac:dyDescent="0.2">
      <c r="A2804" s="31" t="s">
        <v>20</v>
      </c>
      <c r="B2804" s="32">
        <v>6640</v>
      </c>
      <c r="C2804" s="31" t="s">
        <v>2417</v>
      </c>
      <c r="D2804" s="31" t="s">
        <v>3825</v>
      </c>
      <c r="E2804" s="34" t="s">
        <v>36</v>
      </c>
      <c r="F2804" s="34" t="s">
        <v>2499</v>
      </c>
      <c r="G2804" s="34" t="s">
        <v>78</v>
      </c>
      <c r="H2804" s="36">
        <v>37133</v>
      </c>
      <c r="I2804" s="37" t="str">
        <f t="shared" si="59"/>
        <v>n/a</v>
      </c>
      <c r="J2804" s="36">
        <v>37165</v>
      </c>
      <c r="K2804" s="34" t="s">
        <v>2067</v>
      </c>
      <c r="L2804" s="34" t="s">
        <v>2067</v>
      </c>
      <c r="M2804" s="39" t="s">
        <v>20</v>
      </c>
      <c r="N2804" s="75">
        <v>3693</v>
      </c>
      <c r="O2804" s="36">
        <v>37522</v>
      </c>
      <c r="P2804" s="42" t="s">
        <v>486</v>
      </c>
    </row>
    <row r="2805" spans="1:16" s="23" customFormat="1" ht="12.95" customHeight="1" x14ac:dyDescent="0.2">
      <c r="A2805" s="31" t="s">
        <v>20</v>
      </c>
      <c r="B2805" s="32">
        <v>6641</v>
      </c>
      <c r="C2805" s="31" t="s">
        <v>3826</v>
      </c>
      <c r="D2805" s="31" t="s">
        <v>3827</v>
      </c>
      <c r="E2805" s="34" t="s">
        <v>45</v>
      </c>
      <c r="F2805" s="34" t="s">
        <v>3316</v>
      </c>
      <c r="G2805" s="34" t="s">
        <v>78</v>
      </c>
      <c r="H2805" s="36">
        <v>37134</v>
      </c>
      <c r="I2805" s="37" t="str">
        <f t="shared" si="59"/>
        <v>n/a</v>
      </c>
      <c r="J2805" s="36">
        <v>37165</v>
      </c>
      <c r="K2805" s="34"/>
      <c r="L2805" s="34"/>
      <c r="M2805" s="39" t="s">
        <v>20</v>
      </c>
      <c r="N2805" s="75" t="s">
        <v>3295</v>
      </c>
      <c r="O2805" s="36">
        <v>37197</v>
      </c>
      <c r="P2805" s="42"/>
    </row>
    <row r="2806" spans="1:16" s="23" customFormat="1" ht="12.95" customHeight="1" x14ac:dyDescent="0.2">
      <c r="A2806" s="31" t="s">
        <v>20</v>
      </c>
      <c r="B2806" s="32">
        <v>6642</v>
      </c>
      <c r="C2806" s="31" t="s">
        <v>1748</v>
      </c>
      <c r="D2806" s="31" t="s">
        <v>3828</v>
      </c>
      <c r="E2806" s="34" t="s">
        <v>23</v>
      </c>
      <c r="F2806" s="34" t="s">
        <v>2496</v>
      </c>
      <c r="G2806" s="34" t="s">
        <v>78</v>
      </c>
      <c r="H2806" s="36">
        <v>37138</v>
      </c>
      <c r="I2806" s="37" t="str">
        <f t="shared" si="59"/>
        <v>n/a</v>
      </c>
      <c r="J2806" s="36">
        <v>37165</v>
      </c>
      <c r="K2806" s="34" t="s">
        <v>2067</v>
      </c>
      <c r="L2806" s="34" t="s">
        <v>2067</v>
      </c>
      <c r="M2806" s="39" t="s">
        <v>20</v>
      </c>
      <c r="N2806" s="71">
        <v>3662</v>
      </c>
      <c r="O2806" s="36">
        <v>37358</v>
      </c>
      <c r="P2806" s="42" t="s">
        <v>3829</v>
      </c>
    </row>
    <row r="2807" spans="1:16" s="23" customFormat="1" ht="12.95" customHeight="1" x14ac:dyDescent="0.2">
      <c r="A2807" s="31" t="s">
        <v>20</v>
      </c>
      <c r="B2807" s="32">
        <v>6643</v>
      </c>
      <c r="C2807" s="31" t="s">
        <v>3830</v>
      </c>
      <c r="D2807" s="31" t="s">
        <v>2536</v>
      </c>
      <c r="E2807" s="34">
        <v>15</v>
      </c>
      <c r="F2807" s="34" t="s">
        <v>2494</v>
      </c>
      <c r="G2807" s="34" t="s">
        <v>334</v>
      </c>
      <c r="H2807" s="36">
        <v>37146</v>
      </c>
      <c r="I2807" s="37">
        <f t="shared" si="59"/>
        <v>37511</v>
      </c>
      <c r="J2807" s="36"/>
      <c r="K2807" s="34"/>
      <c r="L2807" s="34"/>
      <c r="M2807" s="39" t="s">
        <v>20</v>
      </c>
      <c r="N2807" s="130" t="s">
        <v>2891</v>
      </c>
      <c r="O2807" s="36"/>
      <c r="P2807" s="42"/>
    </row>
    <row r="2808" spans="1:16" s="23" customFormat="1" ht="12.95" customHeight="1" x14ac:dyDescent="0.2">
      <c r="A2808" s="31" t="s">
        <v>20</v>
      </c>
      <c r="B2808" s="32">
        <v>6644</v>
      </c>
      <c r="C2808" s="31" t="s">
        <v>1435</v>
      </c>
      <c r="D2808" s="31" t="s">
        <v>3411</v>
      </c>
      <c r="E2808" s="34">
        <v>9</v>
      </c>
      <c r="F2808" s="34" t="s">
        <v>2496</v>
      </c>
      <c r="G2808" s="34" t="s">
        <v>78</v>
      </c>
      <c r="H2808" s="36">
        <v>37132</v>
      </c>
      <c r="I2808" s="37" t="str">
        <f t="shared" si="59"/>
        <v>n/a</v>
      </c>
      <c r="J2808" s="36">
        <v>37165</v>
      </c>
      <c r="K2808" s="34" t="s">
        <v>2067</v>
      </c>
      <c r="L2808" s="34" t="s">
        <v>2067</v>
      </c>
      <c r="M2808" s="39" t="s">
        <v>20</v>
      </c>
      <c r="N2808" s="71">
        <v>3643</v>
      </c>
      <c r="O2808" s="36">
        <v>37299</v>
      </c>
      <c r="P2808" s="42" t="s">
        <v>486</v>
      </c>
    </row>
    <row r="2809" spans="1:16" s="23" customFormat="1" ht="12.95" customHeight="1" x14ac:dyDescent="0.2">
      <c r="A2809" s="31" t="s">
        <v>20</v>
      </c>
      <c r="B2809" s="32">
        <v>6645</v>
      </c>
      <c r="C2809" s="31" t="s">
        <v>3105</v>
      </c>
      <c r="D2809" s="31" t="s">
        <v>3831</v>
      </c>
      <c r="E2809" s="34">
        <v>15</v>
      </c>
      <c r="F2809" s="34" t="s">
        <v>2494</v>
      </c>
      <c r="G2809" s="34" t="s">
        <v>24</v>
      </c>
      <c r="H2809" s="36">
        <v>37162</v>
      </c>
      <c r="I2809" s="37" t="str">
        <f t="shared" si="59"/>
        <v>n/a</v>
      </c>
      <c r="J2809" s="36">
        <v>37189</v>
      </c>
      <c r="K2809" s="34"/>
      <c r="L2809" s="34"/>
      <c r="M2809" s="39" t="s">
        <v>20</v>
      </c>
      <c r="N2809" s="75" t="s">
        <v>2799</v>
      </c>
      <c r="O2809" s="36">
        <v>37189</v>
      </c>
      <c r="P2809" s="42"/>
    </row>
    <row r="2810" spans="1:16" s="23" customFormat="1" ht="12.95" customHeight="1" x14ac:dyDescent="0.2">
      <c r="A2810" s="31" t="s">
        <v>20</v>
      </c>
      <c r="B2810" s="32">
        <v>6646</v>
      </c>
      <c r="C2810" s="31" t="s">
        <v>255</v>
      </c>
      <c r="D2810" s="31" t="s">
        <v>3832</v>
      </c>
      <c r="E2810" s="34">
        <v>2</v>
      </c>
      <c r="F2810" s="34" t="s">
        <v>2491</v>
      </c>
      <c r="G2810" s="34" t="s">
        <v>24</v>
      </c>
      <c r="H2810" s="36">
        <v>37160</v>
      </c>
      <c r="I2810" s="37" t="str">
        <f t="shared" si="59"/>
        <v>n/a</v>
      </c>
      <c r="J2810" s="36">
        <v>37194</v>
      </c>
      <c r="K2810" s="34" t="s">
        <v>2067</v>
      </c>
      <c r="L2810" s="34" t="s">
        <v>2067</v>
      </c>
      <c r="M2810" s="39" t="s">
        <v>20</v>
      </c>
      <c r="N2810" s="71">
        <v>3646</v>
      </c>
      <c r="O2810" s="36">
        <v>37327</v>
      </c>
      <c r="P2810" s="42" t="s">
        <v>486</v>
      </c>
    </row>
    <row r="2811" spans="1:16" s="23" customFormat="1" ht="12.95" customHeight="1" x14ac:dyDescent="0.2">
      <c r="A2811" s="31" t="s">
        <v>20</v>
      </c>
      <c r="B2811" s="32">
        <v>6647</v>
      </c>
      <c r="C2811" s="31" t="s">
        <v>2685</v>
      </c>
      <c r="D2811" s="31" t="s">
        <v>2980</v>
      </c>
      <c r="E2811" s="34">
        <v>5</v>
      </c>
      <c r="F2811" s="34" t="s">
        <v>2491</v>
      </c>
      <c r="G2811" s="34" t="s">
        <v>236</v>
      </c>
      <c r="H2811" s="36">
        <v>37194</v>
      </c>
      <c r="I2811" s="37" t="str">
        <f t="shared" si="59"/>
        <v>n/a</v>
      </c>
      <c r="J2811" s="36">
        <v>37316</v>
      </c>
      <c r="K2811" s="34" t="s">
        <v>2067</v>
      </c>
      <c r="L2811" s="34" t="s">
        <v>2067</v>
      </c>
      <c r="M2811" s="39" t="s">
        <v>20</v>
      </c>
      <c r="N2811" s="71">
        <v>3656</v>
      </c>
      <c r="O2811" s="36">
        <v>37361</v>
      </c>
      <c r="P2811" s="42" t="s">
        <v>3833</v>
      </c>
    </row>
    <row r="2812" spans="1:16" s="23" customFormat="1" ht="12.95" customHeight="1" x14ac:dyDescent="0.25">
      <c r="A2812" s="31" t="s">
        <v>20</v>
      </c>
      <c r="B2812" s="32">
        <v>6648</v>
      </c>
      <c r="C2812" s="155" t="s">
        <v>3742</v>
      </c>
      <c r="D2812" s="31"/>
      <c r="E2812" s="34"/>
      <c r="F2812" s="34"/>
      <c r="G2812" s="34"/>
      <c r="H2812" s="36"/>
      <c r="I2812" s="37">
        <f t="shared" si="59"/>
        <v>365</v>
      </c>
      <c r="J2812" s="36"/>
      <c r="K2812" s="34"/>
      <c r="L2812" s="34"/>
      <c r="M2812" s="39" t="s">
        <v>20</v>
      </c>
      <c r="N2812" s="130" t="s">
        <v>2891</v>
      </c>
      <c r="O2812" s="36"/>
      <c r="P2812" s="42"/>
    </row>
    <row r="2813" spans="1:16" s="23" customFormat="1" ht="12.95" customHeight="1" x14ac:dyDescent="0.2">
      <c r="A2813" s="31" t="s">
        <v>20</v>
      </c>
      <c r="B2813" s="32">
        <v>6649</v>
      </c>
      <c r="C2813" s="31" t="s">
        <v>2417</v>
      </c>
      <c r="D2813" s="31" t="s">
        <v>3834</v>
      </c>
      <c r="E2813" s="34">
        <v>8</v>
      </c>
      <c r="F2813" s="34" t="s">
        <v>2499</v>
      </c>
      <c r="G2813" s="34" t="s">
        <v>236</v>
      </c>
      <c r="H2813" s="36">
        <v>37196</v>
      </c>
      <c r="I2813" s="37" t="str">
        <f t="shared" si="59"/>
        <v>n/a</v>
      </c>
      <c r="J2813" s="36">
        <v>37228</v>
      </c>
      <c r="K2813" s="34" t="s">
        <v>2067</v>
      </c>
      <c r="L2813" s="34" t="s">
        <v>2067</v>
      </c>
      <c r="M2813" s="39" t="s">
        <v>20</v>
      </c>
      <c r="N2813" s="71">
        <v>3657</v>
      </c>
      <c r="O2813" s="36">
        <v>37358</v>
      </c>
      <c r="P2813" s="42" t="s">
        <v>3835</v>
      </c>
    </row>
    <row r="2814" spans="1:16" s="23" customFormat="1" ht="12.95" customHeight="1" x14ac:dyDescent="0.2">
      <c r="A2814" s="31" t="s">
        <v>20</v>
      </c>
      <c r="B2814" s="32">
        <v>6650</v>
      </c>
      <c r="C2814" s="31" t="s">
        <v>3836</v>
      </c>
      <c r="D2814" s="31" t="s">
        <v>3837</v>
      </c>
      <c r="E2814" s="34">
        <v>19</v>
      </c>
      <c r="F2814" s="34" t="s">
        <v>2494</v>
      </c>
      <c r="G2814" s="34" t="s">
        <v>236</v>
      </c>
      <c r="H2814" s="36">
        <v>37195</v>
      </c>
      <c r="I2814" s="37">
        <f t="shared" si="59"/>
        <v>37560</v>
      </c>
      <c r="J2814" s="36"/>
      <c r="K2814" s="34"/>
      <c r="L2814" s="34"/>
      <c r="M2814" s="39" t="s">
        <v>20</v>
      </c>
      <c r="N2814" s="75" t="s">
        <v>2799</v>
      </c>
      <c r="O2814" s="36">
        <v>37447</v>
      </c>
      <c r="P2814" s="42"/>
    </row>
    <row r="2815" spans="1:16" s="23" customFormat="1" ht="12.95" customHeight="1" x14ac:dyDescent="0.2">
      <c r="A2815" s="31" t="s">
        <v>20</v>
      </c>
      <c r="B2815" s="32">
        <v>6651</v>
      </c>
      <c r="C2815" s="31" t="s">
        <v>3762</v>
      </c>
      <c r="D2815" s="31" t="s">
        <v>3838</v>
      </c>
      <c r="E2815" s="34">
        <v>15</v>
      </c>
      <c r="F2815" s="34" t="s">
        <v>2494</v>
      </c>
      <c r="G2815" s="34" t="s">
        <v>236</v>
      </c>
      <c r="H2815" s="36">
        <v>37196</v>
      </c>
      <c r="I2815" s="37">
        <f t="shared" si="59"/>
        <v>37561</v>
      </c>
      <c r="J2815" s="36"/>
      <c r="K2815" s="34" t="s">
        <v>2067</v>
      </c>
      <c r="L2815" s="34" t="s">
        <v>2067</v>
      </c>
      <c r="M2815" s="39" t="s">
        <v>20</v>
      </c>
      <c r="N2815" s="71">
        <v>3655</v>
      </c>
      <c r="O2815" s="36">
        <v>37358</v>
      </c>
      <c r="P2815" s="42" t="s">
        <v>486</v>
      </c>
    </row>
    <row r="2816" spans="1:16" s="23" customFormat="1" ht="12.95" customHeight="1" x14ac:dyDescent="0.2">
      <c r="A2816" s="31" t="s">
        <v>20</v>
      </c>
      <c r="B2816" s="32">
        <v>6652</v>
      </c>
      <c r="C2816" s="31" t="s">
        <v>119</v>
      </c>
      <c r="D2816" s="31" t="s">
        <v>3834</v>
      </c>
      <c r="E2816" s="34">
        <v>8</v>
      </c>
      <c r="F2816" s="34" t="s">
        <v>2499</v>
      </c>
      <c r="G2816" s="34" t="s">
        <v>236</v>
      </c>
      <c r="H2816" s="36">
        <v>37196</v>
      </c>
      <c r="I2816" s="37" t="str">
        <f t="shared" si="59"/>
        <v>n/a</v>
      </c>
      <c r="J2816" s="36">
        <v>37228</v>
      </c>
      <c r="K2816" s="34" t="s">
        <v>2067</v>
      </c>
      <c r="L2816" s="34" t="s">
        <v>2067</v>
      </c>
      <c r="M2816" s="39" t="s">
        <v>20</v>
      </c>
      <c r="N2816" s="71">
        <v>3658</v>
      </c>
      <c r="O2816" s="36">
        <v>37358</v>
      </c>
      <c r="P2816" s="42" t="s">
        <v>486</v>
      </c>
    </row>
    <row r="2817" spans="1:16" s="23" customFormat="1" ht="12.95" customHeight="1" x14ac:dyDescent="0.2">
      <c r="A2817" s="31" t="s">
        <v>20</v>
      </c>
      <c r="B2817" s="32">
        <v>6653</v>
      </c>
      <c r="C2817" s="31" t="s">
        <v>1435</v>
      </c>
      <c r="D2817" s="31" t="s">
        <v>3834</v>
      </c>
      <c r="E2817" s="34">
        <v>9</v>
      </c>
      <c r="F2817" s="34" t="s">
        <v>2496</v>
      </c>
      <c r="G2817" s="34" t="s">
        <v>236</v>
      </c>
      <c r="H2817" s="36">
        <v>37196</v>
      </c>
      <c r="I2817" s="37">
        <f t="shared" si="59"/>
        <v>37561</v>
      </c>
      <c r="J2817" s="36"/>
      <c r="K2817" s="34" t="s">
        <v>2067</v>
      </c>
      <c r="L2817" s="34" t="s">
        <v>2067</v>
      </c>
      <c r="M2817" s="39" t="s">
        <v>20</v>
      </c>
      <c r="N2817" s="71">
        <v>3654</v>
      </c>
      <c r="O2817" s="36">
        <v>37358</v>
      </c>
      <c r="P2817" s="42" t="s">
        <v>486</v>
      </c>
    </row>
    <row r="2818" spans="1:16" s="23" customFormat="1" ht="12.95" customHeight="1" x14ac:dyDescent="0.2">
      <c r="A2818" s="31" t="s">
        <v>20</v>
      </c>
      <c r="B2818" s="32">
        <v>6654</v>
      </c>
      <c r="C2818" s="31" t="s">
        <v>564</v>
      </c>
      <c r="D2818" s="31" t="s">
        <v>3839</v>
      </c>
      <c r="E2818" s="34">
        <v>8</v>
      </c>
      <c r="F2818" s="34" t="s">
        <v>2499</v>
      </c>
      <c r="G2818" s="34" t="s">
        <v>334</v>
      </c>
      <c r="H2818" s="36">
        <v>37211</v>
      </c>
      <c r="I2818" s="37" t="str">
        <f t="shared" ref="I2818:I2876" si="60">IF(AND(H2818&gt;1/1/75, J2818&gt;0),"n/a",H2818+365)</f>
        <v>n/a</v>
      </c>
      <c r="J2818" s="36">
        <v>37258</v>
      </c>
      <c r="K2818" s="34" t="s">
        <v>2067</v>
      </c>
      <c r="L2818" s="34" t="s">
        <v>2067</v>
      </c>
      <c r="M2818" s="39" t="s">
        <v>20</v>
      </c>
      <c r="N2818" s="71">
        <v>3670</v>
      </c>
      <c r="O2818" s="36">
        <v>37417</v>
      </c>
      <c r="P2818" s="42" t="s">
        <v>3840</v>
      </c>
    </row>
    <row r="2819" spans="1:16" s="23" customFormat="1" ht="12.95" customHeight="1" x14ac:dyDescent="0.2">
      <c r="A2819" s="31" t="s">
        <v>20</v>
      </c>
      <c r="B2819" s="32">
        <v>6655</v>
      </c>
      <c r="C2819" s="31" t="s">
        <v>2685</v>
      </c>
      <c r="D2819" s="31" t="s">
        <v>3841</v>
      </c>
      <c r="E2819" s="34">
        <v>5</v>
      </c>
      <c r="F2819" s="34" t="s">
        <v>3316</v>
      </c>
      <c r="G2819" s="34" t="s">
        <v>24</v>
      </c>
      <c r="H2819" s="36">
        <v>37223</v>
      </c>
      <c r="I2819" s="37" t="str">
        <f t="shared" si="60"/>
        <v>n/a</v>
      </c>
      <c r="J2819" s="36">
        <v>37435</v>
      </c>
      <c r="K2819" s="34" t="s">
        <v>2067</v>
      </c>
      <c r="L2819" s="34" t="s">
        <v>2067</v>
      </c>
      <c r="M2819" s="39" t="s">
        <v>20</v>
      </c>
      <c r="N2819" s="71">
        <v>3704</v>
      </c>
      <c r="O2819" s="36">
        <v>37568</v>
      </c>
      <c r="P2819" s="42" t="s">
        <v>3842</v>
      </c>
    </row>
    <row r="2820" spans="1:16" s="23" customFormat="1" ht="12.95" customHeight="1" x14ac:dyDescent="0.2">
      <c r="A2820" s="31" t="s">
        <v>20</v>
      </c>
      <c r="B2820" s="32">
        <v>6656</v>
      </c>
      <c r="C2820" s="31" t="s">
        <v>317</v>
      </c>
      <c r="D2820" s="31" t="s">
        <v>3841</v>
      </c>
      <c r="E2820" s="34">
        <v>4</v>
      </c>
      <c r="F2820" s="34" t="s">
        <v>3316</v>
      </c>
      <c r="G2820" s="34" t="s">
        <v>24</v>
      </c>
      <c r="H2820" s="36">
        <v>37222</v>
      </c>
      <c r="I2820" s="37" t="str">
        <f t="shared" si="60"/>
        <v>n/a</v>
      </c>
      <c r="J2820" s="36">
        <v>37251</v>
      </c>
      <c r="K2820" s="34" t="s">
        <v>2067</v>
      </c>
      <c r="L2820" s="34" t="s">
        <v>2067</v>
      </c>
      <c r="M2820" s="39" t="s">
        <v>20</v>
      </c>
      <c r="N2820" s="71">
        <v>3667</v>
      </c>
      <c r="O2820" s="36">
        <v>37400</v>
      </c>
      <c r="P2820" s="42" t="s">
        <v>2935</v>
      </c>
    </row>
    <row r="2821" spans="1:16" s="23" customFormat="1" ht="12.95" customHeight="1" x14ac:dyDescent="0.2">
      <c r="A2821" s="31" t="s">
        <v>20</v>
      </c>
      <c r="B2821" s="32">
        <v>6657</v>
      </c>
      <c r="C2821" s="31" t="s">
        <v>462</v>
      </c>
      <c r="D2821" s="31" t="s">
        <v>3843</v>
      </c>
      <c r="E2821" s="34">
        <v>16</v>
      </c>
      <c r="F2821" s="34" t="s">
        <v>2496</v>
      </c>
      <c r="G2821" s="34" t="s">
        <v>24</v>
      </c>
      <c r="H2821" s="36">
        <v>37221</v>
      </c>
      <c r="I2821" s="37" t="str">
        <f t="shared" si="60"/>
        <v>n/a</v>
      </c>
      <c r="J2821" s="36">
        <v>37253</v>
      </c>
      <c r="K2821" s="34" t="s">
        <v>2067</v>
      </c>
      <c r="L2821" s="34" t="s">
        <v>2067</v>
      </c>
      <c r="M2821" s="39" t="s">
        <v>20</v>
      </c>
      <c r="N2821" s="71">
        <v>3668</v>
      </c>
      <c r="O2821" s="36">
        <v>37393</v>
      </c>
      <c r="P2821" s="42" t="s">
        <v>486</v>
      </c>
    </row>
    <row r="2822" spans="1:16" s="23" customFormat="1" ht="12.95" customHeight="1" x14ac:dyDescent="0.2">
      <c r="A2822" s="31" t="s">
        <v>20</v>
      </c>
      <c r="B2822" s="32">
        <v>6658</v>
      </c>
      <c r="C2822" s="31" t="s">
        <v>2624</v>
      </c>
      <c r="D2822" s="31" t="s">
        <v>3844</v>
      </c>
      <c r="E2822" s="34">
        <v>21</v>
      </c>
      <c r="F2822" s="34" t="s">
        <v>2504</v>
      </c>
      <c r="G2822" s="34" t="s">
        <v>24</v>
      </c>
      <c r="H2822" s="36">
        <v>37228</v>
      </c>
      <c r="I2822" s="37">
        <f t="shared" si="60"/>
        <v>37593</v>
      </c>
      <c r="J2822" s="36"/>
      <c r="K2822" s="34"/>
      <c r="L2822" s="34"/>
      <c r="M2822" s="39" t="s">
        <v>20</v>
      </c>
      <c r="N2822" s="159" t="s">
        <v>2891</v>
      </c>
      <c r="O2822" s="36"/>
      <c r="P2822" s="42"/>
    </row>
    <row r="2823" spans="1:16" s="23" customFormat="1" ht="12.95" customHeight="1" x14ac:dyDescent="0.2">
      <c r="A2823" s="31" t="s">
        <v>20</v>
      </c>
      <c r="B2823" s="32">
        <v>6659</v>
      </c>
      <c r="C2823" s="31" t="s">
        <v>298</v>
      </c>
      <c r="D2823" s="31" t="s">
        <v>3411</v>
      </c>
      <c r="E2823" s="34">
        <v>12</v>
      </c>
      <c r="F2823" s="34" t="s">
        <v>2491</v>
      </c>
      <c r="G2823" s="34" t="s">
        <v>78</v>
      </c>
      <c r="H2823" s="36">
        <v>37229</v>
      </c>
      <c r="I2823" s="37" t="str">
        <f t="shared" si="60"/>
        <v>n/a</v>
      </c>
      <c r="J2823" s="36">
        <v>37344</v>
      </c>
      <c r="K2823" s="34" t="s">
        <v>2534</v>
      </c>
      <c r="L2823" s="34" t="s">
        <v>2534</v>
      </c>
      <c r="M2823" s="39" t="s">
        <v>20</v>
      </c>
      <c r="N2823" s="75" t="s">
        <v>3845</v>
      </c>
      <c r="O2823" s="36">
        <v>37395</v>
      </c>
      <c r="P2823" s="42"/>
    </row>
    <row r="2824" spans="1:16" s="23" customFormat="1" ht="12.95" customHeight="1" x14ac:dyDescent="0.2">
      <c r="A2824" s="31" t="s">
        <v>20</v>
      </c>
      <c r="B2824" s="32">
        <v>6660</v>
      </c>
      <c r="C2824" s="31" t="s">
        <v>3846</v>
      </c>
      <c r="D2824" s="31" t="s">
        <v>3847</v>
      </c>
      <c r="E2824" s="34">
        <v>5</v>
      </c>
      <c r="F2824" s="34" t="s">
        <v>2491</v>
      </c>
      <c r="G2824" s="34" t="s">
        <v>334</v>
      </c>
      <c r="H2824" s="36">
        <v>37253</v>
      </c>
      <c r="I2824" s="37" t="str">
        <f t="shared" si="60"/>
        <v>n/a</v>
      </c>
      <c r="J2824" s="36">
        <v>37285</v>
      </c>
      <c r="K2824" s="34" t="s">
        <v>2067</v>
      </c>
      <c r="L2824" s="34" t="s">
        <v>2067</v>
      </c>
      <c r="M2824" s="39" t="s">
        <v>20</v>
      </c>
      <c r="N2824" s="71">
        <v>3674</v>
      </c>
      <c r="O2824" s="36">
        <v>37419</v>
      </c>
      <c r="P2824" s="42" t="s">
        <v>3848</v>
      </c>
    </row>
    <row r="2825" spans="1:16" s="23" customFormat="1" ht="12.95" customHeight="1" x14ac:dyDescent="0.2">
      <c r="A2825" s="31" t="s">
        <v>20</v>
      </c>
      <c r="B2825" s="32">
        <v>6661</v>
      </c>
      <c r="C2825" s="31" t="s">
        <v>3849</v>
      </c>
      <c r="D2825" s="31" t="s">
        <v>3850</v>
      </c>
      <c r="E2825" s="34">
        <v>5</v>
      </c>
      <c r="F2825" s="34" t="s">
        <v>2491</v>
      </c>
      <c r="G2825" s="34" t="s">
        <v>334</v>
      </c>
      <c r="H2825" s="36">
        <v>37253</v>
      </c>
      <c r="I2825" s="37" t="str">
        <f t="shared" si="60"/>
        <v>n/a</v>
      </c>
      <c r="J2825" s="36">
        <v>37285</v>
      </c>
      <c r="K2825" s="34" t="s">
        <v>2067</v>
      </c>
      <c r="L2825" s="34" t="s">
        <v>2067</v>
      </c>
      <c r="M2825" s="39" t="s">
        <v>20</v>
      </c>
      <c r="N2825" s="71">
        <v>3675</v>
      </c>
      <c r="O2825" s="36">
        <v>37419</v>
      </c>
      <c r="P2825" s="42" t="s">
        <v>3848</v>
      </c>
    </row>
    <row r="2826" spans="1:16" s="23" customFormat="1" ht="12.75" customHeight="1" x14ac:dyDescent="0.2">
      <c r="A2826" s="31" t="s">
        <v>20</v>
      </c>
      <c r="B2826" s="32">
        <v>6662</v>
      </c>
      <c r="C2826" s="31" t="s">
        <v>3851</v>
      </c>
      <c r="D2826" s="31" t="s">
        <v>3852</v>
      </c>
      <c r="E2826" s="34">
        <v>3</v>
      </c>
      <c r="F2826" s="34" t="s">
        <v>3316</v>
      </c>
      <c r="G2826" s="34" t="s">
        <v>334</v>
      </c>
      <c r="H2826" s="36">
        <v>37252</v>
      </c>
      <c r="I2826" s="37">
        <f t="shared" si="60"/>
        <v>37617</v>
      </c>
      <c r="J2826" s="36"/>
      <c r="K2826" s="34"/>
      <c r="L2826" s="34"/>
      <c r="M2826" s="39" t="s">
        <v>20</v>
      </c>
      <c r="N2826" s="159" t="s">
        <v>2891</v>
      </c>
      <c r="O2826" s="36"/>
      <c r="P2826" s="42"/>
    </row>
    <row r="2827" spans="1:16" s="23" customFormat="1" ht="12.95" customHeight="1" x14ac:dyDescent="0.2">
      <c r="A2827" s="31" t="s">
        <v>20</v>
      </c>
      <c r="B2827" s="32">
        <v>6663</v>
      </c>
      <c r="C2827" s="31" t="s">
        <v>672</v>
      </c>
      <c r="D2827" s="31" t="s">
        <v>3853</v>
      </c>
      <c r="E2827" s="34">
        <v>21</v>
      </c>
      <c r="F2827" s="34" t="s">
        <v>2504</v>
      </c>
      <c r="G2827" s="34" t="s">
        <v>334</v>
      </c>
      <c r="H2827" s="36">
        <v>37252</v>
      </c>
      <c r="I2827" s="37" t="str">
        <f t="shared" si="60"/>
        <v>n/a</v>
      </c>
      <c r="J2827" s="36">
        <v>37285</v>
      </c>
      <c r="K2827" s="34" t="s">
        <v>2067</v>
      </c>
      <c r="L2827" s="34" t="s">
        <v>2067</v>
      </c>
      <c r="M2827" s="39" t="s">
        <v>20</v>
      </c>
      <c r="N2827" s="71">
        <v>3671</v>
      </c>
      <c r="O2827" s="36">
        <v>37422</v>
      </c>
      <c r="P2827" s="42" t="s">
        <v>3854</v>
      </c>
    </row>
    <row r="2828" spans="1:16" s="23" customFormat="1" ht="12.95" customHeight="1" x14ac:dyDescent="0.2">
      <c r="A2828" s="31" t="s">
        <v>20</v>
      </c>
      <c r="B2828" s="32">
        <v>6664</v>
      </c>
      <c r="C2828" s="31" t="s">
        <v>2346</v>
      </c>
      <c r="D2828" s="31" t="s">
        <v>3855</v>
      </c>
      <c r="E2828" s="34">
        <v>15</v>
      </c>
      <c r="F2828" s="34" t="s">
        <v>2494</v>
      </c>
      <c r="G2828" s="34" t="s">
        <v>334</v>
      </c>
      <c r="H2828" s="36">
        <v>37252</v>
      </c>
      <c r="I2828" s="37" t="str">
        <f t="shared" si="60"/>
        <v>n/a</v>
      </c>
      <c r="J2828" s="36">
        <v>37285</v>
      </c>
      <c r="K2828" s="34" t="s">
        <v>2067</v>
      </c>
      <c r="L2828" s="34" t="s">
        <v>2067</v>
      </c>
      <c r="M2828" s="39" t="s">
        <v>20</v>
      </c>
      <c r="N2828" s="71">
        <v>3673</v>
      </c>
      <c r="O2828" s="36">
        <v>37422</v>
      </c>
      <c r="P2828" s="42" t="s">
        <v>3856</v>
      </c>
    </row>
    <row r="2829" spans="1:16" s="23" customFormat="1" ht="12.95" customHeight="1" x14ac:dyDescent="0.2">
      <c r="A2829" s="31" t="s">
        <v>20</v>
      </c>
      <c r="B2829" s="32">
        <v>6665</v>
      </c>
      <c r="C2829" s="31" t="s">
        <v>3596</v>
      </c>
      <c r="D2829" s="31" t="s">
        <v>3857</v>
      </c>
      <c r="E2829" s="34">
        <v>15</v>
      </c>
      <c r="F2829" s="34" t="s">
        <v>2494</v>
      </c>
      <c r="G2829" s="34" t="s">
        <v>334</v>
      </c>
      <c r="H2829" s="36">
        <v>37258</v>
      </c>
      <c r="I2829" s="37" t="str">
        <f t="shared" si="60"/>
        <v>n/a</v>
      </c>
      <c r="J2829" s="36">
        <v>37469</v>
      </c>
      <c r="K2829" s="34" t="s">
        <v>2067</v>
      </c>
      <c r="L2829" s="34" t="s">
        <v>2067</v>
      </c>
      <c r="M2829" s="39" t="s">
        <v>20</v>
      </c>
      <c r="N2829" s="71">
        <v>3710</v>
      </c>
      <c r="O2829" s="36">
        <v>37608</v>
      </c>
      <c r="P2829" s="42" t="s">
        <v>3858</v>
      </c>
    </row>
    <row r="2830" spans="1:16" s="23" customFormat="1" ht="12.95" customHeight="1" x14ac:dyDescent="0.2">
      <c r="A2830" s="31" t="s">
        <v>20</v>
      </c>
      <c r="B2830" s="32">
        <v>6666</v>
      </c>
      <c r="C2830" s="31" t="s">
        <v>3596</v>
      </c>
      <c r="D2830" s="31" t="s">
        <v>3859</v>
      </c>
      <c r="E2830" s="34">
        <v>15</v>
      </c>
      <c r="F2830" s="34" t="s">
        <v>2494</v>
      </c>
      <c r="G2830" s="34" t="s">
        <v>334</v>
      </c>
      <c r="H2830" s="36">
        <v>37258</v>
      </c>
      <c r="I2830" s="37" t="str">
        <f t="shared" si="60"/>
        <v>n/a</v>
      </c>
      <c r="J2830" s="153" t="s">
        <v>3860</v>
      </c>
      <c r="K2830" s="34"/>
      <c r="L2830" s="34"/>
      <c r="M2830" s="39" t="s">
        <v>20</v>
      </c>
      <c r="N2830" s="75" t="s">
        <v>2799</v>
      </c>
      <c r="O2830" s="36">
        <v>37272</v>
      </c>
      <c r="P2830" s="42"/>
    </row>
    <row r="2831" spans="1:16" s="23" customFormat="1" ht="12.95" customHeight="1" x14ac:dyDescent="0.2">
      <c r="A2831" s="31" t="s">
        <v>20</v>
      </c>
      <c r="B2831" s="32">
        <v>6667</v>
      </c>
      <c r="C2831" s="31" t="s">
        <v>2141</v>
      </c>
      <c r="D2831" s="31" t="s">
        <v>3861</v>
      </c>
      <c r="E2831" s="34">
        <v>19</v>
      </c>
      <c r="F2831" s="34" t="s">
        <v>2494</v>
      </c>
      <c r="G2831" s="34" t="s">
        <v>78</v>
      </c>
      <c r="H2831" s="36">
        <v>37258</v>
      </c>
      <c r="I2831" s="37" t="str">
        <f t="shared" si="60"/>
        <v>n/a</v>
      </c>
      <c r="J2831" s="36">
        <v>37307</v>
      </c>
      <c r="K2831" s="34" t="s">
        <v>1862</v>
      </c>
      <c r="L2831" s="34" t="s">
        <v>1862</v>
      </c>
      <c r="M2831" s="39" t="s">
        <v>20</v>
      </c>
      <c r="N2831" s="71">
        <v>3690</v>
      </c>
      <c r="O2831" s="36">
        <v>37505</v>
      </c>
      <c r="P2831" s="42" t="s">
        <v>486</v>
      </c>
    </row>
    <row r="2832" spans="1:16" s="160" customFormat="1" ht="12.95" customHeight="1" x14ac:dyDescent="0.25">
      <c r="A2832" s="31" t="s">
        <v>20</v>
      </c>
      <c r="B2832" s="32">
        <v>6668</v>
      </c>
      <c r="C2832" s="31" t="s">
        <v>2141</v>
      </c>
      <c r="D2832" s="31" t="s">
        <v>3862</v>
      </c>
      <c r="E2832" s="34">
        <v>19</v>
      </c>
      <c r="F2832" s="34" t="s">
        <v>2494</v>
      </c>
      <c r="G2832" s="34" t="s">
        <v>78</v>
      </c>
      <c r="H2832" s="36">
        <v>37258</v>
      </c>
      <c r="I2832" s="37" t="str">
        <f t="shared" si="60"/>
        <v>n/a</v>
      </c>
      <c r="J2832" s="36">
        <v>37300</v>
      </c>
      <c r="K2832" s="34" t="s">
        <v>1862</v>
      </c>
      <c r="L2832" s="34" t="s">
        <v>2067</v>
      </c>
      <c r="M2832" s="39" t="s">
        <v>20</v>
      </c>
      <c r="N2832" s="71">
        <v>3691</v>
      </c>
      <c r="O2832" s="36">
        <v>37508</v>
      </c>
      <c r="P2832" s="42" t="s">
        <v>486</v>
      </c>
    </row>
    <row r="2833" spans="1:16" s="23" customFormat="1" ht="12.95" customHeight="1" x14ac:dyDescent="0.2">
      <c r="A2833" s="31" t="s">
        <v>20</v>
      </c>
      <c r="B2833" s="32">
        <v>6669</v>
      </c>
      <c r="C2833" s="31" t="s">
        <v>3757</v>
      </c>
      <c r="D2833" s="31" t="s">
        <v>3863</v>
      </c>
      <c r="E2833" s="34">
        <v>8</v>
      </c>
      <c r="F2833" s="34" t="s">
        <v>2499</v>
      </c>
      <c r="G2833" s="34" t="s">
        <v>334</v>
      </c>
      <c r="H2833" s="36">
        <v>37258</v>
      </c>
      <c r="I2833" s="37">
        <f t="shared" si="60"/>
        <v>37623</v>
      </c>
      <c r="J2833" s="36"/>
      <c r="K2833" s="34"/>
      <c r="L2833" s="34"/>
      <c r="M2833" s="39" t="s">
        <v>20</v>
      </c>
      <c r="N2833" s="159" t="s">
        <v>2891</v>
      </c>
      <c r="O2833" s="36"/>
      <c r="P2833" s="42"/>
    </row>
    <row r="2834" spans="1:16" s="23" customFormat="1" ht="12.95" customHeight="1" x14ac:dyDescent="0.2">
      <c r="A2834" s="31" t="s">
        <v>20</v>
      </c>
      <c r="B2834" s="32">
        <v>6670</v>
      </c>
      <c r="C2834" s="31" t="s">
        <v>3473</v>
      </c>
      <c r="D2834" s="31" t="s">
        <v>3863</v>
      </c>
      <c r="E2834" s="34">
        <v>20</v>
      </c>
      <c r="F2834" s="34" t="s">
        <v>2504</v>
      </c>
      <c r="G2834" s="34" t="s">
        <v>334</v>
      </c>
      <c r="H2834" s="36">
        <v>37258</v>
      </c>
      <c r="I2834" s="37">
        <f t="shared" si="60"/>
        <v>37623</v>
      </c>
      <c r="J2834" s="36"/>
      <c r="K2834" s="34"/>
      <c r="L2834" s="34"/>
      <c r="M2834" s="39" t="s">
        <v>20</v>
      </c>
      <c r="N2834" s="159" t="s">
        <v>2891</v>
      </c>
      <c r="O2834" s="36"/>
      <c r="P2834" s="42"/>
    </row>
    <row r="2835" spans="1:16" s="23" customFormat="1" ht="12.95" customHeight="1" x14ac:dyDescent="0.2">
      <c r="A2835" s="31" t="s">
        <v>20</v>
      </c>
      <c r="B2835" s="32">
        <v>6671</v>
      </c>
      <c r="C2835" s="31" t="s">
        <v>3473</v>
      </c>
      <c r="D2835" s="31" t="s">
        <v>3864</v>
      </c>
      <c r="E2835" s="34" t="s">
        <v>3695</v>
      </c>
      <c r="F2835" s="34" t="s">
        <v>2504</v>
      </c>
      <c r="G2835" s="34" t="s">
        <v>334</v>
      </c>
      <c r="H2835" s="36">
        <v>37258</v>
      </c>
      <c r="I2835" s="37">
        <f t="shared" si="60"/>
        <v>37623</v>
      </c>
      <c r="J2835" s="36"/>
      <c r="K2835" s="34"/>
      <c r="L2835" s="34"/>
      <c r="M2835" s="39" t="s">
        <v>20</v>
      </c>
      <c r="N2835" s="159" t="s">
        <v>2891</v>
      </c>
      <c r="O2835" s="36"/>
      <c r="P2835" s="42"/>
    </row>
    <row r="2836" spans="1:16" s="23" customFormat="1" ht="12.95" customHeight="1" x14ac:dyDescent="0.2">
      <c r="A2836" s="31" t="s">
        <v>20</v>
      </c>
      <c r="B2836" s="32">
        <v>6672</v>
      </c>
      <c r="C2836" s="31" t="s">
        <v>3473</v>
      </c>
      <c r="D2836" s="31" t="s">
        <v>3865</v>
      </c>
      <c r="E2836" s="34">
        <v>20</v>
      </c>
      <c r="F2836" s="34" t="s">
        <v>2504</v>
      </c>
      <c r="G2836" s="34" t="s">
        <v>334</v>
      </c>
      <c r="H2836" s="36">
        <v>37258</v>
      </c>
      <c r="I2836" s="37" t="str">
        <f t="shared" si="60"/>
        <v>n/a</v>
      </c>
      <c r="J2836" s="36">
        <v>37285</v>
      </c>
      <c r="K2836" s="34" t="s">
        <v>2067</v>
      </c>
      <c r="L2836" s="34" t="s">
        <v>2067</v>
      </c>
      <c r="M2836" s="39" t="s">
        <v>20</v>
      </c>
      <c r="N2836" s="71">
        <v>3672</v>
      </c>
      <c r="O2836" s="36">
        <v>37422</v>
      </c>
      <c r="P2836" s="42" t="s">
        <v>486</v>
      </c>
    </row>
    <row r="2837" spans="1:16" s="23" customFormat="1" ht="12.95" customHeight="1" x14ac:dyDescent="0.2">
      <c r="A2837" s="31" t="s">
        <v>20</v>
      </c>
      <c r="B2837" s="32">
        <v>6673</v>
      </c>
      <c r="C2837" s="31" t="s">
        <v>3866</v>
      </c>
      <c r="D2837" s="31" t="s">
        <v>2536</v>
      </c>
      <c r="E2837" s="34">
        <v>8</v>
      </c>
      <c r="F2837" s="34" t="s">
        <v>2499</v>
      </c>
      <c r="G2837" s="34" t="s">
        <v>334</v>
      </c>
      <c r="H2837" s="36">
        <v>37258</v>
      </c>
      <c r="I2837" s="37" t="str">
        <f t="shared" si="60"/>
        <v>n/a</v>
      </c>
      <c r="J2837" s="36">
        <v>37285</v>
      </c>
      <c r="K2837" s="34"/>
      <c r="L2837" s="34"/>
      <c r="M2837" s="39" t="s">
        <v>20</v>
      </c>
      <c r="N2837" s="75" t="s">
        <v>2799</v>
      </c>
      <c r="O2837" s="36">
        <v>37720</v>
      </c>
      <c r="P2837" s="42"/>
    </row>
    <row r="2838" spans="1:16" s="23" customFormat="1" ht="12.95" customHeight="1" x14ac:dyDescent="0.2">
      <c r="A2838" s="31" t="s">
        <v>20</v>
      </c>
      <c r="B2838" s="32">
        <v>6674</v>
      </c>
      <c r="C2838" s="31" t="s">
        <v>2696</v>
      </c>
      <c r="D2838" s="31" t="s">
        <v>2536</v>
      </c>
      <c r="E2838" s="34">
        <v>8</v>
      </c>
      <c r="F2838" s="34" t="s">
        <v>2499</v>
      </c>
      <c r="G2838" s="34" t="s">
        <v>334</v>
      </c>
      <c r="H2838" s="36">
        <v>37263</v>
      </c>
      <c r="I2838" s="37">
        <f t="shared" si="60"/>
        <v>37628</v>
      </c>
      <c r="J2838" s="36"/>
      <c r="K2838" s="34"/>
      <c r="L2838" s="34"/>
      <c r="M2838" s="39" t="s">
        <v>20</v>
      </c>
      <c r="N2838" s="159" t="s">
        <v>2891</v>
      </c>
      <c r="O2838" s="36"/>
      <c r="P2838" s="42"/>
    </row>
    <row r="2839" spans="1:16" s="23" customFormat="1" ht="12.95" customHeight="1" x14ac:dyDescent="0.2">
      <c r="A2839" s="31" t="s">
        <v>20</v>
      </c>
      <c r="B2839" s="32">
        <v>6675</v>
      </c>
      <c r="C2839" s="31" t="s">
        <v>3867</v>
      </c>
      <c r="D2839" s="31" t="s">
        <v>3868</v>
      </c>
      <c r="E2839" s="34">
        <v>10</v>
      </c>
      <c r="F2839" s="34" t="s">
        <v>2496</v>
      </c>
      <c r="G2839" s="34" t="s">
        <v>73</v>
      </c>
      <c r="H2839" s="36">
        <v>37260</v>
      </c>
      <c r="I2839" s="37" t="str">
        <f t="shared" si="60"/>
        <v>n/a</v>
      </c>
      <c r="J2839" s="36">
        <v>37316</v>
      </c>
      <c r="K2839" s="34" t="s">
        <v>2067</v>
      </c>
      <c r="L2839" s="34" t="s">
        <v>2067</v>
      </c>
      <c r="M2839" s="39" t="s">
        <v>20</v>
      </c>
      <c r="N2839" s="71">
        <v>3676</v>
      </c>
      <c r="O2839" s="36">
        <v>37452</v>
      </c>
      <c r="P2839" s="42" t="s">
        <v>486</v>
      </c>
    </row>
    <row r="2840" spans="1:16" s="23" customFormat="1" ht="12.95" customHeight="1" x14ac:dyDescent="0.2">
      <c r="A2840" s="31" t="s">
        <v>20</v>
      </c>
      <c r="B2840" s="32">
        <v>6676</v>
      </c>
      <c r="C2840" s="31" t="s">
        <v>3867</v>
      </c>
      <c r="D2840" s="31" t="s">
        <v>3869</v>
      </c>
      <c r="E2840" s="34">
        <v>10</v>
      </c>
      <c r="F2840" s="34" t="s">
        <v>2496</v>
      </c>
      <c r="G2840" s="34" t="s">
        <v>73</v>
      </c>
      <c r="H2840" s="36">
        <v>37260</v>
      </c>
      <c r="I2840" s="37" t="str">
        <f t="shared" si="60"/>
        <v>n/a</v>
      </c>
      <c r="J2840" s="36">
        <v>37316</v>
      </c>
      <c r="K2840" s="34" t="s">
        <v>2067</v>
      </c>
      <c r="L2840" s="34" t="s">
        <v>2067</v>
      </c>
      <c r="M2840" s="39" t="s">
        <v>20</v>
      </c>
      <c r="N2840" s="71">
        <v>3677</v>
      </c>
      <c r="O2840" s="36">
        <v>37452</v>
      </c>
      <c r="P2840" s="42" t="s">
        <v>486</v>
      </c>
    </row>
    <row r="2841" spans="1:16" s="23" customFormat="1" ht="12.95" customHeight="1" x14ac:dyDescent="0.2">
      <c r="A2841" s="31" t="s">
        <v>20</v>
      </c>
      <c r="B2841" s="32">
        <v>6677</v>
      </c>
      <c r="C2841" s="31" t="s">
        <v>1249</v>
      </c>
      <c r="D2841" s="31" t="s">
        <v>3870</v>
      </c>
      <c r="E2841" s="34">
        <v>23</v>
      </c>
      <c r="F2841" s="34" t="s">
        <v>2504</v>
      </c>
      <c r="G2841" s="34" t="s">
        <v>73</v>
      </c>
      <c r="H2841" s="36">
        <v>37281</v>
      </c>
      <c r="I2841" s="37" t="str">
        <f t="shared" si="60"/>
        <v>n/a</v>
      </c>
      <c r="J2841" s="36">
        <v>37316</v>
      </c>
      <c r="K2841" s="34" t="s">
        <v>2067</v>
      </c>
      <c r="L2841" s="34" t="s">
        <v>2067</v>
      </c>
      <c r="M2841" s="39" t="s">
        <v>20</v>
      </c>
      <c r="N2841" s="71">
        <v>3679</v>
      </c>
      <c r="O2841" s="36">
        <v>37424</v>
      </c>
      <c r="P2841" s="42" t="s">
        <v>486</v>
      </c>
    </row>
    <row r="2842" spans="1:16" s="23" customFormat="1" ht="12.95" customHeight="1" x14ac:dyDescent="0.2">
      <c r="A2842" s="31" t="s">
        <v>20</v>
      </c>
      <c r="B2842" s="32">
        <v>6678</v>
      </c>
      <c r="C2842" s="31" t="s">
        <v>3871</v>
      </c>
      <c r="D2842" s="31" t="s">
        <v>3781</v>
      </c>
      <c r="E2842" s="34">
        <v>20</v>
      </c>
      <c r="F2842" s="34" t="s">
        <v>2504</v>
      </c>
      <c r="G2842" s="34" t="s">
        <v>73</v>
      </c>
      <c r="H2842" s="36">
        <v>37286</v>
      </c>
      <c r="I2842" s="37">
        <f t="shared" si="60"/>
        <v>37651</v>
      </c>
      <c r="J2842" s="36"/>
      <c r="K2842" s="34"/>
      <c r="L2842" s="34"/>
      <c r="M2842" s="39" t="s">
        <v>20</v>
      </c>
      <c r="N2842" s="159" t="s">
        <v>2891</v>
      </c>
      <c r="O2842" s="36"/>
      <c r="P2842" s="42"/>
    </row>
    <row r="2843" spans="1:16" s="23" customFormat="1" ht="12.95" customHeight="1" x14ac:dyDescent="0.2">
      <c r="A2843" s="31" t="s">
        <v>20</v>
      </c>
      <c r="B2843" s="32">
        <v>6679</v>
      </c>
      <c r="C2843" s="31" t="s">
        <v>3872</v>
      </c>
      <c r="D2843" s="31" t="s">
        <v>3873</v>
      </c>
      <c r="E2843" s="34">
        <v>16</v>
      </c>
      <c r="F2843" s="34" t="s">
        <v>2496</v>
      </c>
      <c r="G2843" s="34" t="s">
        <v>78</v>
      </c>
      <c r="H2843" s="36">
        <v>37294</v>
      </c>
      <c r="I2843" s="37" t="str">
        <f t="shared" si="60"/>
        <v>n/a</v>
      </c>
      <c r="J2843" s="36">
        <v>37347</v>
      </c>
      <c r="K2843" s="34"/>
      <c r="L2843" s="34"/>
      <c r="M2843" s="39" t="s">
        <v>20</v>
      </c>
      <c r="N2843" s="116" t="s">
        <v>3874</v>
      </c>
      <c r="O2843" s="36">
        <v>37386</v>
      </c>
      <c r="P2843" s="42"/>
    </row>
    <row r="2844" spans="1:16" s="23" customFormat="1" ht="12.95" customHeight="1" x14ac:dyDescent="0.2">
      <c r="A2844" s="31" t="s">
        <v>20</v>
      </c>
      <c r="B2844" s="32">
        <v>6680</v>
      </c>
      <c r="C2844" s="31" t="s">
        <v>2696</v>
      </c>
      <c r="D2844" s="31" t="s">
        <v>3616</v>
      </c>
      <c r="E2844" s="34">
        <v>8</v>
      </c>
      <c r="F2844" s="34" t="s">
        <v>2499</v>
      </c>
      <c r="G2844" s="34" t="s">
        <v>78</v>
      </c>
      <c r="H2844" s="36">
        <v>37312</v>
      </c>
      <c r="I2844" s="37" t="str">
        <f t="shared" si="60"/>
        <v>n/a</v>
      </c>
      <c r="J2844" s="36">
        <v>37344</v>
      </c>
      <c r="K2844" s="34" t="s">
        <v>2067</v>
      </c>
      <c r="L2844" s="34" t="s">
        <v>2067</v>
      </c>
      <c r="M2844" s="39" t="s">
        <v>20</v>
      </c>
      <c r="N2844" s="71">
        <v>3686</v>
      </c>
      <c r="O2844" s="36">
        <v>37481</v>
      </c>
      <c r="P2844" s="42" t="s">
        <v>3842</v>
      </c>
    </row>
    <row r="2845" spans="1:16" s="23" customFormat="1" ht="12.95" customHeight="1" x14ac:dyDescent="0.2">
      <c r="A2845" s="31" t="s">
        <v>20</v>
      </c>
      <c r="B2845" s="32">
        <v>6681</v>
      </c>
      <c r="C2845" s="31" t="s">
        <v>3875</v>
      </c>
      <c r="D2845" s="31" t="s">
        <v>3808</v>
      </c>
      <c r="E2845" s="34">
        <v>8</v>
      </c>
      <c r="F2845" s="34" t="s">
        <v>2499</v>
      </c>
      <c r="G2845" s="34" t="s">
        <v>78</v>
      </c>
      <c r="H2845" s="36">
        <v>37312</v>
      </c>
      <c r="I2845" s="37" t="str">
        <f t="shared" si="60"/>
        <v>n/a</v>
      </c>
      <c r="J2845" s="36">
        <v>37347</v>
      </c>
      <c r="K2845" s="34" t="s">
        <v>2067</v>
      </c>
      <c r="L2845" s="34" t="s">
        <v>2067</v>
      </c>
      <c r="M2845" s="39" t="s">
        <v>20</v>
      </c>
      <c r="N2845" s="71">
        <v>3685</v>
      </c>
      <c r="O2845" s="36">
        <v>37481</v>
      </c>
      <c r="P2845" s="42" t="s">
        <v>3842</v>
      </c>
    </row>
    <row r="2846" spans="1:16" s="23" customFormat="1" ht="12.95" customHeight="1" x14ac:dyDescent="0.2">
      <c r="A2846" s="31" t="s">
        <v>20</v>
      </c>
      <c r="B2846" s="32">
        <v>6682</v>
      </c>
      <c r="C2846" s="31" t="s">
        <v>3876</v>
      </c>
      <c r="D2846" s="31" t="s">
        <v>3877</v>
      </c>
      <c r="E2846" s="34">
        <v>14</v>
      </c>
      <c r="F2846" s="34" t="s">
        <v>2494</v>
      </c>
      <c r="G2846" s="34" t="s">
        <v>78</v>
      </c>
      <c r="H2846" s="36">
        <v>37314</v>
      </c>
      <c r="I2846" s="37" t="str">
        <f t="shared" si="60"/>
        <v>n/a</v>
      </c>
      <c r="J2846" s="36">
        <v>37347</v>
      </c>
      <c r="K2846" s="55" t="s">
        <v>3878</v>
      </c>
      <c r="L2846" s="34"/>
      <c r="M2846" s="39" t="s">
        <v>20</v>
      </c>
      <c r="N2846" s="75" t="s">
        <v>3845</v>
      </c>
      <c r="O2846" s="36"/>
      <c r="P2846" s="42"/>
    </row>
    <row r="2847" spans="1:16" s="23" customFormat="1" ht="12.95" customHeight="1" x14ac:dyDescent="0.2">
      <c r="A2847" s="31" t="s">
        <v>20</v>
      </c>
      <c r="B2847" s="32">
        <v>6683</v>
      </c>
      <c r="C2847" s="31" t="s">
        <v>255</v>
      </c>
      <c r="D2847" s="31" t="s">
        <v>3879</v>
      </c>
      <c r="E2847" s="34">
        <v>3</v>
      </c>
      <c r="F2847" s="34" t="s">
        <v>2491</v>
      </c>
      <c r="G2847" s="34" t="s">
        <v>78</v>
      </c>
      <c r="H2847" s="36">
        <v>37314</v>
      </c>
      <c r="I2847" s="37" t="str">
        <f t="shared" si="60"/>
        <v>n/a</v>
      </c>
      <c r="J2847" s="36">
        <v>37344</v>
      </c>
      <c r="K2847" s="34" t="s">
        <v>2067</v>
      </c>
      <c r="L2847" s="34" t="s">
        <v>2067</v>
      </c>
      <c r="M2847" s="39" t="s">
        <v>20</v>
      </c>
      <c r="N2847" s="71">
        <v>3687</v>
      </c>
      <c r="O2847" s="36">
        <v>37484</v>
      </c>
      <c r="P2847" s="42" t="s">
        <v>486</v>
      </c>
    </row>
    <row r="2848" spans="1:16" s="23" customFormat="1" ht="12.95" customHeight="1" x14ac:dyDescent="0.2">
      <c r="A2848" s="31" t="s">
        <v>20</v>
      </c>
      <c r="B2848" s="32">
        <v>6684</v>
      </c>
      <c r="C2848" s="31" t="s">
        <v>3880</v>
      </c>
      <c r="D2848" s="31" t="s">
        <v>3881</v>
      </c>
      <c r="E2848" s="34">
        <v>16</v>
      </c>
      <c r="F2848" s="34" t="s">
        <v>2496</v>
      </c>
      <c r="G2848" s="34" t="s">
        <v>78</v>
      </c>
      <c r="H2848" s="36">
        <v>37315</v>
      </c>
      <c r="I2848" s="37" t="str">
        <f t="shared" si="60"/>
        <v>n/a</v>
      </c>
      <c r="J2848" s="36">
        <v>37347</v>
      </c>
      <c r="K2848" s="34" t="s">
        <v>2067</v>
      </c>
      <c r="L2848" s="34" t="s">
        <v>2067</v>
      </c>
      <c r="M2848" s="39" t="s">
        <v>20</v>
      </c>
      <c r="N2848" s="71">
        <v>3681</v>
      </c>
      <c r="O2848" s="36">
        <v>37483</v>
      </c>
      <c r="P2848" s="42" t="s">
        <v>3882</v>
      </c>
    </row>
    <row r="2849" spans="1:16" s="23" customFormat="1" ht="12.95" customHeight="1" x14ac:dyDescent="0.2">
      <c r="A2849" s="31" t="s">
        <v>20</v>
      </c>
      <c r="B2849" s="32">
        <v>6685</v>
      </c>
      <c r="C2849" s="31" t="s">
        <v>462</v>
      </c>
      <c r="D2849" s="31" t="s">
        <v>3883</v>
      </c>
      <c r="E2849" s="34">
        <v>16</v>
      </c>
      <c r="F2849" s="34" t="s">
        <v>2496</v>
      </c>
      <c r="G2849" s="34" t="s">
        <v>78</v>
      </c>
      <c r="H2849" s="36">
        <v>37315</v>
      </c>
      <c r="I2849" s="37" t="str">
        <f t="shared" si="60"/>
        <v>n/a</v>
      </c>
      <c r="J2849" s="36">
        <v>37347</v>
      </c>
      <c r="K2849" s="34" t="s">
        <v>2067</v>
      </c>
      <c r="L2849" s="34" t="s">
        <v>2067</v>
      </c>
      <c r="M2849" s="39" t="s">
        <v>20</v>
      </c>
      <c r="N2849" s="71">
        <v>3682</v>
      </c>
      <c r="O2849" s="36">
        <v>37483</v>
      </c>
      <c r="P2849" s="42" t="s">
        <v>3882</v>
      </c>
    </row>
    <row r="2850" spans="1:16" s="23" customFormat="1" ht="12.95" customHeight="1" x14ac:dyDescent="0.2">
      <c r="A2850" s="31" t="s">
        <v>20</v>
      </c>
      <c r="B2850" s="32">
        <v>6686</v>
      </c>
      <c r="C2850" s="31" t="s">
        <v>2417</v>
      </c>
      <c r="D2850" s="31" t="s">
        <v>3638</v>
      </c>
      <c r="E2850" s="34">
        <v>8</v>
      </c>
      <c r="F2850" s="34" t="s">
        <v>2499</v>
      </c>
      <c r="G2850" s="34" t="s">
        <v>78</v>
      </c>
      <c r="H2850" s="36">
        <v>37315</v>
      </c>
      <c r="I2850" s="37" t="str">
        <f t="shared" si="60"/>
        <v>n/a</v>
      </c>
      <c r="J2850" s="36">
        <v>37344</v>
      </c>
      <c r="K2850" s="34" t="s">
        <v>2067</v>
      </c>
      <c r="L2850" s="34" t="s">
        <v>2067</v>
      </c>
      <c r="M2850" s="39" t="s">
        <v>20</v>
      </c>
      <c r="N2850" s="71">
        <v>3684</v>
      </c>
      <c r="O2850" s="36">
        <v>37481</v>
      </c>
      <c r="P2850" s="42" t="s">
        <v>3842</v>
      </c>
    </row>
    <row r="2851" spans="1:16" s="23" customFormat="1" ht="12.95" customHeight="1" x14ac:dyDescent="0.2">
      <c r="A2851" s="31" t="s">
        <v>20</v>
      </c>
      <c r="B2851" s="32">
        <v>6687</v>
      </c>
      <c r="C2851" s="31" t="s">
        <v>2417</v>
      </c>
      <c r="D2851" s="31" t="s">
        <v>3884</v>
      </c>
      <c r="E2851" s="34">
        <v>8</v>
      </c>
      <c r="F2851" s="34" t="s">
        <v>2499</v>
      </c>
      <c r="G2851" s="34" t="s">
        <v>78</v>
      </c>
      <c r="H2851" s="36">
        <v>37315</v>
      </c>
      <c r="I2851" s="37">
        <f t="shared" si="60"/>
        <v>37680</v>
      </c>
      <c r="J2851" s="36"/>
      <c r="K2851" s="34"/>
      <c r="L2851" s="34"/>
      <c r="M2851" s="39" t="s">
        <v>20</v>
      </c>
      <c r="N2851" s="75" t="s">
        <v>2891</v>
      </c>
      <c r="O2851" s="36"/>
      <c r="P2851" s="42"/>
    </row>
    <row r="2852" spans="1:16" s="23" customFormat="1" ht="12.95" customHeight="1" x14ac:dyDescent="0.2">
      <c r="A2852" s="31" t="s">
        <v>20</v>
      </c>
      <c r="B2852" s="32">
        <v>6688</v>
      </c>
      <c r="C2852" s="31" t="s">
        <v>3885</v>
      </c>
      <c r="D2852" s="31" t="s">
        <v>3827</v>
      </c>
      <c r="E2852" s="161" t="s">
        <v>3886</v>
      </c>
      <c r="F2852" s="34" t="s">
        <v>2491</v>
      </c>
      <c r="G2852" s="34" t="s">
        <v>78</v>
      </c>
      <c r="H2852" s="36">
        <v>37316</v>
      </c>
      <c r="I2852" s="37" t="str">
        <f t="shared" si="60"/>
        <v>n/a</v>
      </c>
      <c r="J2852" s="36">
        <v>37347</v>
      </c>
      <c r="K2852" s="34" t="s">
        <v>1862</v>
      </c>
      <c r="L2852" s="34" t="s">
        <v>1862</v>
      </c>
      <c r="M2852" s="39" t="s">
        <v>20</v>
      </c>
      <c r="N2852" s="75" t="s">
        <v>2799</v>
      </c>
      <c r="O2852" s="36">
        <v>37519</v>
      </c>
      <c r="P2852" s="42"/>
    </row>
    <row r="2853" spans="1:16" s="23" customFormat="1" ht="12.95" customHeight="1" x14ac:dyDescent="0.2">
      <c r="A2853" s="31" t="s">
        <v>20</v>
      </c>
      <c r="B2853" s="32">
        <v>6689</v>
      </c>
      <c r="C2853" s="31" t="s">
        <v>3887</v>
      </c>
      <c r="D2853" s="31" t="s">
        <v>3881</v>
      </c>
      <c r="E2853" s="34">
        <v>5</v>
      </c>
      <c r="F2853" s="34" t="s">
        <v>2491</v>
      </c>
      <c r="G2853" s="34" t="s">
        <v>78</v>
      </c>
      <c r="H2853" s="36">
        <v>37316</v>
      </c>
      <c r="I2853" s="37" t="str">
        <f t="shared" si="60"/>
        <v>n/a</v>
      </c>
      <c r="J2853" s="36">
        <v>37344</v>
      </c>
      <c r="K2853" s="34" t="s">
        <v>2067</v>
      </c>
      <c r="L2853" s="34" t="s">
        <v>2067</v>
      </c>
      <c r="M2853" s="39" t="s">
        <v>20</v>
      </c>
      <c r="N2853" s="71">
        <v>3700</v>
      </c>
      <c r="O2853" s="36">
        <v>37537</v>
      </c>
      <c r="P2853" s="42" t="s">
        <v>3888</v>
      </c>
    </row>
    <row r="2854" spans="1:16" s="23" customFormat="1" ht="12.95" customHeight="1" x14ac:dyDescent="0.2">
      <c r="A2854" s="31" t="s">
        <v>20</v>
      </c>
      <c r="B2854" s="32">
        <v>6690</v>
      </c>
      <c r="C2854" s="31" t="s">
        <v>3889</v>
      </c>
      <c r="D2854" s="31" t="s">
        <v>3890</v>
      </c>
      <c r="E2854" s="34">
        <v>5</v>
      </c>
      <c r="F2854" s="34" t="s">
        <v>2491</v>
      </c>
      <c r="G2854" s="34" t="s">
        <v>29</v>
      </c>
      <c r="H2854" s="36">
        <v>37316</v>
      </c>
      <c r="I2854" s="37" t="str">
        <f t="shared" si="60"/>
        <v>n/a</v>
      </c>
      <c r="J2854" s="36">
        <v>37347</v>
      </c>
      <c r="K2854" s="34" t="s">
        <v>2067</v>
      </c>
      <c r="L2854" s="34" t="s">
        <v>1862</v>
      </c>
      <c r="M2854" s="39" t="s">
        <v>20</v>
      </c>
      <c r="N2854" s="71">
        <v>3739</v>
      </c>
      <c r="O2854" s="36">
        <v>37771</v>
      </c>
      <c r="P2854" s="42" t="s">
        <v>486</v>
      </c>
    </row>
    <row r="2855" spans="1:16" s="23" customFormat="1" ht="12.95" customHeight="1" x14ac:dyDescent="0.2">
      <c r="A2855" s="31" t="s">
        <v>20</v>
      </c>
      <c r="B2855" s="32">
        <v>6691</v>
      </c>
      <c r="C2855" s="31" t="s">
        <v>3891</v>
      </c>
      <c r="D2855" s="31" t="s">
        <v>3892</v>
      </c>
      <c r="E2855" s="34">
        <v>1</v>
      </c>
      <c r="F2855" s="34" t="s">
        <v>2491</v>
      </c>
      <c r="G2855" s="34" t="s">
        <v>29</v>
      </c>
      <c r="H2855" s="36">
        <v>37316</v>
      </c>
      <c r="I2855" s="37" t="str">
        <f t="shared" si="60"/>
        <v>n/a</v>
      </c>
      <c r="J2855" s="36">
        <v>37347</v>
      </c>
      <c r="K2855" s="34" t="s">
        <v>2067</v>
      </c>
      <c r="L2855" s="34" t="s">
        <v>1862</v>
      </c>
      <c r="M2855" s="39" t="s">
        <v>20</v>
      </c>
      <c r="N2855" s="71">
        <v>3712</v>
      </c>
      <c r="O2855" s="36">
        <v>37601</v>
      </c>
      <c r="P2855" s="42" t="s">
        <v>486</v>
      </c>
    </row>
    <row r="2856" spans="1:16" s="23" customFormat="1" ht="12.95" customHeight="1" x14ac:dyDescent="0.2">
      <c r="A2856" s="31" t="s">
        <v>20</v>
      </c>
      <c r="B2856" s="32">
        <v>6692</v>
      </c>
      <c r="C2856" s="31" t="s">
        <v>3893</v>
      </c>
      <c r="D2856" s="31" t="s">
        <v>3894</v>
      </c>
      <c r="E2856" s="34">
        <v>1</v>
      </c>
      <c r="F2856" s="34" t="s">
        <v>2491</v>
      </c>
      <c r="G2856" s="34" t="s">
        <v>29</v>
      </c>
      <c r="H2856" s="36">
        <v>37316</v>
      </c>
      <c r="I2856" s="37" t="str">
        <f t="shared" si="60"/>
        <v>n/a</v>
      </c>
      <c r="J2856" s="36">
        <v>37347</v>
      </c>
      <c r="K2856" s="34" t="s">
        <v>2067</v>
      </c>
      <c r="L2856" s="34" t="s">
        <v>1862</v>
      </c>
      <c r="M2856" s="39" t="s">
        <v>20</v>
      </c>
      <c r="N2856" s="71">
        <v>3711</v>
      </c>
      <c r="O2856" s="36">
        <v>37601</v>
      </c>
      <c r="P2856" s="42" t="s">
        <v>486</v>
      </c>
    </row>
    <row r="2857" spans="1:16" s="23" customFormat="1" ht="12.95" customHeight="1" x14ac:dyDescent="0.2">
      <c r="A2857" s="31" t="s">
        <v>20</v>
      </c>
      <c r="B2857" s="32">
        <v>6693</v>
      </c>
      <c r="C2857" s="31" t="s">
        <v>3895</v>
      </c>
      <c r="D2857" s="31" t="s">
        <v>3896</v>
      </c>
      <c r="E2857" s="34">
        <v>2</v>
      </c>
      <c r="F2857" s="34" t="s">
        <v>2491</v>
      </c>
      <c r="G2857" s="34" t="s">
        <v>73</v>
      </c>
      <c r="H2857" s="36">
        <v>37286</v>
      </c>
      <c r="I2857" s="37" t="str">
        <f t="shared" si="60"/>
        <v>n/a</v>
      </c>
      <c r="J2857" s="36">
        <v>37322</v>
      </c>
      <c r="K2857" s="34" t="s">
        <v>2067</v>
      </c>
      <c r="L2857" s="34" t="s">
        <v>2067</v>
      </c>
      <c r="M2857" s="39" t="s">
        <v>20</v>
      </c>
      <c r="N2857" s="71">
        <v>3678</v>
      </c>
      <c r="O2857" s="36">
        <v>37449</v>
      </c>
      <c r="P2857" s="42" t="s">
        <v>486</v>
      </c>
    </row>
    <row r="2858" spans="1:16" s="23" customFormat="1" ht="12.95" customHeight="1" x14ac:dyDescent="0.2">
      <c r="A2858" s="31" t="s">
        <v>20</v>
      </c>
      <c r="B2858" s="32">
        <v>6694</v>
      </c>
      <c r="C2858" s="31" t="s">
        <v>2608</v>
      </c>
      <c r="D2858" s="31" t="s">
        <v>3897</v>
      </c>
      <c r="E2858" s="34" t="s">
        <v>45</v>
      </c>
      <c r="F2858" s="34" t="s">
        <v>2491</v>
      </c>
      <c r="G2858" s="34" t="s">
        <v>78</v>
      </c>
      <c r="H2858" s="36">
        <v>37315</v>
      </c>
      <c r="I2858" s="37" t="str">
        <f t="shared" si="60"/>
        <v>n/a</v>
      </c>
      <c r="J2858" s="36">
        <v>37347</v>
      </c>
      <c r="K2858" s="34" t="s">
        <v>2067</v>
      </c>
      <c r="L2858" s="34" t="s">
        <v>2067</v>
      </c>
      <c r="M2858" s="39" t="s">
        <v>20</v>
      </c>
      <c r="N2858" s="71">
        <v>3680</v>
      </c>
      <c r="O2858" s="36">
        <v>37483</v>
      </c>
      <c r="P2858" s="42" t="s">
        <v>3848</v>
      </c>
    </row>
    <row r="2859" spans="1:16" s="23" customFormat="1" ht="12.95" customHeight="1" x14ac:dyDescent="0.2">
      <c r="A2859" s="31" t="s">
        <v>20</v>
      </c>
      <c r="B2859" s="32">
        <v>6695</v>
      </c>
      <c r="C2859" s="31" t="s">
        <v>3898</v>
      </c>
      <c r="D2859" s="31" t="s">
        <v>3827</v>
      </c>
      <c r="E2859" s="34">
        <v>5</v>
      </c>
      <c r="F2859" s="34" t="s">
        <v>2491</v>
      </c>
      <c r="G2859" s="34" t="s">
        <v>78</v>
      </c>
      <c r="H2859" s="36">
        <v>37315</v>
      </c>
      <c r="I2859" s="37" t="str">
        <f t="shared" si="60"/>
        <v>n/a</v>
      </c>
      <c r="J2859" s="36">
        <v>37347</v>
      </c>
      <c r="K2859" s="34" t="s">
        <v>2067</v>
      </c>
      <c r="L2859" s="34" t="s">
        <v>1862</v>
      </c>
      <c r="M2859" s="39" t="s">
        <v>20</v>
      </c>
      <c r="N2859" s="71">
        <v>3701</v>
      </c>
      <c r="O2859" s="36">
        <v>37537</v>
      </c>
      <c r="P2859" s="42" t="s">
        <v>3899</v>
      </c>
    </row>
    <row r="2860" spans="1:16" s="23" customFormat="1" ht="12.95" customHeight="1" x14ac:dyDescent="0.2">
      <c r="A2860" s="31" t="s">
        <v>20</v>
      </c>
      <c r="B2860" s="32">
        <v>6696</v>
      </c>
      <c r="C2860" s="31" t="s">
        <v>3900</v>
      </c>
      <c r="D2860" s="31" t="s">
        <v>3901</v>
      </c>
      <c r="E2860" s="34">
        <v>8</v>
      </c>
      <c r="F2860" s="34" t="s">
        <v>2499</v>
      </c>
      <c r="G2860" s="34" t="s">
        <v>78</v>
      </c>
      <c r="H2860" s="36">
        <v>37315</v>
      </c>
      <c r="I2860" s="37">
        <f t="shared" si="60"/>
        <v>37680</v>
      </c>
      <c r="J2860" s="36"/>
      <c r="K2860" s="34"/>
      <c r="L2860" s="34"/>
      <c r="M2860" s="39" t="s">
        <v>20</v>
      </c>
      <c r="N2860" s="159" t="s">
        <v>2891</v>
      </c>
      <c r="O2860" s="36"/>
      <c r="P2860" s="42"/>
    </row>
    <row r="2861" spans="1:16" s="23" customFormat="1" ht="12.95" customHeight="1" x14ac:dyDescent="0.2">
      <c r="A2861" s="31" t="s">
        <v>20</v>
      </c>
      <c r="B2861" s="32">
        <v>6697</v>
      </c>
      <c r="C2861" s="31" t="s">
        <v>2467</v>
      </c>
      <c r="D2861" s="31" t="s">
        <v>3902</v>
      </c>
      <c r="E2861" s="34">
        <v>10</v>
      </c>
      <c r="F2861" s="34" t="s">
        <v>2496</v>
      </c>
      <c r="G2861" s="34" t="s">
        <v>78</v>
      </c>
      <c r="H2861" s="36">
        <v>37315</v>
      </c>
      <c r="I2861" s="37" t="str">
        <f t="shared" si="60"/>
        <v>n/a</v>
      </c>
      <c r="J2861" s="36">
        <v>37347</v>
      </c>
      <c r="K2861" s="34" t="s">
        <v>2067</v>
      </c>
      <c r="L2861" s="34" t="s">
        <v>2067</v>
      </c>
      <c r="M2861" s="39" t="s">
        <v>20</v>
      </c>
      <c r="N2861" s="71">
        <v>3689</v>
      </c>
      <c r="O2861" s="36">
        <v>37484</v>
      </c>
      <c r="P2861" s="42" t="s">
        <v>3903</v>
      </c>
    </row>
    <row r="2862" spans="1:16" s="23" customFormat="1" ht="12.95" customHeight="1" x14ac:dyDescent="0.2">
      <c r="A2862" s="31" t="s">
        <v>20</v>
      </c>
      <c r="B2862" s="32">
        <v>6698</v>
      </c>
      <c r="C2862" s="31" t="s">
        <v>1816</v>
      </c>
      <c r="D2862" s="31" t="s">
        <v>3904</v>
      </c>
      <c r="E2862" s="34">
        <v>16</v>
      </c>
      <c r="F2862" s="34" t="s">
        <v>2496</v>
      </c>
      <c r="G2862" s="34" t="s">
        <v>78</v>
      </c>
      <c r="H2862" s="36">
        <v>37316</v>
      </c>
      <c r="I2862" s="37" t="str">
        <f t="shared" si="60"/>
        <v>n/a</v>
      </c>
      <c r="J2862" s="36">
        <v>37347</v>
      </c>
      <c r="K2862" s="34" t="s">
        <v>2067</v>
      </c>
      <c r="L2862" s="34" t="s">
        <v>2067</v>
      </c>
      <c r="M2862" s="39" t="s">
        <v>20</v>
      </c>
      <c r="N2862" s="71">
        <v>3683</v>
      </c>
      <c r="O2862" s="36">
        <v>37483</v>
      </c>
      <c r="P2862" s="42" t="s">
        <v>3882</v>
      </c>
    </row>
    <row r="2863" spans="1:16" s="23" customFormat="1" ht="12.95" customHeight="1" x14ac:dyDescent="0.2">
      <c r="A2863" s="31" t="s">
        <v>20</v>
      </c>
      <c r="B2863" s="32">
        <v>6699</v>
      </c>
      <c r="C2863" s="31" t="s">
        <v>3905</v>
      </c>
      <c r="D2863" s="31" t="s">
        <v>3616</v>
      </c>
      <c r="E2863" s="34">
        <v>15</v>
      </c>
      <c r="F2863" s="34" t="s">
        <v>2494</v>
      </c>
      <c r="G2863" s="34" t="s">
        <v>78</v>
      </c>
      <c r="H2863" s="36">
        <v>37316</v>
      </c>
      <c r="I2863" s="37">
        <f t="shared" si="60"/>
        <v>37681</v>
      </c>
      <c r="J2863" s="36"/>
      <c r="K2863" s="34"/>
      <c r="L2863" s="34"/>
      <c r="M2863" s="39" t="s">
        <v>20</v>
      </c>
      <c r="N2863" s="159" t="s">
        <v>2891</v>
      </c>
      <c r="O2863" s="36"/>
      <c r="P2863" s="42"/>
    </row>
    <row r="2864" spans="1:16" s="23" customFormat="1" ht="12.95" customHeight="1" x14ac:dyDescent="0.2">
      <c r="A2864" s="31" t="s">
        <v>20</v>
      </c>
      <c r="B2864" s="32">
        <v>6700</v>
      </c>
      <c r="C2864" s="31" t="s">
        <v>3885</v>
      </c>
      <c r="D2864" s="31" t="s">
        <v>3799</v>
      </c>
      <c r="E2864" s="34" t="s">
        <v>3906</v>
      </c>
      <c r="F2864" s="34" t="s">
        <v>3906</v>
      </c>
      <c r="G2864" s="34" t="s">
        <v>78</v>
      </c>
      <c r="H2864" s="36">
        <v>37316</v>
      </c>
      <c r="I2864" s="37">
        <f t="shared" si="60"/>
        <v>37681</v>
      </c>
      <c r="J2864" s="36"/>
      <c r="K2864" s="34"/>
      <c r="L2864" s="34"/>
      <c r="M2864" s="39" t="s">
        <v>20</v>
      </c>
      <c r="N2864" s="159" t="s">
        <v>2891</v>
      </c>
      <c r="O2864" s="36"/>
      <c r="P2864" s="42"/>
    </row>
    <row r="2865" spans="1:16" s="23" customFormat="1" ht="12.95" customHeight="1" x14ac:dyDescent="0.2">
      <c r="A2865" s="31" t="s">
        <v>20</v>
      </c>
      <c r="B2865" s="32">
        <v>6701</v>
      </c>
      <c r="C2865" s="31" t="s">
        <v>2738</v>
      </c>
      <c r="D2865" s="31" t="s">
        <v>3907</v>
      </c>
      <c r="E2865" s="34">
        <v>20</v>
      </c>
      <c r="F2865" s="34" t="s">
        <v>2504</v>
      </c>
      <c r="G2865" s="34" t="s">
        <v>78</v>
      </c>
      <c r="H2865" s="36">
        <v>37316</v>
      </c>
      <c r="I2865" s="37">
        <f t="shared" si="60"/>
        <v>37681</v>
      </c>
      <c r="J2865" s="36"/>
      <c r="K2865" s="34"/>
      <c r="L2865" s="34"/>
      <c r="M2865" s="39" t="s">
        <v>20</v>
      </c>
      <c r="N2865" s="159" t="s">
        <v>2891</v>
      </c>
      <c r="O2865" s="36"/>
      <c r="P2865" s="42"/>
    </row>
    <row r="2866" spans="1:16" s="23" customFormat="1" ht="12.95" customHeight="1" x14ac:dyDescent="0.2">
      <c r="A2866" s="31" t="s">
        <v>20</v>
      </c>
      <c r="B2866" s="32">
        <v>6702</v>
      </c>
      <c r="C2866" s="31" t="s">
        <v>3908</v>
      </c>
      <c r="D2866" s="31" t="s">
        <v>3909</v>
      </c>
      <c r="E2866" s="34">
        <v>14</v>
      </c>
      <c r="F2866" s="34" t="s">
        <v>2494</v>
      </c>
      <c r="G2866" s="34" t="s">
        <v>78</v>
      </c>
      <c r="H2866" s="36">
        <v>37316</v>
      </c>
      <c r="I2866" s="37" t="str">
        <f t="shared" si="60"/>
        <v>n/a</v>
      </c>
      <c r="J2866" s="36" t="s">
        <v>3910</v>
      </c>
      <c r="K2866" s="34"/>
      <c r="L2866" s="34"/>
      <c r="M2866" s="39" t="s">
        <v>20</v>
      </c>
      <c r="N2866" s="75" t="s">
        <v>2799</v>
      </c>
      <c r="O2866" s="36">
        <v>37333</v>
      </c>
      <c r="P2866" s="42"/>
    </row>
    <row r="2867" spans="1:16" s="23" customFormat="1" ht="12.95" customHeight="1" x14ac:dyDescent="0.2">
      <c r="A2867" s="31" t="s">
        <v>20</v>
      </c>
      <c r="B2867" s="32">
        <v>6703</v>
      </c>
      <c r="C2867" s="31" t="s">
        <v>3911</v>
      </c>
      <c r="D2867" s="31" t="s">
        <v>3912</v>
      </c>
      <c r="E2867" s="34" t="s">
        <v>3906</v>
      </c>
      <c r="F2867" s="34" t="s">
        <v>3906</v>
      </c>
      <c r="G2867" s="34" t="s">
        <v>78</v>
      </c>
      <c r="H2867" s="36">
        <v>37316</v>
      </c>
      <c r="I2867" s="37">
        <f t="shared" si="60"/>
        <v>37681</v>
      </c>
      <c r="J2867" s="36"/>
      <c r="K2867" s="34"/>
      <c r="L2867" s="34"/>
      <c r="M2867" s="39" t="s">
        <v>20</v>
      </c>
      <c r="N2867" s="159" t="s">
        <v>2891</v>
      </c>
      <c r="O2867" s="36"/>
      <c r="P2867" s="42"/>
    </row>
    <row r="2868" spans="1:16" s="23" customFormat="1" ht="12.95" customHeight="1" x14ac:dyDescent="0.2">
      <c r="A2868" s="31" t="s">
        <v>20</v>
      </c>
      <c r="B2868" s="32">
        <v>6704</v>
      </c>
      <c r="C2868" s="31" t="s">
        <v>3911</v>
      </c>
      <c r="D2868" s="31" t="s">
        <v>3909</v>
      </c>
      <c r="E2868" s="34" t="s">
        <v>3906</v>
      </c>
      <c r="F2868" s="34" t="s">
        <v>3906</v>
      </c>
      <c r="G2868" s="34" t="s">
        <v>78</v>
      </c>
      <c r="H2868" s="36">
        <v>37316</v>
      </c>
      <c r="I2868" s="37">
        <f t="shared" si="60"/>
        <v>37681</v>
      </c>
      <c r="J2868" s="36"/>
      <c r="K2868" s="34"/>
      <c r="L2868" s="34"/>
      <c r="M2868" s="39" t="s">
        <v>20</v>
      </c>
      <c r="N2868" s="159" t="s">
        <v>2891</v>
      </c>
      <c r="O2868" s="36"/>
      <c r="P2868" s="42"/>
    </row>
    <row r="2869" spans="1:16" s="23" customFormat="1" ht="12.95" customHeight="1" x14ac:dyDescent="0.2">
      <c r="A2869" s="31" t="s">
        <v>20</v>
      </c>
      <c r="B2869" s="32">
        <v>6705</v>
      </c>
      <c r="C2869" s="31" t="s">
        <v>840</v>
      </c>
      <c r="D2869" s="31" t="s">
        <v>3901</v>
      </c>
      <c r="E2869" s="34">
        <v>10</v>
      </c>
      <c r="F2869" s="34" t="s">
        <v>2496</v>
      </c>
      <c r="G2869" s="34" t="s">
        <v>78</v>
      </c>
      <c r="H2869" s="36">
        <v>37323</v>
      </c>
      <c r="I2869" s="37">
        <f t="shared" si="60"/>
        <v>37688</v>
      </c>
      <c r="J2869" s="36"/>
      <c r="K2869" s="34"/>
      <c r="L2869" s="34"/>
      <c r="M2869" s="39" t="s">
        <v>20</v>
      </c>
      <c r="N2869" s="159" t="s">
        <v>2891</v>
      </c>
      <c r="O2869" s="36"/>
      <c r="P2869" s="42"/>
    </row>
    <row r="2870" spans="1:16" s="23" customFormat="1" ht="12.95" customHeight="1" x14ac:dyDescent="0.2">
      <c r="A2870" s="31" t="s">
        <v>20</v>
      </c>
      <c r="B2870" s="32">
        <v>6706</v>
      </c>
      <c r="C2870" s="31" t="s">
        <v>3913</v>
      </c>
      <c r="D2870" s="31" t="s">
        <v>3914</v>
      </c>
      <c r="E2870" s="34">
        <v>9</v>
      </c>
      <c r="F2870" s="34" t="s">
        <v>2496</v>
      </c>
      <c r="G2870" s="34" t="s">
        <v>236</v>
      </c>
      <c r="H2870" s="36">
        <v>37329</v>
      </c>
      <c r="I2870" s="37" t="str">
        <f t="shared" si="60"/>
        <v>n/a</v>
      </c>
      <c r="J2870" s="36">
        <v>37587</v>
      </c>
      <c r="K2870" s="34" t="s">
        <v>2067</v>
      </c>
      <c r="L2870" s="34" t="s">
        <v>2067</v>
      </c>
      <c r="M2870" s="39" t="s">
        <v>20</v>
      </c>
      <c r="N2870" s="71">
        <v>3725</v>
      </c>
      <c r="O2870" s="36">
        <v>37726</v>
      </c>
      <c r="P2870" s="42" t="s">
        <v>3915</v>
      </c>
    </row>
    <row r="2871" spans="1:16" s="23" customFormat="1" ht="12.95" customHeight="1" x14ac:dyDescent="0.2">
      <c r="A2871" s="31" t="s">
        <v>20</v>
      </c>
      <c r="B2871" s="32">
        <v>6707</v>
      </c>
      <c r="C2871" s="31" t="s">
        <v>3916</v>
      </c>
      <c r="D2871" s="31" t="s">
        <v>3917</v>
      </c>
      <c r="E2871" s="34">
        <v>15</v>
      </c>
      <c r="F2871" s="34" t="s">
        <v>3918</v>
      </c>
      <c r="G2871" s="34" t="s">
        <v>2599</v>
      </c>
      <c r="H2871" s="36">
        <v>37334</v>
      </c>
      <c r="I2871" s="37" t="str">
        <f t="shared" si="60"/>
        <v>n/a</v>
      </c>
      <c r="J2871" s="36">
        <v>37561</v>
      </c>
      <c r="K2871" s="34" t="s">
        <v>2067</v>
      </c>
      <c r="L2871" s="34" t="s">
        <v>1862</v>
      </c>
      <c r="M2871" s="39" t="s">
        <v>20</v>
      </c>
      <c r="N2871" s="75" t="s">
        <v>1870</v>
      </c>
      <c r="O2871" s="36">
        <v>37798</v>
      </c>
      <c r="P2871" s="42"/>
    </row>
    <row r="2872" spans="1:16" s="23" customFormat="1" ht="12.95" customHeight="1" x14ac:dyDescent="0.2">
      <c r="A2872" s="31" t="s">
        <v>20</v>
      </c>
      <c r="B2872" s="32">
        <v>6708</v>
      </c>
      <c r="C2872" s="31" t="s">
        <v>3919</v>
      </c>
      <c r="D2872" s="42" t="s">
        <v>3920</v>
      </c>
      <c r="E2872" s="34">
        <v>1</v>
      </c>
      <c r="F2872" s="34" t="s">
        <v>2491</v>
      </c>
      <c r="G2872" s="34" t="s">
        <v>2599</v>
      </c>
      <c r="H2872" s="36">
        <v>37335</v>
      </c>
      <c r="I2872" s="37" t="str">
        <f t="shared" si="60"/>
        <v>n/a</v>
      </c>
      <c r="J2872" s="36">
        <v>37377</v>
      </c>
      <c r="K2872" s="34" t="s">
        <v>2067</v>
      </c>
      <c r="L2872" s="34" t="s">
        <v>1862</v>
      </c>
      <c r="M2872" s="39" t="s">
        <v>20</v>
      </c>
      <c r="N2872" s="71">
        <v>3705</v>
      </c>
      <c r="O2872" s="36">
        <v>37565</v>
      </c>
      <c r="P2872" s="42" t="s">
        <v>3921</v>
      </c>
    </row>
    <row r="2873" spans="1:16" s="23" customFormat="1" ht="12.95" customHeight="1" x14ac:dyDescent="0.2">
      <c r="A2873" s="31" t="s">
        <v>20</v>
      </c>
      <c r="B2873" s="32">
        <v>6709</v>
      </c>
      <c r="C2873" s="31" t="s">
        <v>3922</v>
      </c>
      <c r="D2873" s="31" t="s">
        <v>3813</v>
      </c>
      <c r="E2873" s="34">
        <v>8</v>
      </c>
      <c r="F2873" s="34" t="s">
        <v>2499</v>
      </c>
      <c r="G2873" s="34" t="s">
        <v>78</v>
      </c>
      <c r="H2873" s="36">
        <v>37343</v>
      </c>
      <c r="I2873" s="37">
        <f t="shared" si="60"/>
        <v>37708</v>
      </c>
      <c r="J2873" s="36"/>
      <c r="K2873" s="34"/>
      <c r="L2873" s="34"/>
      <c r="M2873" s="39" t="s">
        <v>20</v>
      </c>
      <c r="N2873" s="159" t="s">
        <v>2891</v>
      </c>
      <c r="O2873" s="36"/>
      <c r="P2873" s="42"/>
    </row>
    <row r="2874" spans="1:16" s="23" customFormat="1" ht="12.95" customHeight="1" x14ac:dyDescent="0.2">
      <c r="A2874" s="31" t="s">
        <v>20</v>
      </c>
      <c r="B2874" s="32">
        <v>6710</v>
      </c>
      <c r="C2874" s="31" t="s">
        <v>3923</v>
      </c>
      <c r="D2874" s="31" t="s">
        <v>3924</v>
      </c>
      <c r="E2874" s="34">
        <v>15</v>
      </c>
      <c r="F2874" s="34" t="s">
        <v>2494</v>
      </c>
      <c r="G2874" s="34" t="s">
        <v>2599</v>
      </c>
      <c r="H2874" s="36">
        <v>37348</v>
      </c>
      <c r="I2874" s="37" t="str">
        <f t="shared" si="60"/>
        <v>n/a</v>
      </c>
      <c r="J2874" s="36">
        <v>37560</v>
      </c>
      <c r="K2874" s="34" t="s">
        <v>2067</v>
      </c>
      <c r="L2874" s="34" t="s">
        <v>1862</v>
      </c>
      <c r="M2874" s="39" t="s">
        <v>20</v>
      </c>
      <c r="N2874" s="75" t="s">
        <v>1870</v>
      </c>
      <c r="O2874" s="36">
        <v>37798</v>
      </c>
      <c r="P2874" s="42"/>
    </row>
    <row r="2875" spans="1:16" s="23" customFormat="1" ht="12.95" customHeight="1" x14ac:dyDescent="0.2">
      <c r="A2875" s="31" t="s">
        <v>20</v>
      </c>
      <c r="B2875" s="32">
        <v>6711</v>
      </c>
      <c r="C2875" s="31" t="s">
        <v>3925</v>
      </c>
      <c r="D2875" s="162" t="s">
        <v>3926</v>
      </c>
      <c r="E2875" s="34">
        <v>15</v>
      </c>
      <c r="F2875" s="34" t="s">
        <v>2494</v>
      </c>
      <c r="G2875" s="34" t="s">
        <v>29</v>
      </c>
      <c r="H2875" s="36">
        <v>37351</v>
      </c>
      <c r="I2875" s="37" t="str">
        <f t="shared" si="60"/>
        <v>n/a</v>
      </c>
      <c r="J2875" s="36">
        <v>37400</v>
      </c>
      <c r="K2875" s="34" t="s">
        <v>2067</v>
      </c>
      <c r="L2875" s="34" t="s">
        <v>2067</v>
      </c>
      <c r="M2875" s="39" t="s">
        <v>20</v>
      </c>
      <c r="N2875" s="71">
        <v>3692</v>
      </c>
      <c r="O2875" s="36">
        <v>37518</v>
      </c>
      <c r="P2875" s="42" t="s">
        <v>486</v>
      </c>
    </row>
    <row r="2876" spans="1:16" s="23" customFormat="1" ht="12.95" customHeight="1" x14ac:dyDescent="0.2">
      <c r="A2876" s="31" t="s">
        <v>20</v>
      </c>
      <c r="B2876" s="32">
        <v>6712</v>
      </c>
      <c r="C2876" s="31" t="s">
        <v>3927</v>
      </c>
      <c r="D2876" s="31" t="s">
        <v>2536</v>
      </c>
      <c r="E2876" s="34">
        <v>21</v>
      </c>
      <c r="F2876" s="34" t="s">
        <v>2504</v>
      </c>
      <c r="G2876" s="34" t="s">
        <v>334</v>
      </c>
      <c r="H2876" s="36">
        <v>37347</v>
      </c>
      <c r="I2876" s="37">
        <f t="shared" si="60"/>
        <v>37712</v>
      </c>
      <c r="J2876" s="36"/>
      <c r="K2876" s="34"/>
      <c r="L2876" s="34"/>
      <c r="M2876" s="39" t="s">
        <v>20</v>
      </c>
      <c r="N2876" s="159" t="s">
        <v>2891</v>
      </c>
      <c r="O2876" s="36"/>
      <c r="P2876" s="42"/>
    </row>
    <row r="2877" spans="1:16" s="23" customFormat="1" ht="12.95" customHeight="1" x14ac:dyDescent="0.25">
      <c r="A2877" s="31" t="s">
        <v>20</v>
      </c>
      <c r="B2877" s="32">
        <v>6713</v>
      </c>
      <c r="C2877" s="155" t="s">
        <v>3742</v>
      </c>
      <c r="D2877" s="163" t="s">
        <v>3742</v>
      </c>
      <c r="E2877" s="34"/>
      <c r="F2877" s="34"/>
      <c r="G2877" s="34"/>
      <c r="H2877" s="36"/>
      <c r="I2877" s="37"/>
      <c r="J2877" s="36"/>
      <c r="K2877" s="34"/>
      <c r="L2877" s="34"/>
      <c r="M2877" s="39" t="s">
        <v>20</v>
      </c>
      <c r="N2877" s="75" t="s">
        <v>3742</v>
      </c>
      <c r="O2877" s="36"/>
      <c r="P2877" s="42"/>
    </row>
    <row r="2878" spans="1:16" s="23" customFormat="1" ht="12.95" customHeight="1" x14ac:dyDescent="0.2">
      <c r="A2878" s="31" t="s">
        <v>20</v>
      </c>
      <c r="B2878" s="32">
        <v>6714</v>
      </c>
      <c r="C2878" s="31" t="s">
        <v>2696</v>
      </c>
      <c r="D2878" s="78" t="s">
        <v>3928</v>
      </c>
      <c r="E2878" s="34">
        <v>8</v>
      </c>
      <c r="F2878" s="34" t="s">
        <v>2499</v>
      </c>
      <c r="G2878" s="34" t="s">
        <v>24</v>
      </c>
      <c r="H2878" s="36">
        <v>37369</v>
      </c>
      <c r="I2878" s="37" t="str">
        <f t="shared" ref="I2878:I2907" si="61">IF(AND(H2878&gt;1/1/75, J2878&gt;0),"n/a",H2878+365)</f>
        <v>n/a</v>
      </c>
      <c r="J2878" s="36">
        <v>37407</v>
      </c>
      <c r="K2878" s="34" t="s">
        <v>2067</v>
      </c>
      <c r="L2878" s="34" t="s">
        <v>1862</v>
      </c>
      <c r="M2878" s="39" t="s">
        <v>20</v>
      </c>
      <c r="N2878" s="75" t="s">
        <v>1870</v>
      </c>
      <c r="O2878" s="36">
        <v>37680</v>
      </c>
      <c r="P2878" s="42"/>
    </row>
    <row r="2879" spans="1:16" s="23" customFormat="1" ht="12.95" customHeight="1" x14ac:dyDescent="0.2">
      <c r="A2879" s="31" t="s">
        <v>20</v>
      </c>
      <c r="B2879" s="32">
        <v>6715</v>
      </c>
      <c r="C2879" s="31" t="s">
        <v>2696</v>
      </c>
      <c r="D2879" s="78" t="s">
        <v>3929</v>
      </c>
      <c r="E2879" s="34">
        <v>8</v>
      </c>
      <c r="F2879" s="34" t="s">
        <v>2499</v>
      </c>
      <c r="G2879" s="34" t="s">
        <v>236</v>
      </c>
      <c r="H2879" s="36">
        <v>37369</v>
      </c>
      <c r="I2879" s="37" t="str">
        <f t="shared" si="61"/>
        <v>n/a</v>
      </c>
      <c r="J2879" s="36">
        <v>37407</v>
      </c>
      <c r="K2879" s="34" t="s">
        <v>2067</v>
      </c>
      <c r="L2879" s="34" t="s">
        <v>2067</v>
      </c>
      <c r="M2879" s="39" t="s">
        <v>20</v>
      </c>
      <c r="N2879" s="71">
        <v>3698</v>
      </c>
      <c r="O2879" s="36">
        <v>37547</v>
      </c>
      <c r="P2879" s="42" t="s">
        <v>3930</v>
      </c>
    </row>
    <row r="2880" spans="1:16" s="23" customFormat="1" ht="12.95" customHeight="1" x14ac:dyDescent="0.2">
      <c r="A2880" s="31" t="s">
        <v>20</v>
      </c>
      <c r="B2880" s="32">
        <v>6716</v>
      </c>
      <c r="C2880" s="31" t="s">
        <v>3931</v>
      </c>
      <c r="D2880" s="31" t="s">
        <v>3707</v>
      </c>
      <c r="E2880" s="34">
        <v>8</v>
      </c>
      <c r="F2880" s="34" t="s">
        <v>2499</v>
      </c>
      <c r="G2880" s="34" t="s">
        <v>236</v>
      </c>
      <c r="H2880" s="36">
        <v>37376</v>
      </c>
      <c r="I2880" s="37" t="str">
        <f t="shared" si="61"/>
        <v>n/a</v>
      </c>
      <c r="J2880" s="36">
        <v>37407</v>
      </c>
      <c r="K2880" s="34" t="s">
        <v>2067</v>
      </c>
      <c r="L2880" s="34" t="s">
        <v>2067</v>
      </c>
      <c r="M2880" s="39" t="s">
        <v>20</v>
      </c>
      <c r="N2880" s="71">
        <v>3697</v>
      </c>
      <c r="O2880" s="36">
        <v>37547</v>
      </c>
      <c r="P2880" s="42" t="s">
        <v>3930</v>
      </c>
    </row>
    <row r="2881" spans="1:16" s="23" customFormat="1" ht="12.95" customHeight="1" x14ac:dyDescent="0.2">
      <c r="A2881" s="31" t="s">
        <v>20</v>
      </c>
      <c r="B2881" s="32">
        <v>6717</v>
      </c>
      <c r="C2881" s="31" t="s">
        <v>840</v>
      </c>
      <c r="D2881" s="31" t="s">
        <v>3932</v>
      </c>
      <c r="E2881" s="34">
        <v>10</v>
      </c>
      <c r="F2881" s="34" t="s">
        <v>2496</v>
      </c>
      <c r="G2881" s="34" t="s">
        <v>236</v>
      </c>
      <c r="H2881" s="36">
        <v>37377</v>
      </c>
      <c r="I2881" s="37" t="str">
        <f t="shared" si="61"/>
        <v>n/a</v>
      </c>
      <c r="J2881" s="36">
        <v>37407</v>
      </c>
      <c r="K2881" s="34" t="s">
        <v>2067</v>
      </c>
      <c r="L2881" s="34" t="s">
        <v>2067</v>
      </c>
      <c r="M2881" s="39" t="s">
        <v>20</v>
      </c>
      <c r="N2881" s="71">
        <v>3694</v>
      </c>
      <c r="O2881" s="36">
        <v>37544</v>
      </c>
      <c r="P2881" s="164" t="s">
        <v>3933</v>
      </c>
    </row>
    <row r="2882" spans="1:16" s="23" customFormat="1" ht="12.95" customHeight="1" x14ac:dyDescent="0.2">
      <c r="A2882" s="31" t="s">
        <v>20</v>
      </c>
      <c r="B2882" s="32">
        <v>6718</v>
      </c>
      <c r="C2882" s="31" t="s">
        <v>3934</v>
      </c>
      <c r="D2882" s="31" t="s">
        <v>3838</v>
      </c>
      <c r="E2882" s="34">
        <v>8</v>
      </c>
      <c r="F2882" s="34" t="s">
        <v>2499</v>
      </c>
      <c r="G2882" s="34" t="s">
        <v>236</v>
      </c>
      <c r="H2882" s="36">
        <v>37377</v>
      </c>
      <c r="I2882" s="37" t="str">
        <f t="shared" si="61"/>
        <v>n/a</v>
      </c>
      <c r="J2882" s="36">
        <v>37407</v>
      </c>
      <c r="K2882" s="34" t="s">
        <v>2067</v>
      </c>
      <c r="L2882" s="34" t="s">
        <v>2067</v>
      </c>
      <c r="M2882" s="39" t="s">
        <v>20</v>
      </c>
      <c r="N2882" s="71">
        <v>3695</v>
      </c>
      <c r="O2882" s="36">
        <v>37544</v>
      </c>
      <c r="P2882" s="42" t="s">
        <v>3935</v>
      </c>
    </row>
    <row r="2883" spans="1:16" s="23" customFormat="1" ht="12.95" customHeight="1" x14ac:dyDescent="0.2">
      <c r="A2883" s="31" t="s">
        <v>20</v>
      </c>
      <c r="B2883" s="32">
        <v>6719</v>
      </c>
      <c r="C2883" s="31" t="s">
        <v>3936</v>
      </c>
      <c r="D2883" s="31" t="s">
        <v>3937</v>
      </c>
      <c r="E2883" s="34">
        <v>13</v>
      </c>
      <c r="F2883" s="34" t="s">
        <v>2494</v>
      </c>
      <c r="G2883" s="34" t="s">
        <v>236</v>
      </c>
      <c r="H2883" s="36">
        <v>37377</v>
      </c>
      <c r="I2883" s="37">
        <f t="shared" si="61"/>
        <v>37742</v>
      </c>
      <c r="J2883" s="36"/>
      <c r="K2883" s="34"/>
      <c r="L2883" s="34"/>
      <c r="M2883" s="39" t="s">
        <v>20</v>
      </c>
      <c r="N2883" s="159" t="s">
        <v>2891</v>
      </c>
      <c r="O2883" s="36"/>
      <c r="P2883" s="42"/>
    </row>
    <row r="2884" spans="1:16" s="23" customFormat="1" ht="12.95" customHeight="1" x14ac:dyDescent="0.2">
      <c r="A2884" s="31" t="s">
        <v>20</v>
      </c>
      <c r="B2884" s="32">
        <v>6720</v>
      </c>
      <c r="C2884" s="31" t="s">
        <v>3938</v>
      </c>
      <c r="D2884" s="31" t="s">
        <v>2304</v>
      </c>
      <c r="E2884" s="34" t="s">
        <v>3906</v>
      </c>
      <c r="F2884" s="34" t="s">
        <v>3906</v>
      </c>
      <c r="G2884" s="34" t="s">
        <v>236</v>
      </c>
      <c r="H2884" s="36">
        <v>37376</v>
      </c>
      <c r="I2884" s="37">
        <f t="shared" si="61"/>
        <v>37741</v>
      </c>
      <c r="J2884" s="36"/>
      <c r="K2884" s="34"/>
      <c r="L2884" s="34"/>
      <c r="M2884" s="39" t="s">
        <v>20</v>
      </c>
      <c r="N2884" s="159" t="s">
        <v>2891</v>
      </c>
      <c r="O2884" s="36"/>
      <c r="P2884" s="42"/>
    </row>
    <row r="2885" spans="1:16" s="23" customFormat="1" ht="12.95" customHeight="1" x14ac:dyDescent="0.2">
      <c r="A2885" s="31" t="s">
        <v>20</v>
      </c>
      <c r="B2885" s="32">
        <v>6721</v>
      </c>
      <c r="C2885" s="31" t="s">
        <v>3939</v>
      </c>
      <c r="D2885" s="31" t="s">
        <v>3940</v>
      </c>
      <c r="E2885" s="34">
        <v>15</v>
      </c>
      <c r="F2885" s="34" t="s">
        <v>2494</v>
      </c>
      <c r="G2885" s="34" t="s">
        <v>236</v>
      </c>
      <c r="H2885" s="36">
        <v>37377</v>
      </c>
      <c r="I2885" s="37" t="str">
        <f t="shared" si="61"/>
        <v>n/a</v>
      </c>
      <c r="J2885" s="36">
        <v>37407</v>
      </c>
      <c r="K2885" s="34" t="s">
        <v>2067</v>
      </c>
      <c r="L2885" s="34" t="s">
        <v>2067</v>
      </c>
      <c r="M2885" s="39" t="s">
        <v>20</v>
      </c>
      <c r="N2885" s="71">
        <v>3699</v>
      </c>
      <c r="O2885" s="36">
        <v>37557</v>
      </c>
      <c r="P2885" s="42" t="s">
        <v>3941</v>
      </c>
    </row>
    <row r="2886" spans="1:16" s="23" customFormat="1" ht="12.95" customHeight="1" x14ac:dyDescent="0.2">
      <c r="A2886" s="31" t="s">
        <v>20</v>
      </c>
      <c r="B2886" s="32">
        <v>6722</v>
      </c>
      <c r="C2886" s="78" t="s">
        <v>3473</v>
      </c>
      <c r="D2886" s="31" t="s">
        <v>3942</v>
      </c>
      <c r="E2886" s="34">
        <v>21</v>
      </c>
      <c r="F2886" s="34" t="s">
        <v>2504</v>
      </c>
      <c r="G2886" s="34" t="s">
        <v>236</v>
      </c>
      <c r="H2886" s="36">
        <v>37377</v>
      </c>
      <c r="I2886" s="37" t="str">
        <f t="shared" si="61"/>
        <v>n/a</v>
      </c>
      <c r="J2886" s="36">
        <v>37407</v>
      </c>
      <c r="K2886" s="34" t="s">
        <v>2067</v>
      </c>
      <c r="L2886" s="34" t="s">
        <v>1862</v>
      </c>
      <c r="M2886" s="39" t="s">
        <v>20</v>
      </c>
      <c r="N2886" s="75" t="s">
        <v>1870</v>
      </c>
      <c r="O2886" s="36">
        <v>37630</v>
      </c>
      <c r="P2886" s="42"/>
    </row>
    <row r="2887" spans="1:16" s="23" customFormat="1" ht="12.95" customHeight="1" x14ac:dyDescent="0.2">
      <c r="A2887" s="31" t="s">
        <v>20</v>
      </c>
      <c r="B2887" s="32">
        <v>6723</v>
      </c>
      <c r="C2887" s="31" t="s">
        <v>3473</v>
      </c>
      <c r="D2887" s="31" t="s">
        <v>3943</v>
      </c>
      <c r="E2887" s="34">
        <v>21</v>
      </c>
      <c r="F2887" s="34" t="s">
        <v>2504</v>
      </c>
      <c r="G2887" s="34" t="s">
        <v>29</v>
      </c>
      <c r="H2887" s="36">
        <v>37377</v>
      </c>
      <c r="I2887" s="37" t="str">
        <f t="shared" si="61"/>
        <v>n/a</v>
      </c>
      <c r="J2887" s="36">
        <v>37406</v>
      </c>
      <c r="K2887" s="34" t="s">
        <v>2067</v>
      </c>
      <c r="L2887" s="34" t="s">
        <v>2067</v>
      </c>
      <c r="M2887" s="39" t="s">
        <v>20</v>
      </c>
      <c r="N2887" s="71">
        <v>3696</v>
      </c>
      <c r="O2887" s="36">
        <v>37544</v>
      </c>
      <c r="P2887" s="42" t="s">
        <v>486</v>
      </c>
    </row>
    <row r="2888" spans="1:16" s="23" customFormat="1" ht="12.95" customHeight="1" x14ac:dyDescent="0.2">
      <c r="A2888" s="31" t="s">
        <v>20</v>
      </c>
      <c r="B2888" s="32">
        <v>6724</v>
      </c>
      <c r="C2888" s="31" t="s">
        <v>3944</v>
      </c>
      <c r="D2888" s="31" t="s">
        <v>3945</v>
      </c>
      <c r="E2888" s="34">
        <v>19</v>
      </c>
      <c r="F2888" s="34" t="s">
        <v>2494</v>
      </c>
      <c r="G2888" s="34" t="s">
        <v>29</v>
      </c>
      <c r="H2888" s="36">
        <v>37377</v>
      </c>
      <c r="I2888" s="37" t="str">
        <f t="shared" si="61"/>
        <v>n/a</v>
      </c>
      <c r="J2888" s="36">
        <v>37529</v>
      </c>
      <c r="K2888" s="34" t="s">
        <v>2067</v>
      </c>
      <c r="L2888" s="34" t="s">
        <v>2067</v>
      </c>
      <c r="M2888" s="39" t="s">
        <v>20</v>
      </c>
      <c r="N2888" s="71">
        <v>3745</v>
      </c>
      <c r="O2888" s="36">
        <v>37830</v>
      </c>
      <c r="P2888" s="42" t="s">
        <v>3946</v>
      </c>
    </row>
    <row r="2889" spans="1:16" s="23" customFormat="1" ht="12.95" customHeight="1" x14ac:dyDescent="0.2">
      <c r="A2889" s="31" t="s">
        <v>20</v>
      </c>
      <c r="B2889" s="32">
        <v>6725</v>
      </c>
      <c r="C2889" s="31" t="s">
        <v>3947</v>
      </c>
      <c r="D2889" s="31" t="s">
        <v>3948</v>
      </c>
      <c r="E2889" s="34">
        <v>21</v>
      </c>
      <c r="F2889" s="34" t="s">
        <v>2504</v>
      </c>
      <c r="G2889" s="34" t="s">
        <v>334</v>
      </c>
      <c r="H2889" s="36">
        <v>37397</v>
      </c>
      <c r="I2889" s="37" t="str">
        <f t="shared" si="61"/>
        <v>n/a</v>
      </c>
      <c r="J2889" s="36">
        <v>37469</v>
      </c>
      <c r="K2889" s="34" t="s">
        <v>2067</v>
      </c>
      <c r="L2889" s="34" t="s">
        <v>1862</v>
      </c>
      <c r="M2889" s="39" t="s">
        <v>20</v>
      </c>
      <c r="N2889" s="71">
        <v>3729</v>
      </c>
      <c r="O2889" s="36">
        <v>37727</v>
      </c>
      <c r="P2889" s="42" t="s">
        <v>3949</v>
      </c>
    </row>
    <row r="2890" spans="1:16" s="23" customFormat="1" ht="12.95" customHeight="1" x14ac:dyDescent="0.2">
      <c r="A2890" s="31" t="s">
        <v>20</v>
      </c>
      <c r="B2890" s="32">
        <v>6726</v>
      </c>
      <c r="C2890" s="31" t="s">
        <v>3778</v>
      </c>
      <c r="D2890" s="31" t="s">
        <v>3950</v>
      </c>
      <c r="E2890" s="34">
        <v>4</v>
      </c>
      <c r="F2890" s="34" t="s">
        <v>2491</v>
      </c>
      <c r="G2890" s="34" t="s">
        <v>24</v>
      </c>
      <c r="H2890" s="36">
        <v>37400</v>
      </c>
      <c r="I2890" s="37" t="str">
        <f t="shared" si="61"/>
        <v>n/a</v>
      </c>
      <c r="J2890" s="36">
        <v>37440</v>
      </c>
      <c r="K2890" s="34" t="s">
        <v>2067</v>
      </c>
      <c r="L2890" s="34" t="s">
        <v>2067</v>
      </c>
      <c r="M2890" s="39" t="s">
        <v>20</v>
      </c>
      <c r="N2890" s="71">
        <v>3707</v>
      </c>
      <c r="O2890" s="36">
        <v>37575</v>
      </c>
      <c r="P2890" s="42" t="s">
        <v>486</v>
      </c>
    </row>
    <row r="2891" spans="1:16" s="23" customFormat="1" ht="12.95" customHeight="1" x14ac:dyDescent="0.2">
      <c r="A2891" s="31" t="s">
        <v>20</v>
      </c>
      <c r="B2891" s="32">
        <v>6727</v>
      </c>
      <c r="C2891" s="31" t="s">
        <v>3951</v>
      </c>
      <c r="D2891" s="31" t="s">
        <v>3897</v>
      </c>
      <c r="E2891" s="34" t="s">
        <v>45</v>
      </c>
      <c r="F2891" s="34" t="s">
        <v>2491</v>
      </c>
      <c r="G2891" s="34" t="s">
        <v>78</v>
      </c>
      <c r="H2891" s="36">
        <v>37400</v>
      </c>
      <c r="I2891" s="37" t="str">
        <f t="shared" si="61"/>
        <v>n/a</v>
      </c>
      <c r="J2891" s="36">
        <v>37529</v>
      </c>
      <c r="K2891" s="34" t="s">
        <v>2067</v>
      </c>
      <c r="L2891" s="34" t="s">
        <v>2067</v>
      </c>
      <c r="M2891" s="39" t="s">
        <v>20</v>
      </c>
      <c r="N2891" s="71">
        <v>3717</v>
      </c>
      <c r="O2891" s="36">
        <v>37663</v>
      </c>
      <c r="P2891" s="42" t="s">
        <v>3952</v>
      </c>
    </row>
    <row r="2892" spans="1:16" s="23" customFormat="1" ht="12.95" customHeight="1" x14ac:dyDescent="0.2">
      <c r="A2892" s="31" t="s">
        <v>20</v>
      </c>
      <c r="B2892" s="32">
        <v>6728</v>
      </c>
      <c r="C2892" s="31" t="s">
        <v>119</v>
      </c>
      <c r="D2892" s="31" t="s">
        <v>3953</v>
      </c>
      <c r="E2892" s="34">
        <v>8</v>
      </c>
      <c r="F2892" s="34" t="s">
        <v>2499</v>
      </c>
      <c r="G2892" s="34" t="s">
        <v>24</v>
      </c>
      <c r="H2892" s="36">
        <v>37407</v>
      </c>
      <c r="I2892" s="37" t="str">
        <f t="shared" si="61"/>
        <v>n/a</v>
      </c>
      <c r="J2892" s="36">
        <v>37438</v>
      </c>
      <c r="K2892" s="34" t="s">
        <v>2067</v>
      </c>
      <c r="L2892" s="34" t="s">
        <v>2067</v>
      </c>
      <c r="M2892" s="39" t="s">
        <v>20</v>
      </c>
      <c r="N2892" s="71">
        <v>3708</v>
      </c>
      <c r="O2892" s="36">
        <v>37574</v>
      </c>
      <c r="P2892" s="42" t="s">
        <v>3954</v>
      </c>
    </row>
    <row r="2893" spans="1:16" s="23" customFormat="1" ht="12.95" customHeight="1" x14ac:dyDescent="0.2">
      <c r="A2893" s="31" t="s">
        <v>20</v>
      </c>
      <c r="B2893" s="32">
        <v>6729</v>
      </c>
      <c r="C2893" s="31" t="s">
        <v>3955</v>
      </c>
      <c r="D2893" s="31" t="s">
        <v>3345</v>
      </c>
      <c r="E2893" s="34">
        <v>8</v>
      </c>
      <c r="F2893" s="34" t="s">
        <v>2499</v>
      </c>
      <c r="G2893" s="34" t="s">
        <v>24</v>
      </c>
      <c r="H2893" s="36">
        <v>37407</v>
      </c>
      <c r="I2893" s="37" t="str">
        <f t="shared" si="61"/>
        <v>n/a</v>
      </c>
      <c r="J2893" s="36">
        <v>37435</v>
      </c>
      <c r="K2893" s="34" t="s">
        <v>1862</v>
      </c>
      <c r="L2893" s="34" t="s">
        <v>1862</v>
      </c>
      <c r="M2893" s="39" t="s">
        <v>20</v>
      </c>
      <c r="N2893" s="75" t="s">
        <v>1870</v>
      </c>
      <c r="O2893" s="36">
        <v>37680</v>
      </c>
      <c r="P2893" s="42"/>
    </row>
    <row r="2894" spans="1:16" s="23" customFormat="1" ht="12.95" customHeight="1" x14ac:dyDescent="0.2">
      <c r="A2894" s="31" t="s">
        <v>20</v>
      </c>
      <c r="B2894" s="32">
        <v>6730</v>
      </c>
      <c r="C2894" s="78" t="s">
        <v>3956</v>
      </c>
      <c r="D2894" s="31" t="s">
        <v>3957</v>
      </c>
      <c r="E2894" s="34">
        <v>20</v>
      </c>
      <c r="F2894" s="34" t="s">
        <v>2504</v>
      </c>
      <c r="G2894" s="34" t="s">
        <v>24</v>
      </c>
      <c r="H2894" s="36">
        <v>37407</v>
      </c>
      <c r="I2894" s="37" t="str">
        <f t="shared" si="61"/>
        <v>n/a</v>
      </c>
      <c r="J2894" s="36">
        <v>37610</v>
      </c>
      <c r="K2894" s="34" t="s">
        <v>2067</v>
      </c>
      <c r="L2894" s="34" t="s">
        <v>2067</v>
      </c>
      <c r="M2894" s="39" t="s">
        <v>20</v>
      </c>
      <c r="N2894" s="71">
        <v>3732</v>
      </c>
      <c r="O2894" s="36">
        <v>37760</v>
      </c>
      <c r="P2894" s="42" t="s">
        <v>3958</v>
      </c>
    </row>
    <row r="2895" spans="1:16" s="23" customFormat="1" ht="12.95" customHeight="1" x14ac:dyDescent="0.2">
      <c r="A2895" s="31" t="s">
        <v>20</v>
      </c>
      <c r="B2895" s="32">
        <v>6731</v>
      </c>
      <c r="C2895" s="31" t="s">
        <v>2417</v>
      </c>
      <c r="D2895" s="31" t="s">
        <v>3959</v>
      </c>
      <c r="E2895" s="34">
        <v>8</v>
      </c>
      <c r="F2895" s="34" t="s">
        <v>2499</v>
      </c>
      <c r="G2895" s="34" t="s">
        <v>24</v>
      </c>
      <c r="H2895" s="36">
        <v>37407</v>
      </c>
      <c r="I2895" s="37" t="str">
        <f t="shared" si="61"/>
        <v>n/a</v>
      </c>
      <c r="J2895" s="36">
        <v>37438</v>
      </c>
      <c r="K2895" s="34" t="s">
        <v>2067</v>
      </c>
      <c r="L2895" s="34" t="s">
        <v>1862</v>
      </c>
      <c r="M2895" s="39" t="s">
        <v>20</v>
      </c>
      <c r="N2895" s="75" t="s">
        <v>1870</v>
      </c>
      <c r="O2895" s="36">
        <v>37680</v>
      </c>
      <c r="P2895" s="42"/>
    </row>
    <row r="2896" spans="1:16" s="23" customFormat="1" ht="12.95" customHeight="1" x14ac:dyDescent="0.2">
      <c r="A2896" s="31" t="s">
        <v>20</v>
      </c>
      <c r="B2896" s="32">
        <v>6732</v>
      </c>
      <c r="C2896" s="78" t="s">
        <v>672</v>
      </c>
      <c r="D2896" s="31" t="s">
        <v>3345</v>
      </c>
      <c r="E2896" s="34">
        <v>21</v>
      </c>
      <c r="F2896" s="34" t="s">
        <v>2504</v>
      </c>
      <c r="G2896" s="34" t="s">
        <v>24</v>
      </c>
      <c r="H2896" s="36">
        <v>37407</v>
      </c>
      <c r="I2896" s="37" t="str">
        <f t="shared" si="61"/>
        <v>n/a</v>
      </c>
      <c r="J2896" s="36">
        <v>37438</v>
      </c>
      <c r="K2896" s="34" t="s">
        <v>2067</v>
      </c>
      <c r="L2896" s="34" t="s">
        <v>2067</v>
      </c>
      <c r="M2896" s="39" t="s">
        <v>20</v>
      </c>
      <c r="N2896" s="71">
        <v>3706</v>
      </c>
      <c r="O2896" s="36">
        <v>37575</v>
      </c>
      <c r="P2896" s="42" t="s">
        <v>3960</v>
      </c>
    </row>
    <row r="2897" spans="1:16" s="23" customFormat="1" ht="12.95" customHeight="1" x14ac:dyDescent="0.2">
      <c r="A2897" s="31" t="s">
        <v>20</v>
      </c>
      <c r="B2897" s="32">
        <v>6733</v>
      </c>
      <c r="C2897" s="31" t="s">
        <v>3103</v>
      </c>
      <c r="D2897" s="31" t="s">
        <v>3957</v>
      </c>
      <c r="E2897" s="34">
        <v>6</v>
      </c>
      <c r="F2897" s="34" t="s">
        <v>2496</v>
      </c>
      <c r="G2897" s="34" t="s">
        <v>24</v>
      </c>
      <c r="H2897" s="36">
        <v>37410</v>
      </c>
      <c r="I2897" s="37" t="str">
        <f t="shared" si="61"/>
        <v>n/a</v>
      </c>
      <c r="J2897" s="36">
        <v>37438</v>
      </c>
      <c r="K2897" s="34" t="s">
        <v>2067</v>
      </c>
      <c r="L2897" s="34" t="s">
        <v>2067</v>
      </c>
      <c r="M2897" s="39" t="s">
        <v>20</v>
      </c>
      <c r="N2897" s="71">
        <v>3703</v>
      </c>
      <c r="O2897" s="36">
        <v>37568</v>
      </c>
      <c r="P2897" s="42" t="s">
        <v>486</v>
      </c>
    </row>
    <row r="2898" spans="1:16" s="23" customFormat="1" ht="12.95" customHeight="1" x14ac:dyDescent="0.2">
      <c r="A2898" s="31" t="s">
        <v>20</v>
      </c>
      <c r="B2898" s="32">
        <v>6734</v>
      </c>
      <c r="C2898" s="31" t="s">
        <v>298</v>
      </c>
      <c r="D2898" s="31" t="s">
        <v>3961</v>
      </c>
      <c r="E2898" s="34">
        <v>12</v>
      </c>
      <c r="F2898" s="34" t="s">
        <v>2491</v>
      </c>
      <c r="G2898" s="34" t="s">
        <v>334</v>
      </c>
      <c r="H2898" s="36">
        <v>37410</v>
      </c>
      <c r="I2898" s="37" t="str">
        <f t="shared" si="61"/>
        <v>n/a</v>
      </c>
      <c r="J2898" s="36">
        <v>37469</v>
      </c>
      <c r="K2898" s="34" t="s">
        <v>2067</v>
      </c>
      <c r="L2898" s="34" t="s">
        <v>2067</v>
      </c>
      <c r="M2898" s="39" t="s">
        <v>20</v>
      </c>
      <c r="N2898" s="71">
        <v>3727</v>
      </c>
      <c r="O2898" s="36">
        <v>37720</v>
      </c>
      <c r="P2898" s="42" t="s">
        <v>3854</v>
      </c>
    </row>
    <row r="2899" spans="1:16" s="23" customFormat="1" ht="12.95" customHeight="1" x14ac:dyDescent="0.2">
      <c r="A2899" s="31" t="s">
        <v>20</v>
      </c>
      <c r="B2899" s="32">
        <v>6735</v>
      </c>
      <c r="C2899" s="31" t="s">
        <v>3962</v>
      </c>
      <c r="D2899" s="31" t="s">
        <v>3963</v>
      </c>
      <c r="E2899" s="34">
        <v>11</v>
      </c>
      <c r="F2899" s="34" t="s">
        <v>2491</v>
      </c>
      <c r="G2899" s="34" t="s">
        <v>73</v>
      </c>
      <c r="H2899" s="36">
        <v>37425</v>
      </c>
      <c r="I2899" s="37">
        <f t="shared" si="61"/>
        <v>37790</v>
      </c>
      <c r="J2899" s="36"/>
      <c r="K2899" s="34"/>
      <c r="L2899" s="34"/>
      <c r="M2899" s="39" t="s">
        <v>20</v>
      </c>
      <c r="N2899" s="159" t="s">
        <v>2891</v>
      </c>
      <c r="O2899" s="36"/>
      <c r="P2899" s="42"/>
    </row>
    <row r="2900" spans="1:16" s="23" customFormat="1" ht="12.95" customHeight="1" x14ac:dyDescent="0.2">
      <c r="A2900" s="31" t="s">
        <v>20</v>
      </c>
      <c r="B2900" s="32">
        <v>6736</v>
      </c>
      <c r="C2900" s="31" t="s">
        <v>3964</v>
      </c>
      <c r="D2900" s="31" t="s">
        <v>2536</v>
      </c>
      <c r="E2900" s="34">
        <v>20</v>
      </c>
      <c r="F2900" s="34" t="s">
        <v>2504</v>
      </c>
      <c r="G2900" s="34" t="s">
        <v>334</v>
      </c>
      <c r="H2900" s="36">
        <v>37435</v>
      </c>
      <c r="I2900" s="37" t="str">
        <f t="shared" si="61"/>
        <v>n/a</v>
      </c>
      <c r="J2900" s="36">
        <v>37469</v>
      </c>
      <c r="K2900" s="34" t="s">
        <v>2067</v>
      </c>
      <c r="L2900" s="34" t="s">
        <v>2067</v>
      </c>
      <c r="M2900" s="39" t="s">
        <v>20</v>
      </c>
      <c r="N2900" s="71">
        <v>3815</v>
      </c>
      <c r="O2900" s="165">
        <v>38124</v>
      </c>
      <c r="P2900" s="166" t="s">
        <v>3965</v>
      </c>
    </row>
    <row r="2901" spans="1:16" s="23" customFormat="1" ht="12.95" customHeight="1" x14ac:dyDescent="0.2">
      <c r="A2901" s="31" t="s">
        <v>20</v>
      </c>
      <c r="B2901" s="32">
        <v>6737</v>
      </c>
      <c r="C2901" s="31" t="s">
        <v>3549</v>
      </c>
      <c r="D2901" s="31" t="s">
        <v>2536</v>
      </c>
      <c r="E2901" s="34">
        <v>15</v>
      </c>
      <c r="F2901" s="34" t="s">
        <v>2494</v>
      </c>
      <c r="G2901" s="34" t="s">
        <v>334</v>
      </c>
      <c r="H2901" s="36">
        <v>37435</v>
      </c>
      <c r="I2901" s="37" t="str">
        <f t="shared" si="61"/>
        <v>n/a</v>
      </c>
      <c r="J2901" s="36">
        <v>37469</v>
      </c>
      <c r="K2901" s="34" t="s">
        <v>2067</v>
      </c>
      <c r="L2901" s="34" t="s">
        <v>2067</v>
      </c>
      <c r="M2901" s="39" t="s">
        <v>20</v>
      </c>
      <c r="N2901" s="71">
        <v>3709</v>
      </c>
      <c r="O2901" s="36">
        <v>37608</v>
      </c>
      <c r="P2901" s="42" t="s">
        <v>3858</v>
      </c>
    </row>
    <row r="2902" spans="1:16" s="23" customFormat="1" ht="12.95" customHeight="1" x14ac:dyDescent="0.2">
      <c r="A2902" s="31" t="s">
        <v>20</v>
      </c>
      <c r="B2902" s="32">
        <v>6738</v>
      </c>
      <c r="C2902" s="31" t="s">
        <v>2417</v>
      </c>
      <c r="D2902" s="31" t="s">
        <v>3966</v>
      </c>
      <c r="E2902" s="34">
        <v>8</v>
      </c>
      <c r="F2902" s="34" t="s">
        <v>2499</v>
      </c>
      <c r="G2902" s="34" t="s">
        <v>334</v>
      </c>
      <c r="H2902" s="36">
        <v>37438</v>
      </c>
      <c r="I2902" s="37">
        <f t="shared" si="61"/>
        <v>37803</v>
      </c>
      <c r="J2902" s="36"/>
      <c r="K2902" s="34"/>
      <c r="L2902" s="34"/>
      <c r="M2902" s="39" t="s">
        <v>20</v>
      </c>
      <c r="N2902" s="159" t="s">
        <v>2891</v>
      </c>
      <c r="O2902" s="36"/>
      <c r="P2902" s="42"/>
    </row>
    <row r="2903" spans="1:16" s="23" customFormat="1" ht="12.95" customHeight="1" x14ac:dyDescent="0.2">
      <c r="A2903" s="31" t="s">
        <v>20</v>
      </c>
      <c r="B2903" s="32">
        <v>6739</v>
      </c>
      <c r="C2903" s="31" t="s">
        <v>2587</v>
      </c>
      <c r="D2903" s="31" t="s">
        <v>3967</v>
      </c>
      <c r="E2903" s="34">
        <v>20</v>
      </c>
      <c r="F2903" s="34" t="s">
        <v>2504</v>
      </c>
      <c r="G2903" s="34" t="s">
        <v>334</v>
      </c>
      <c r="H2903" s="36">
        <v>37439</v>
      </c>
      <c r="I2903" s="37" t="str">
        <f t="shared" si="61"/>
        <v>n/a</v>
      </c>
      <c r="J2903" s="36">
        <v>37469</v>
      </c>
      <c r="K2903" s="34" t="s">
        <v>2067</v>
      </c>
      <c r="L2903" s="34" t="s">
        <v>3968</v>
      </c>
      <c r="M2903" s="39" t="s">
        <v>20</v>
      </c>
      <c r="N2903" s="71">
        <v>3721</v>
      </c>
      <c r="O2903" s="36">
        <v>37699</v>
      </c>
      <c r="P2903" s="42" t="s">
        <v>486</v>
      </c>
    </row>
    <row r="2904" spans="1:16" s="23" customFormat="1" ht="12.95" customHeight="1" x14ac:dyDescent="0.2">
      <c r="A2904" s="31" t="s">
        <v>20</v>
      </c>
      <c r="B2904" s="32">
        <v>6740</v>
      </c>
      <c r="C2904" s="31" t="s">
        <v>3969</v>
      </c>
      <c r="D2904" s="33" t="s">
        <v>2681</v>
      </c>
      <c r="E2904" s="34">
        <v>20</v>
      </c>
      <c r="F2904" s="34" t="s">
        <v>2504</v>
      </c>
      <c r="G2904" s="34" t="s">
        <v>334</v>
      </c>
      <c r="H2904" s="36">
        <v>37439</v>
      </c>
      <c r="I2904" s="37" t="str">
        <f t="shared" si="61"/>
        <v>n/a</v>
      </c>
      <c r="J2904" s="36">
        <v>37469</v>
      </c>
      <c r="K2904" s="34" t="s">
        <v>1862</v>
      </c>
      <c r="L2904" s="34" t="s">
        <v>1862</v>
      </c>
      <c r="M2904" s="39" t="s">
        <v>20</v>
      </c>
      <c r="N2904" s="71">
        <v>3722</v>
      </c>
      <c r="O2904" s="36">
        <v>37699</v>
      </c>
      <c r="P2904" s="42" t="s">
        <v>486</v>
      </c>
    </row>
    <row r="2905" spans="1:16" s="23" customFormat="1" ht="12.95" customHeight="1" x14ac:dyDescent="0.2">
      <c r="A2905" s="31" t="s">
        <v>20</v>
      </c>
      <c r="B2905" s="32">
        <v>6741</v>
      </c>
      <c r="C2905" s="31" t="s">
        <v>3969</v>
      </c>
      <c r="D2905" s="33" t="s">
        <v>3970</v>
      </c>
      <c r="E2905" s="34">
        <v>20</v>
      </c>
      <c r="F2905" s="34" t="s">
        <v>2504</v>
      </c>
      <c r="G2905" s="34" t="s">
        <v>334</v>
      </c>
      <c r="H2905" s="36">
        <v>37439</v>
      </c>
      <c r="I2905" s="37" t="str">
        <f t="shared" si="61"/>
        <v>n/a</v>
      </c>
      <c r="J2905" s="36">
        <v>37469</v>
      </c>
      <c r="K2905" s="34" t="s">
        <v>2067</v>
      </c>
      <c r="L2905" s="34" t="s">
        <v>2067</v>
      </c>
      <c r="M2905" s="39" t="s">
        <v>20</v>
      </c>
      <c r="N2905" s="71">
        <v>3723</v>
      </c>
      <c r="O2905" s="36">
        <v>37699</v>
      </c>
      <c r="P2905" s="42" t="s">
        <v>486</v>
      </c>
    </row>
    <row r="2906" spans="1:16" s="23" customFormat="1" ht="12.95" customHeight="1" x14ac:dyDescent="0.2">
      <c r="A2906" s="31" t="s">
        <v>20</v>
      </c>
      <c r="B2906" s="32">
        <v>6742</v>
      </c>
      <c r="C2906" s="31" t="s">
        <v>2680</v>
      </c>
      <c r="D2906" s="31" t="s">
        <v>3967</v>
      </c>
      <c r="E2906" s="34">
        <v>21</v>
      </c>
      <c r="F2906" s="34" t="s">
        <v>2504</v>
      </c>
      <c r="G2906" s="34" t="s">
        <v>334</v>
      </c>
      <c r="H2906" s="36">
        <v>37439</v>
      </c>
      <c r="I2906" s="37">
        <f t="shared" si="61"/>
        <v>37804</v>
      </c>
      <c r="J2906" s="36"/>
      <c r="K2906" s="34"/>
      <c r="L2906" s="34"/>
      <c r="M2906" s="39" t="s">
        <v>20</v>
      </c>
      <c r="N2906" s="159" t="s">
        <v>2891</v>
      </c>
      <c r="O2906" s="36"/>
      <c r="P2906" s="42"/>
    </row>
    <row r="2907" spans="1:16" s="23" customFormat="1" ht="12.95" customHeight="1" x14ac:dyDescent="0.2">
      <c r="A2907" s="31" t="s">
        <v>20</v>
      </c>
      <c r="B2907" s="32">
        <v>6743</v>
      </c>
      <c r="C2907" s="31" t="s">
        <v>3971</v>
      </c>
      <c r="D2907" s="31" t="s">
        <v>3909</v>
      </c>
      <c r="E2907" s="34" t="s">
        <v>45</v>
      </c>
      <c r="F2907" s="34" t="s">
        <v>2491</v>
      </c>
      <c r="G2907" s="34" t="s">
        <v>78</v>
      </c>
      <c r="H2907" s="36">
        <v>37434</v>
      </c>
      <c r="I2907" s="37" t="str">
        <f t="shared" si="61"/>
        <v>n/a</v>
      </c>
      <c r="J2907" s="36">
        <v>37526</v>
      </c>
      <c r="K2907" s="34" t="s">
        <v>3972</v>
      </c>
      <c r="L2907" s="34"/>
      <c r="M2907" s="39" t="s">
        <v>20</v>
      </c>
      <c r="N2907" s="75" t="s">
        <v>2799</v>
      </c>
      <c r="O2907" s="36"/>
      <c r="P2907" s="42"/>
    </row>
    <row r="2908" spans="1:16" s="23" customFormat="1" ht="12.95" customHeight="1" x14ac:dyDescent="0.25">
      <c r="A2908" s="31" t="s">
        <v>20</v>
      </c>
      <c r="B2908" s="32">
        <v>6744</v>
      </c>
      <c r="C2908" s="155" t="s">
        <v>3742</v>
      </c>
      <c r="D2908" s="167" t="s">
        <v>3742</v>
      </c>
      <c r="E2908" s="34"/>
      <c r="F2908" s="34"/>
      <c r="G2908" s="34"/>
      <c r="H2908" s="36"/>
      <c r="I2908" s="37" t="s">
        <v>2534</v>
      </c>
      <c r="J2908" s="36"/>
      <c r="K2908" s="34"/>
      <c r="L2908" s="34"/>
      <c r="M2908" s="39" t="s">
        <v>20</v>
      </c>
      <c r="N2908" s="75" t="s">
        <v>3742</v>
      </c>
      <c r="O2908" s="36"/>
      <c r="P2908" s="42"/>
    </row>
    <row r="2909" spans="1:16" s="23" customFormat="1" ht="12.95" customHeight="1" x14ac:dyDescent="0.2">
      <c r="A2909" s="31" t="s">
        <v>20</v>
      </c>
      <c r="B2909" s="32">
        <v>6745</v>
      </c>
      <c r="C2909" s="31" t="s">
        <v>3973</v>
      </c>
      <c r="D2909" s="31" t="s">
        <v>3974</v>
      </c>
      <c r="E2909" s="34" t="s">
        <v>45</v>
      </c>
      <c r="F2909" s="34" t="s">
        <v>2491</v>
      </c>
      <c r="G2909" s="34" t="s">
        <v>334</v>
      </c>
      <c r="H2909" s="36">
        <v>37439</v>
      </c>
      <c r="I2909" s="37" t="str">
        <f t="shared" ref="I2909:I2972" si="62">IF(AND(H2909&gt;1/1/75, J2909&gt;0),"n/a",H2909+365)</f>
        <v>n/a</v>
      </c>
      <c r="J2909" s="36">
        <v>37469</v>
      </c>
      <c r="K2909" s="38" t="s">
        <v>3975</v>
      </c>
      <c r="L2909" s="34"/>
      <c r="M2909" s="39" t="s">
        <v>20</v>
      </c>
      <c r="N2909" s="75" t="s">
        <v>2799</v>
      </c>
      <c r="O2909" s="36">
        <v>37690</v>
      </c>
      <c r="P2909" s="42"/>
    </row>
    <row r="2910" spans="1:16" s="23" customFormat="1" ht="12.95" customHeight="1" x14ac:dyDescent="0.2">
      <c r="A2910" s="31" t="s">
        <v>20</v>
      </c>
      <c r="B2910" s="32">
        <v>6746</v>
      </c>
      <c r="C2910" s="31" t="s">
        <v>3976</v>
      </c>
      <c r="D2910" s="31" t="s">
        <v>3745</v>
      </c>
      <c r="E2910" s="34">
        <v>1</v>
      </c>
      <c r="F2910" s="34" t="s">
        <v>2491</v>
      </c>
      <c r="G2910" s="34" t="s">
        <v>334</v>
      </c>
      <c r="H2910" s="36">
        <v>37439</v>
      </c>
      <c r="I2910" s="37" t="str">
        <f t="shared" si="62"/>
        <v>n/a</v>
      </c>
      <c r="J2910" s="36">
        <v>37469</v>
      </c>
      <c r="K2910" s="38" t="s">
        <v>3975</v>
      </c>
      <c r="L2910" s="34"/>
      <c r="M2910" s="39" t="s">
        <v>20</v>
      </c>
      <c r="N2910" s="75" t="s">
        <v>2799</v>
      </c>
      <c r="O2910" s="36">
        <v>37690</v>
      </c>
      <c r="P2910" s="42"/>
    </row>
    <row r="2911" spans="1:16" s="23" customFormat="1" ht="12.95" customHeight="1" x14ac:dyDescent="0.2">
      <c r="A2911" s="31" t="s">
        <v>20</v>
      </c>
      <c r="B2911" s="32">
        <v>6747</v>
      </c>
      <c r="C2911" s="31" t="s">
        <v>158</v>
      </c>
      <c r="D2911" s="31" t="s">
        <v>3745</v>
      </c>
      <c r="E2911" s="34">
        <v>1</v>
      </c>
      <c r="F2911" s="34" t="s">
        <v>2491</v>
      </c>
      <c r="G2911" s="34" t="s">
        <v>334</v>
      </c>
      <c r="H2911" s="36">
        <v>37439</v>
      </c>
      <c r="I2911" s="37" t="str">
        <f t="shared" si="62"/>
        <v>n/a</v>
      </c>
      <c r="J2911" s="36">
        <v>37469</v>
      </c>
      <c r="K2911" s="38" t="s">
        <v>3975</v>
      </c>
      <c r="L2911" s="34"/>
      <c r="M2911" s="39" t="s">
        <v>20</v>
      </c>
      <c r="N2911" s="75" t="s">
        <v>2799</v>
      </c>
      <c r="O2911" s="36"/>
      <c r="P2911" s="42"/>
    </row>
    <row r="2912" spans="1:16" s="23" customFormat="1" ht="12.95" customHeight="1" x14ac:dyDescent="0.2">
      <c r="A2912" s="31" t="s">
        <v>20</v>
      </c>
      <c r="B2912" s="32">
        <v>6748</v>
      </c>
      <c r="C2912" s="31" t="s">
        <v>3977</v>
      </c>
      <c r="D2912" s="31" t="s">
        <v>2536</v>
      </c>
      <c r="E2912" s="34">
        <v>8</v>
      </c>
      <c r="F2912" s="34" t="s">
        <v>2499</v>
      </c>
      <c r="G2912" s="34" t="s">
        <v>334</v>
      </c>
      <c r="H2912" s="36">
        <v>37438</v>
      </c>
      <c r="I2912" s="37" t="str">
        <f t="shared" si="62"/>
        <v>n/a</v>
      </c>
      <c r="J2912" s="36">
        <v>37650</v>
      </c>
      <c r="K2912" s="34" t="s">
        <v>1862</v>
      </c>
      <c r="L2912" s="34" t="s">
        <v>2067</v>
      </c>
      <c r="M2912" s="39" t="s">
        <v>20</v>
      </c>
      <c r="N2912" s="71">
        <v>3756</v>
      </c>
      <c r="O2912" s="36">
        <v>37853</v>
      </c>
      <c r="P2912" s="42" t="s">
        <v>3978</v>
      </c>
    </row>
    <row r="2913" spans="1:16" s="23" customFormat="1" ht="12.95" customHeight="1" x14ac:dyDescent="0.2">
      <c r="A2913" s="31" t="s">
        <v>20</v>
      </c>
      <c r="B2913" s="32">
        <v>6749</v>
      </c>
      <c r="C2913" s="31" t="s">
        <v>81</v>
      </c>
      <c r="D2913" s="42" t="s">
        <v>3970</v>
      </c>
      <c r="E2913" s="34">
        <v>20</v>
      </c>
      <c r="F2913" s="34" t="s">
        <v>2504</v>
      </c>
      <c r="G2913" s="34" t="s">
        <v>334</v>
      </c>
      <c r="H2913" s="36">
        <v>37439</v>
      </c>
      <c r="I2913" s="37" t="str">
        <f t="shared" si="62"/>
        <v>n/a</v>
      </c>
      <c r="J2913" s="36">
        <v>37469</v>
      </c>
      <c r="K2913" s="34" t="s">
        <v>2067</v>
      </c>
      <c r="L2913" s="34" t="s">
        <v>1862</v>
      </c>
      <c r="M2913" s="39" t="s">
        <v>20</v>
      </c>
      <c r="N2913" s="71">
        <v>3724</v>
      </c>
      <c r="O2913" s="36">
        <v>37699</v>
      </c>
      <c r="P2913" s="42" t="s">
        <v>3958</v>
      </c>
    </row>
    <row r="2914" spans="1:16" s="23" customFormat="1" ht="12.95" customHeight="1" x14ac:dyDescent="0.2">
      <c r="A2914" s="31" t="s">
        <v>20</v>
      </c>
      <c r="B2914" s="32">
        <v>6750</v>
      </c>
      <c r="C2914" s="31" t="s">
        <v>2696</v>
      </c>
      <c r="D2914" s="78" t="s">
        <v>3979</v>
      </c>
      <c r="E2914" s="34">
        <v>8</v>
      </c>
      <c r="F2914" s="34" t="s">
        <v>2499</v>
      </c>
      <c r="G2914" s="34" t="s">
        <v>73</v>
      </c>
      <c r="H2914" s="36">
        <v>37463</v>
      </c>
      <c r="I2914" s="37" t="str">
        <f t="shared" si="62"/>
        <v>n/a</v>
      </c>
      <c r="J2914" s="36">
        <v>37498</v>
      </c>
      <c r="K2914" s="34" t="s">
        <v>2067</v>
      </c>
      <c r="L2914" s="34" t="s">
        <v>2067</v>
      </c>
      <c r="M2914" s="39" t="s">
        <v>20</v>
      </c>
      <c r="N2914" s="71">
        <v>3744</v>
      </c>
      <c r="O2914" s="36">
        <v>37820</v>
      </c>
      <c r="P2914" s="42" t="s">
        <v>3840</v>
      </c>
    </row>
    <row r="2915" spans="1:16" s="23" customFormat="1" ht="12.95" customHeight="1" x14ac:dyDescent="0.2">
      <c r="A2915" s="31" t="s">
        <v>20</v>
      </c>
      <c r="B2915" s="32">
        <v>6751</v>
      </c>
      <c r="C2915" s="31" t="s">
        <v>2141</v>
      </c>
      <c r="D2915" s="31" t="s">
        <v>3807</v>
      </c>
      <c r="E2915" s="34" t="s">
        <v>28</v>
      </c>
      <c r="F2915" s="34" t="s">
        <v>2494</v>
      </c>
      <c r="G2915" s="34" t="s">
        <v>78</v>
      </c>
      <c r="H2915" s="36">
        <v>37477</v>
      </c>
      <c r="I2915" s="37">
        <f t="shared" si="62"/>
        <v>37842</v>
      </c>
      <c r="J2915" s="36"/>
      <c r="K2915" s="34"/>
      <c r="L2915" s="34"/>
      <c r="M2915" s="39" t="s">
        <v>20</v>
      </c>
      <c r="N2915" s="159" t="s">
        <v>2891</v>
      </c>
      <c r="O2915" s="36"/>
      <c r="P2915" s="42"/>
    </row>
    <row r="2916" spans="1:16" s="23" customFormat="1" ht="12.95" customHeight="1" x14ac:dyDescent="0.2">
      <c r="A2916" s="31" t="s">
        <v>20</v>
      </c>
      <c r="B2916" s="32">
        <v>6752</v>
      </c>
      <c r="C2916" s="31" t="s">
        <v>3980</v>
      </c>
      <c r="D2916" s="31" t="s">
        <v>3945</v>
      </c>
      <c r="E2916" s="34">
        <v>5</v>
      </c>
      <c r="F2916" s="34" t="s">
        <v>2491</v>
      </c>
      <c r="G2916" s="34" t="s">
        <v>29</v>
      </c>
      <c r="H2916" s="36">
        <v>37452</v>
      </c>
      <c r="I2916" s="37" t="str">
        <f t="shared" si="62"/>
        <v>n/a</v>
      </c>
      <c r="J2916" s="36">
        <v>37488</v>
      </c>
      <c r="K2916" s="34"/>
      <c r="L2916" s="34"/>
      <c r="M2916" s="39" t="s">
        <v>20</v>
      </c>
      <c r="N2916" s="71">
        <v>3702</v>
      </c>
      <c r="O2916" s="36">
        <v>37544</v>
      </c>
      <c r="P2916" s="42" t="s">
        <v>486</v>
      </c>
    </row>
    <row r="2917" spans="1:16" s="23" customFormat="1" ht="12.95" customHeight="1" x14ac:dyDescent="0.2">
      <c r="A2917" s="31" t="s">
        <v>20</v>
      </c>
      <c r="B2917" s="32">
        <v>6753</v>
      </c>
      <c r="C2917" s="31" t="s">
        <v>3981</v>
      </c>
      <c r="D2917" s="31" t="s">
        <v>3982</v>
      </c>
      <c r="E2917" s="34">
        <v>11</v>
      </c>
      <c r="F2917" s="34" t="s">
        <v>2491</v>
      </c>
      <c r="G2917" s="34" t="s">
        <v>29</v>
      </c>
      <c r="H2917" s="36">
        <v>37480</v>
      </c>
      <c r="I2917" s="37" t="str">
        <f t="shared" si="62"/>
        <v>n/a</v>
      </c>
      <c r="J2917" s="36">
        <v>37592</v>
      </c>
      <c r="K2917" s="34" t="s">
        <v>2067</v>
      </c>
      <c r="L2917" s="34" t="s">
        <v>2067</v>
      </c>
      <c r="M2917" s="39" t="s">
        <v>20</v>
      </c>
      <c r="N2917" s="71">
        <v>3746</v>
      </c>
      <c r="O2917" s="36">
        <v>37824</v>
      </c>
      <c r="P2917" s="42" t="s">
        <v>486</v>
      </c>
    </row>
    <row r="2918" spans="1:16" s="23" customFormat="1" ht="12.95" customHeight="1" x14ac:dyDescent="0.2">
      <c r="A2918" s="31" t="s">
        <v>20</v>
      </c>
      <c r="B2918" s="32">
        <v>6754</v>
      </c>
      <c r="C2918" s="31" t="s">
        <v>3983</v>
      </c>
      <c r="D2918" s="31" t="s">
        <v>3912</v>
      </c>
      <c r="E2918" s="34">
        <v>10</v>
      </c>
      <c r="F2918" s="34" t="s">
        <v>2496</v>
      </c>
      <c r="G2918" s="34" t="s">
        <v>78</v>
      </c>
      <c r="H2918" s="36">
        <v>37482</v>
      </c>
      <c r="I2918" s="37">
        <f t="shared" si="62"/>
        <v>37847</v>
      </c>
      <c r="J2918" s="36"/>
      <c r="K2918" s="34"/>
      <c r="L2918" s="34"/>
      <c r="M2918" s="39" t="s">
        <v>20</v>
      </c>
      <c r="N2918" s="159" t="s">
        <v>2891</v>
      </c>
      <c r="O2918" s="36"/>
      <c r="P2918" s="42"/>
    </row>
    <row r="2919" spans="1:16" s="23" customFormat="1" ht="12.95" customHeight="1" x14ac:dyDescent="0.2">
      <c r="A2919" s="31" t="s">
        <v>20</v>
      </c>
      <c r="B2919" s="32">
        <v>6755</v>
      </c>
      <c r="C2919" s="31" t="s">
        <v>3936</v>
      </c>
      <c r="D2919" s="31" t="s">
        <v>3984</v>
      </c>
      <c r="E2919" s="34" t="s">
        <v>28</v>
      </c>
      <c r="F2919" s="34" t="s">
        <v>2494</v>
      </c>
      <c r="G2919" s="34" t="s">
        <v>78</v>
      </c>
      <c r="H2919" s="36">
        <v>37487</v>
      </c>
      <c r="I2919" s="37" t="str">
        <f t="shared" si="62"/>
        <v>n/a</v>
      </c>
      <c r="J2919" s="36">
        <v>37530</v>
      </c>
      <c r="K2919" s="34" t="s">
        <v>2067</v>
      </c>
      <c r="L2919" s="34" t="s">
        <v>2067</v>
      </c>
      <c r="M2919" s="39" t="s">
        <v>20</v>
      </c>
      <c r="N2919" s="71">
        <v>3716</v>
      </c>
      <c r="O2919" s="36">
        <v>37667</v>
      </c>
      <c r="P2919" s="42" t="s">
        <v>3985</v>
      </c>
    </row>
    <row r="2920" spans="1:16" s="23" customFormat="1" ht="12.95" customHeight="1" x14ac:dyDescent="0.2">
      <c r="A2920" s="31" t="s">
        <v>20</v>
      </c>
      <c r="B2920" s="32">
        <v>6756</v>
      </c>
      <c r="C2920" s="31" t="s">
        <v>406</v>
      </c>
      <c r="D2920" s="31" t="s">
        <v>3558</v>
      </c>
      <c r="E2920" s="34">
        <v>7</v>
      </c>
      <c r="F2920" s="34" t="s">
        <v>2496</v>
      </c>
      <c r="G2920" s="34" t="s">
        <v>78</v>
      </c>
      <c r="H2920" s="36">
        <v>37490</v>
      </c>
      <c r="I2920" s="37" t="str">
        <f t="shared" si="62"/>
        <v>n/a</v>
      </c>
      <c r="J2920" s="36">
        <v>37529</v>
      </c>
      <c r="K2920" s="34" t="s">
        <v>2067</v>
      </c>
      <c r="L2920" s="34" t="s">
        <v>2067</v>
      </c>
      <c r="M2920" s="39" t="s">
        <v>20</v>
      </c>
      <c r="N2920" s="71">
        <v>3715</v>
      </c>
      <c r="O2920" s="36">
        <v>37666</v>
      </c>
      <c r="P2920" s="42" t="s">
        <v>3986</v>
      </c>
    </row>
    <row r="2921" spans="1:16" s="23" customFormat="1" ht="12.95" customHeight="1" x14ac:dyDescent="0.2">
      <c r="A2921" s="31" t="s">
        <v>20</v>
      </c>
      <c r="B2921" s="32">
        <v>6757</v>
      </c>
      <c r="C2921" s="31" t="s">
        <v>2624</v>
      </c>
      <c r="D2921" s="31" t="s">
        <v>3987</v>
      </c>
      <c r="E2921" s="34">
        <v>21</v>
      </c>
      <c r="F2921" s="34" t="s">
        <v>2504</v>
      </c>
      <c r="G2921" s="34" t="s">
        <v>78</v>
      </c>
      <c r="H2921" s="36">
        <v>37489</v>
      </c>
      <c r="I2921" s="37" t="str">
        <f t="shared" si="62"/>
        <v>n/a</v>
      </c>
      <c r="J2921" s="36">
        <v>37526</v>
      </c>
      <c r="K2921" s="34" t="s">
        <v>1862</v>
      </c>
      <c r="L2921" s="34" t="s">
        <v>2067</v>
      </c>
      <c r="M2921" s="39" t="s">
        <v>20</v>
      </c>
      <c r="N2921" s="71">
        <v>3733</v>
      </c>
      <c r="O2921" s="36">
        <v>37768</v>
      </c>
      <c r="P2921" s="42" t="s">
        <v>3949</v>
      </c>
    </row>
    <row r="2922" spans="1:16" s="23" customFormat="1" ht="12.95" customHeight="1" x14ac:dyDescent="0.2">
      <c r="A2922" s="31" t="s">
        <v>20</v>
      </c>
      <c r="B2922" s="32">
        <v>6758</v>
      </c>
      <c r="C2922" s="31" t="s">
        <v>3988</v>
      </c>
      <c r="D2922" s="31" t="s">
        <v>3423</v>
      </c>
      <c r="E2922" s="34">
        <v>8</v>
      </c>
      <c r="F2922" s="34" t="s">
        <v>2499</v>
      </c>
      <c r="G2922" s="34" t="s">
        <v>78</v>
      </c>
      <c r="H2922" s="36">
        <v>37497</v>
      </c>
      <c r="I2922" s="37">
        <f t="shared" si="62"/>
        <v>37862</v>
      </c>
      <c r="J2922" s="36"/>
      <c r="K2922" s="34"/>
      <c r="L2922" s="34"/>
      <c r="M2922" s="39" t="s">
        <v>20</v>
      </c>
      <c r="N2922" s="159" t="s">
        <v>2891</v>
      </c>
      <c r="O2922" s="36"/>
      <c r="P2922" s="42"/>
    </row>
    <row r="2923" spans="1:16" s="23" customFormat="1" ht="12.95" customHeight="1" x14ac:dyDescent="0.2">
      <c r="A2923" s="31" t="s">
        <v>20</v>
      </c>
      <c r="B2923" s="32">
        <v>6759</v>
      </c>
      <c r="C2923" s="31" t="s">
        <v>3989</v>
      </c>
      <c r="D2923" s="31" t="s">
        <v>3301</v>
      </c>
      <c r="E2923" s="34">
        <v>15</v>
      </c>
      <c r="F2923" s="34" t="s">
        <v>2494</v>
      </c>
      <c r="G2923" s="34" t="s">
        <v>78</v>
      </c>
      <c r="H2923" s="36">
        <v>37497</v>
      </c>
      <c r="I2923" s="37">
        <f t="shared" si="62"/>
        <v>37862</v>
      </c>
      <c r="J2923" s="36"/>
      <c r="K2923" s="34"/>
      <c r="L2923" s="34"/>
      <c r="M2923" s="39" t="s">
        <v>20</v>
      </c>
      <c r="N2923" s="159" t="s">
        <v>2891</v>
      </c>
      <c r="O2923" s="36"/>
      <c r="P2923" s="42"/>
    </row>
    <row r="2924" spans="1:16" s="23" customFormat="1" ht="12.95" customHeight="1" x14ac:dyDescent="0.2">
      <c r="A2924" s="31" t="s">
        <v>20</v>
      </c>
      <c r="B2924" s="32">
        <v>6760</v>
      </c>
      <c r="C2924" s="78" t="s">
        <v>672</v>
      </c>
      <c r="D2924" s="31" t="s">
        <v>3990</v>
      </c>
      <c r="E2924" s="34">
        <v>21</v>
      </c>
      <c r="F2924" s="34" t="s">
        <v>2504</v>
      </c>
      <c r="G2924" s="34" t="s">
        <v>78</v>
      </c>
      <c r="H2924" s="36">
        <v>37498</v>
      </c>
      <c r="I2924" s="37" t="str">
        <f t="shared" si="62"/>
        <v>n/a</v>
      </c>
      <c r="J2924" s="36">
        <v>37530.557121180558</v>
      </c>
      <c r="K2924" s="34" t="s">
        <v>2067</v>
      </c>
      <c r="L2924" s="34" t="s">
        <v>2067</v>
      </c>
      <c r="M2924" s="39" t="s">
        <v>20</v>
      </c>
      <c r="N2924" s="71">
        <v>3734</v>
      </c>
      <c r="O2924" s="36">
        <v>37768</v>
      </c>
      <c r="P2924" s="42" t="s">
        <v>3949</v>
      </c>
    </row>
    <row r="2925" spans="1:16" s="23" customFormat="1" ht="12.95" customHeight="1" x14ac:dyDescent="0.2">
      <c r="A2925" s="31" t="s">
        <v>20</v>
      </c>
      <c r="B2925" s="32">
        <v>6761</v>
      </c>
      <c r="C2925" s="78" t="s">
        <v>672</v>
      </c>
      <c r="D2925" s="31" t="s">
        <v>3991</v>
      </c>
      <c r="E2925" s="34">
        <v>21</v>
      </c>
      <c r="F2925" s="34" t="s">
        <v>2504</v>
      </c>
      <c r="G2925" s="34" t="s">
        <v>78</v>
      </c>
      <c r="H2925" s="36">
        <v>37498</v>
      </c>
      <c r="I2925" s="37" t="str">
        <f t="shared" si="62"/>
        <v>n/a</v>
      </c>
      <c r="J2925" s="36">
        <v>37530.557121180558</v>
      </c>
      <c r="K2925" s="34" t="s">
        <v>2067</v>
      </c>
      <c r="L2925" s="34" t="s">
        <v>2067</v>
      </c>
      <c r="M2925" s="39" t="s">
        <v>20</v>
      </c>
      <c r="N2925" s="71">
        <v>3735</v>
      </c>
      <c r="O2925" s="36">
        <v>37768</v>
      </c>
      <c r="P2925" s="42" t="s">
        <v>3949</v>
      </c>
    </row>
    <row r="2926" spans="1:16" s="23" customFormat="1" ht="12.95" customHeight="1" x14ac:dyDescent="0.2">
      <c r="A2926" s="31" t="s">
        <v>20</v>
      </c>
      <c r="B2926" s="32">
        <v>6762</v>
      </c>
      <c r="C2926" s="31" t="s">
        <v>3992</v>
      </c>
      <c r="D2926" s="31" t="s">
        <v>3912</v>
      </c>
      <c r="E2926" s="34" t="s">
        <v>3993</v>
      </c>
      <c r="F2926" s="34" t="s">
        <v>2491</v>
      </c>
      <c r="G2926" s="34" t="s">
        <v>78</v>
      </c>
      <c r="H2926" s="36">
        <v>37498</v>
      </c>
      <c r="I2926" s="37" t="str">
        <f t="shared" si="62"/>
        <v>n/a</v>
      </c>
      <c r="J2926" s="36">
        <v>37530.542429861111</v>
      </c>
      <c r="K2926" s="42" t="s">
        <v>3975</v>
      </c>
      <c r="L2926" s="34"/>
      <c r="M2926" s="39" t="s">
        <v>20</v>
      </c>
      <c r="N2926" s="75" t="s">
        <v>2799</v>
      </c>
      <c r="O2926" s="36">
        <v>37627</v>
      </c>
      <c r="P2926" s="42"/>
    </row>
    <row r="2927" spans="1:16" s="23" customFormat="1" ht="12.95" customHeight="1" x14ac:dyDescent="0.2">
      <c r="A2927" s="31" t="s">
        <v>20</v>
      </c>
      <c r="B2927" s="32">
        <v>6763</v>
      </c>
      <c r="C2927" s="31" t="s">
        <v>1748</v>
      </c>
      <c r="D2927" s="31" t="s">
        <v>3909</v>
      </c>
      <c r="E2927" s="34" t="s">
        <v>23</v>
      </c>
      <c r="F2927" s="34" t="s">
        <v>2496</v>
      </c>
      <c r="G2927" s="34" t="s">
        <v>78</v>
      </c>
      <c r="H2927" s="36">
        <v>37502</v>
      </c>
      <c r="I2927" s="37" t="str">
        <f t="shared" si="62"/>
        <v>n/a</v>
      </c>
      <c r="J2927" s="36">
        <v>37530</v>
      </c>
      <c r="K2927" s="34" t="s">
        <v>2067</v>
      </c>
      <c r="L2927" s="34" t="s">
        <v>2067</v>
      </c>
      <c r="M2927" s="39" t="s">
        <v>20</v>
      </c>
      <c r="N2927" s="71">
        <v>3714</v>
      </c>
      <c r="O2927" s="36">
        <v>37666</v>
      </c>
      <c r="P2927" s="42" t="s">
        <v>486</v>
      </c>
    </row>
    <row r="2928" spans="1:16" s="23" customFormat="1" ht="12.95" customHeight="1" x14ac:dyDescent="0.2">
      <c r="A2928" s="31" t="s">
        <v>20</v>
      </c>
      <c r="B2928" s="32">
        <v>6764</v>
      </c>
      <c r="C2928" s="78" t="s">
        <v>2573</v>
      </c>
      <c r="D2928" s="31" t="s">
        <v>3994</v>
      </c>
      <c r="E2928" s="34">
        <v>20</v>
      </c>
      <c r="F2928" s="34" t="s">
        <v>2504</v>
      </c>
      <c r="G2928" s="34" t="s">
        <v>78</v>
      </c>
      <c r="H2928" s="36">
        <v>37502</v>
      </c>
      <c r="I2928" s="37" t="str">
        <f t="shared" si="62"/>
        <v>n/a</v>
      </c>
      <c r="J2928" s="36">
        <v>37529</v>
      </c>
      <c r="K2928" s="34" t="s">
        <v>2067</v>
      </c>
      <c r="L2928" s="34" t="s">
        <v>2067</v>
      </c>
      <c r="M2928" s="39" t="s">
        <v>20</v>
      </c>
      <c r="N2928" s="71">
        <v>3719</v>
      </c>
      <c r="O2928" s="36">
        <v>37663</v>
      </c>
      <c r="P2928" s="42" t="s">
        <v>3949</v>
      </c>
    </row>
    <row r="2929" spans="1:16" s="23" customFormat="1" ht="12.95" customHeight="1" x14ac:dyDescent="0.2">
      <c r="A2929" s="31" t="s">
        <v>20</v>
      </c>
      <c r="B2929" s="32">
        <v>6765</v>
      </c>
      <c r="C2929" s="78" t="s">
        <v>2587</v>
      </c>
      <c r="D2929" s="31" t="s">
        <v>3907</v>
      </c>
      <c r="E2929" s="34">
        <v>20</v>
      </c>
      <c r="F2929" s="34" t="s">
        <v>2504</v>
      </c>
      <c r="G2929" s="34" t="s">
        <v>78</v>
      </c>
      <c r="H2929" s="36">
        <v>37502</v>
      </c>
      <c r="I2929" s="37" t="str">
        <f t="shared" si="62"/>
        <v>n/a</v>
      </c>
      <c r="J2929" s="36">
        <v>37530.542429861111</v>
      </c>
      <c r="K2929" s="34" t="s">
        <v>2067</v>
      </c>
      <c r="L2929" s="34" t="s">
        <v>2067</v>
      </c>
      <c r="M2929" s="39" t="s">
        <v>20</v>
      </c>
      <c r="N2929" s="71">
        <v>3718</v>
      </c>
      <c r="O2929" s="36">
        <v>37663</v>
      </c>
      <c r="P2929" s="42" t="s">
        <v>486</v>
      </c>
    </row>
    <row r="2930" spans="1:16" s="23" customFormat="1" ht="12.95" customHeight="1" x14ac:dyDescent="0.2">
      <c r="A2930" s="31" t="s">
        <v>20</v>
      </c>
      <c r="B2930" s="32">
        <v>6766</v>
      </c>
      <c r="C2930" s="163" t="s">
        <v>3969</v>
      </c>
      <c r="D2930" s="162" t="s">
        <v>3995</v>
      </c>
      <c r="E2930" s="34">
        <v>20</v>
      </c>
      <c r="F2930" s="34" t="s">
        <v>2504</v>
      </c>
      <c r="G2930" s="34" t="s">
        <v>78</v>
      </c>
      <c r="H2930" s="36">
        <v>37503</v>
      </c>
      <c r="I2930" s="37" t="str">
        <f t="shared" si="62"/>
        <v>n/a</v>
      </c>
      <c r="J2930" s="36">
        <v>37529</v>
      </c>
      <c r="K2930" s="34" t="s">
        <v>2067</v>
      </c>
      <c r="L2930" s="34" t="s">
        <v>2067</v>
      </c>
      <c r="M2930" s="39" t="s">
        <v>20</v>
      </c>
      <c r="N2930" s="71">
        <v>3720</v>
      </c>
      <c r="O2930" s="36">
        <v>37663</v>
      </c>
      <c r="P2930" s="42" t="s">
        <v>486</v>
      </c>
    </row>
    <row r="2931" spans="1:16" s="23" customFormat="1" ht="12.95" customHeight="1" x14ac:dyDescent="0.2">
      <c r="A2931" s="31" t="s">
        <v>20</v>
      </c>
      <c r="B2931" s="32">
        <v>6767</v>
      </c>
      <c r="C2931" s="78" t="s">
        <v>3996</v>
      </c>
      <c r="D2931" s="168" t="s">
        <v>3997</v>
      </c>
      <c r="E2931" s="34">
        <v>8</v>
      </c>
      <c r="F2931" s="34" t="s">
        <v>2499</v>
      </c>
      <c r="G2931" s="34" t="s">
        <v>29</v>
      </c>
      <c r="H2931" s="36">
        <v>37505</v>
      </c>
      <c r="I2931" s="37">
        <f t="shared" si="62"/>
        <v>37870</v>
      </c>
      <c r="J2931" s="36"/>
      <c r="K2931" s="34"/>
      <c r="L2931" s="34"/>
      <c r="M2931" s="39" t="s">
        <v>20</v>
      </c>
      <c r="N2931" s="159" t="s">
        <v>2891</v>
      </c>
      <c r="O2931" s="36"/>
      <c r="P2931" s="42"/>
    </row>
    <row r="2932" spans="1:16" s="23" customFormat="1" ht="12.95" customHeight="1" x14ac:dyDescent="0.2">
      <c r="A2932" s="31" t="s">
        <v>20</v>
      </c>
      <c r="B2932" s="32">
        <v>6768</v>
      </c>
      <c r="C2932" s="78" t="s">
        <v>3998</v>
      </c>
      <c r="D2932" s="31" t="s">
        <v>3827</v>
      </c>
      <c r="E2932" s="34">
        <v>16</v>
      </c>
      <c r="F2932" s="34" t="s">
        <v>2496</v>
      </c>
      <c r="G2932" s="34" t="s">
        <v>78</v>
      </c>
      <c r="H2932" s="36">
        <v>37508</v>
      </c>
      <c r="I2932" s="37">
        <f t="shared" si="62"/>
        <v>37873</v>
      </c>
      <c r="J2932" s="36"/>
      <c r="K2932" s="34"/>
      <c r="L2932" s="34"/>
      <c r="M2932" s="39" t="s">
        <v>20</v>
      </c>
      <c r="N2932" s="159" t="s">
        <v>2891</v>
      </c>
      <c r="O2932" s="36"/>
      <c r="P2932" s="42"/>
    </row>
    <row r="2933" spans="1:16" s="23" customFormat="1" ht="12.95" customHeight="1" x14ac:dyDescent="0.2">
      <c r="A2933" s="31" t="s">
        <v>20</v>
      </c>
      <c r="B2933" s="32">
        <v>6769</v>
      </c>
      <c r="C2933" s="78" t="s">
        <v>3999</v>
      </c>
      <c r="D2933" s="78" t="s">
        <v>4000</v>
      </c>
      <c r="E2933" s="34">
        <v>8</v>
      </c>
      <c r="F2933" s="34" t="s">
        <v>2499</v>
      </c>
      <c r="G2933" s="34" t="s">
        <v>73</v>
      </c>
      <c r="H2933" s="36">
        <v>37516</v>
      </c>
      <c r="I2933" s="37">
        <f t="shared" si="62"/>
        <v>37881</v>
      </c>
      <c r="J2933" s="36"/>
      <c r="K2933" s="34"/>
      <c r="L2933" s="34"/>
      <c r="M2933" s="39" t="s">
        <v>20</v>
      </c>
      <c r="N2933" s="159" t="s">
        <v>2891</v>
      </c>
      <c r="O2933" s="36"/>
      <c r="P2933" s="42"/>
    </row>
    <row r="2934" spans="1:16" s="23" customFormat="1" ht="12.95" customHeight="1" x14ac:dyDescent="0.2">
      <c r="A2934" s="31" t="s">
        <v>20</v>
      </c>
      <c r="B2934" s="32">
        <v>6770</v>
      </c>
      <c r="C2934" s="78" t="s">
        <v>4001</v>
      </c>
      <c r="D2934" s="78" t="s">
        <v>4002</v>
      </c>
      <c r="E2934" s="34">
        <v>1</v>
      </c>
      <c r="F2934" s="34" t="s">
        <v>2491</v>
      </c>
      <c r="G2934" s="34" t="s">
        <v>73</v>
      </c>
      <c r="H2934" s="36">
        <v>37518</v>
      </c>
      <c r="I2934" s="37" t="str">
        <f t="shared" si="62"/>
        <v>n/a</v>
      </c>
      <c r="J2934" s="36">
        <v>37683</v>
      </c>
      <c r="K2934" s="34" t="s">
        <v>2067</v>
      </c>
      <c r="L2934" s="34" t="s">
        <v>2067</v>
      </c>
      <c r="M2934" s="39" t="s">
        <v>20</v>
      </c>
      <c r="N2934" s="71">
        <v>3742</v>
      </c>
      <c r="O2934" s="36">
        <v>37820</v>
      </c>
      <c r="P2934" s="42" t="s">
        <v>486</v>
      </c>
    </row>
    <row r="2935" spans="1:16" s="23" customFormat="1" ht="12.95" customHeight="1" x14ac:dyDescent="0.2">
      <c r="A2935" s="31" t="s">
        <v>20</v>
      </c>
      <c r="B2935" s="32">
        <v>6771</v>
      </c>
      <c r="C2935" s="163" t="s">
        <v>3614</v>
      </c>
      <c r="D2935" s="31" t="s">
        <v>4003</v>
      </c>
      <c r="E2935" s="34">
        <v>11</v>
      </c>
      <c r="F2935" s="34" t="s">
        <v>2491</v>
      </c>
      <c r="G2935" s="34" t="s">
        <v>29</v>
      </c>
      <c r="H2935" s="36">
        <v>37525</v>
      </c>
      <c r="I2935" s="37" t="str">
        <f t="shared" si="62"/>
        <v>n/a</v>
      </c>
      <c r="J2935" s="36">
        <v>37592</v>
      </c>
      <c r="K2935" s="34" t="s">
        <v>2067</v>
      </c>
      <c r="L2935" s="34" t="s">
        <v>2067</v>
      </c>
      <c r="M2935" s="39" t="s">
        <v>20</v>
      </c>
      <c r="N2935" s="71">
        <v>3747</v>
      </c>
      <c r="O2935" s="36">
        <v>37824</v>
      </c>
      <c r="P2935" s="42" t="s">
        <v>486</v>
      </c>
    </row>
    <row r="2936" spans="1:16" s="23" customFormat="1" ht="12.95" customHeight="1" x14ac:dyDescent="0.2">
      <c r="A2936" s="31" t="s">
        <v>20</v>
      </c>
      <c r="B2936" s="32">
        <v>6772</v>
      </c>
      <c r="C2936" s="78" t="s">
        <v>4004</v>
      </c>
      <c r="D2936" s="78" t="s">
        <v>4005</v>
      </c>
      <c r="E2936" s="34">
        <v>5</v>
      </c>
      <c r="F2936" s="34" t="s">
        <v>2491</v>
      </c>
      <c r="G2936" s="34" t="s">
        <v>334</v>
      </c>
      <c r="H2936" s="36">
        <v>37525</v>
      </c>
      <c r="I2936" s="37" t="str">
        <f t="shared" si="62"/>
        <v>n/a</v>
      </c>
      <c r="J2936" s="36">
        <v>37650</v>
      </c>
      <c r="K2936" s="34"/>
      <c r="L2936" s="34"/>
      <c r="M2936" s="39" t="s">
        <v>20</v>
      </c>
      <c r="N2936" s="75" t="s">
        <v>2799</v>
      </c>
      <c r="O2936" s="36">
        <v>37739</v>
      </c>
      <c r="P2936" s="42"/>
    </row>
    <row r="2937" spans="1:16" s="23" customFormat="1" ht="12.95" customHeight="1" x14ac:dyDescent="0.2">
      <c r="A2937" s="31" t="s">
        <v>20</v>
      </c>
      <c r="B2937" s="32">
        <v>6773</v>
      </c>
      <c r="C2937" s="78" t="s">
        <v>3184</v>
      </c>
      <c r="D2937" s="78" t="s">
        <v>4006</v>
      </c>
      <c r="E2937" s="34">
        <v>11</v>
      </c>
      <c r="F2937" s="34" t="s">
        <v>2491</v>
      </c>
      <c r="G2937" s="34" t="s">
        <v>29</v>
      </c>
      <c r="H2937" s="36">
        <v>37550</v>
      </c>
      <c r="I2937" s="37">
        <f t="shared" si="62"/>
        <v>37915</v>
      </c>
      <c r="J2937" s="36"/>
      <c r="K2937" s="34"/>
      <c r="L2937" s="34"/>
      <c r="M2937" s="39" t="s">
        <v>20</v>
      </c>
      <c r="N2937" s="159" t="s">
        <v>2891</v>
      </c>
      <c r="O2937" s="36"/>
      <c r="P2937" s="42"/>
    </row>
    <row r="2938" spans="1:16" s="23" customFormat="1" ht="12.95" customHeight="1" x14ac:dyDescent="0.2">
      <c r="A2938" s="31" t="s">
        <v>20</v>
      </c>
      <c r="B2938" s="32">
        <v>6774</v>
      </c>
      <c r="C2938" s="78" t="s">
        <v>4007</v>
      </c>
      <c r="D2938" s="78" t="s">
        <v>4005</v>
      </c>
      <c r="E2938" s="34">
        <v>5</v>
      </c>
      <c r="F2938" s="34" t="s">
        <v>2491</v>
      </c>
      <c r="G2938" s="34" t="s">
        <v>334</v>
      </c>
      <c r="H2938" s="36">
        <v>37546</v>
      </c>
      <c r="I2938" s="37" t="str">
        <f t="shared" si="62"/>
        <v>n/a</v>
      </c>
      <c r="J2938" s="36">
        <v>37650</v>
      </c>
      <c r="K2938" s="34" t="s">
        <v>2067</v>
      </c>
      <c r="L2938" s="34" t="s">
        <v>2067</v>
      </c>
      <c r="M2938" s="39" t="s">
        <v>20</v>
      </c>
      <c r="N2938" s="71">
        <v>3737</v>
      </c>
      <c r="O2938" s="36">
        <v>37787</v>
      </c>
      <c r="P2938" s="42" t="s">
        <v>4008</v>
      </c>
    </row>
    <row r="2939" spans="1:16" s="23" customFormat="1" ht="12.95" customHeight="1" x14ac:dyDescent="0.2">
      <c r="A2939" s="31" t="s">
        <v>20</v>
      </c>
      <c r="B2939" s="32">
        <v>6775</v>
      </c>
      <c r="C2939" s="31" t="s">
        <v>317</v>
      </c>
      <c r="D2939" s="31" t="s">
        <v>4009</v>
      </c>
      <c r="E2939" s="34">
        <v>4</v>
      </c>
      <c r="F2939" s="34" t="s">
        <v>2491</v>
      </c>
      <c r="G2939" s="34" t="s">
        <v>236</v>
      </c>
      <c r="H2939" s="36">
        <v>37547</v>
      </c>
      <c r="I2939" s="37" t="str">
        <f t="shared" si="62"/>
        <v>n/a</v>
      </c>
      <c r="J2939" s="36">
        <v>37587</v>
      </c>
      <c r="K2939" s="34" t="s">
        <v>2067</v>
      </c>
      <c r="L2939" s="34" t="s">
        <v>2067</v>
      </c>
      <c r="M2939" s="39" t="s">
        <v>20</v>
      </c>
      <c r="N2939" s="71">
        <v>3753</v>
      </c>
      <c r="O2939" s="36">
        <v>37839</v>
      </c>
      <c r="P2939" s="42" t="s">
        <v>4010</v>
      </c>
    </row>
    <row r="2940" spans="1:16" s="23" customFormat="1" ht="12.95" customHeight="1" x14ac:dyDescent="0.2">
      <c r="A2940" s="31" t="s">
        <v>20</v>
      </c>
      <c r="B2940" s="32">
        <v>6776</v>
      </c>
      <c r="C2940" s="78" t="s">
        <v>4011</v>
      </c>
      <c r="D2940" s="168" t="s">
        <v>2292</v>
      </c>
      <c r="E2940" s="34">
        <v>13</v>
      </c>
      <c r="F2940" s="34" t="s">
        <v>2494</v>
      </c>
      <c r="G2940" s="34" t="s">
        <v>29</v>
      </c>
      <c r="H2940" s="36">
        <v>37557</v>
      </c>
      <c r="I2940" s="37" t="str">
        <f t="shared" si="62"/>
        <v>n/a</v>
      </c>
      <c r="J2940" s="36">
        <v>37592</v>
      </c>
      <c r="K2940" s="34" t="s">
        <v>2067</v>
      </c>
      <c r="L2940" s="34" t="s">
        <v>2067</v>
      </c>
      <c r="M2940" s="39" t="s">
        <v>20</v>
      </c>
      <c r="N2940" s="71">
        <v>3728</v>
      </c>
      <c r="O2940" s="36">
        <v>37726</v>
      </c>
      <c r="P2940" s="42" t="s">
        <v>486</v>
      </c>
    </row>
    <row r="2941" spans="1:16" s="23" customFormat="1" ht="12.95" customHeight="1" x14ac:dyDescent="0.2">
      <c r="A2941" s="31" t="s">
        <v>20</v>
      </c>
      <c r="B2941" s="32">
        <v>6777</v>
      </c>
      <c r="C2941" s="78" t="s">
        <v>4012</v>
      </c>
      <c r="D2941" s="31" t="s">
        <v>3707</v>
      </c>
      <c r="E2941" s="34">
        <v>3</v>
      </c>
      <c r="F2941" s="34" t="s">
        <v>2491</v>
      </c>
      <c r="G2941" s="34" t="s">
        <v>236</v>
      </c>
      <c r="H2941" s="36">
        <v>37559</v>
      </c>
      <c r="I2941" s="37">
        <f t="shared" si="62"/>
        <v>37924</v>
      </c>
      <c r="J2941" s="36"/>
      <c r="K2941" s="34"/>
      <c r="L2941" s="34"/>
      <c r="M2941" s="39" t="s">
        <v>20</v>
      </c>
      <c r="N2941" s="159" t="s">
        <v>2891</v>
      </c>
      <c r="O2941" s="36"/>
      <c r="P2941" s="42"/>
    </row>
    <row r="2942" spans="1:16" s="23" customFormat="1" ht="12.95" customHeight="1" x14ac:dyDescent="0.2">
      <c r="A2942" s="31" t="s">
        <v>20</v>
      </c>
      <c r="B2942" s="32">
        <v>6778</v>
      </c>
      <c r="C2942" s="78" t="s">
        <v>4013</v>
      </c>
      <c r="D2942" s="31" t="s">
        <v>4014</v>
      </c>
      <c r="E2942" s="34">
        <v>4</v>
      </c>
      <c r="F2942" s="34" t="s">
        <v>2491</v>
      </c>
      <c r="G2942" s="34" t="s">
        <v>236</v>
      </c>
      <c r="H2942" s="36">
        <v>37560</v>
      </c>
      <c r="I2942" s="37" t="str">
        <f t="shared" si="62"/>
        <v>n/a</v>
      </c>
      <c r="J2942" s="36">
        <v>37592</v>
      </c>
      <c r="K2942" s="34" t="s">
        <v>3975</v>
      </c>
      <c r="L2942" s="34"/>
      <c r="M2942" s="39" t="s">
        <v>20</v>
      </c>
      <c r="N2942" s="75" t="s">
        <v>2799</v>
      </c>
      <c r="O2942" s="36">
        <v>37624</v>
      </c>
      <c r="P2942" s="42"/>
    </row>
    <row r="2943" spans="1:16" s="23" customFormat="1" ht="12.95" customHeight="1" x14ac:dyDescent="0.2">
      <c r="A2943" s="31" t="s">
        <v>20</v>
      </c>
      <c r="B2943" s="32">
        <v>6779</v>
      </c>
      <c r="C2943" s="78" t="s">
        <v>4015</v>
      </c>
      <c r="D2943" s="31" t="s">
        <v>4016</v>
      </c>
      <c r="E2943" s="34">
        <v>11</v>
      </c>
      <c r="F2943" s="34" t="s">
        <v>2491</v>
      </c>
      <c r="G2943" s="34" t="s">
        <v>29</v>
      </c>
      <c r="H2943" s="36">
        <v>37559</v>
      </c>
      <c r="I2943" s="37" t="str">
        <f t="shared" si="62"/>
        <v>n/a</v>
      </c>
      <c r="J2943" s="36">
        <v>37592</v>
      </c>
      <c r="K2943" s="34" t="s">
        <v>2067</v>
      </c>
      <c r="L2943" s="34" t="s">
        <v>1862</v>
      </c>
      <c r="M2943" s="39" t="s">
        <v>20</v>
      </c>
      <c r="N2943" s="75" t="s">
        <v>1870</v>
      </c>
      <c r="O2943" s="36">
        <v>37824</v>
      </c>
      <c r="P2943" s="42"/>
    </row>
    <row r="2944" spans="1:16" s="23" customFormat="1" ht="12.95" customHeight="1" x14ac:dyDescent="0.2">
      <c r="A2944" s="31" t="s">
        <v>20</v>
      </c>
      <c r="B2944" s="32">
        <v>6780</v>
      </c>
      <c r="C2944" s="168" t="s">
        <v>4017</v>
      </c>
      <c r="D2944" s="31" t="s">
        <v>4018</v>
      </c>
      <c r="E2944" s="34">
        <v>8</v>
      </c>
      <c r="F2944" s="34" t="s">
        <v>2499</v>
      </c>
      <c r="G2944" s="34" t="s">
        <v>236</v>
      </c>
      <c r="H2944" s="36">
        <v>37559</v>
      </c>
      <c r="I2944" s="37">
        <f t="shared" si="62"/>
        <v>37924</v>
      </c>
      <c r="J2944" s="36"/>
      <c r="K2944" s="34"/>
      <c r="L2944" s="34"/>
      <c r="M2944" s="39" t="s">
        <v>20</v>
      </c>
      <c r="N2944" s="159" t="s">
        <v>2891</v>
      </c>
      <c r="O2944" s="36"/>
      <c r="P2944" s="42"/>
    </row>
    <row r="2945" spans="1:16" s="23" customFormat="1" ht="12.95" customHeight="1" x14ac:dyDescent="0.2">
      <c r="A2945" s="31" t="s">
        <v>20</v>
      </c>
      <c r="B2945" s="32">
        <v>6781</v>
      </c>
      <c r="C2945" s="78" t="s">
        <v>4019</v>
      </c>
      <c r="D2945" s="31" t="s">
        <v>4018</v>
      </c>
      <c r="E2945" s="34">
        <v>8</v>
      </c>
      <c r="F2945" s="34" t="s">
        <v>2499</v>
      </c>
      <c r="G2945" s="34" t="s">
        <v>236</v>
      </c>
      <c r="H2945" s="36">
        <v>37560</v>
      </c>
      <c r="I2945" s="37" t="str">
        <f t="shared" si="62"/>
        <v>n/a</v>
      </c>
      <c r="J2945" s="36">
        <v>37592</v>
      </c>
      <c r="K2945" s="34" t="s">
        <v>1862</v>
      </c>
      <c r="L2945" s="34" t="s">
        <v>1862</v>
      </c>
      <c r="M2945" s="39" t="s">
        <v>20</v>
      </c>
      <c r="N2945" s="75" t="s">
        <v>2799</v>
      </c>
      <c r="O2945" s="36">
        <v>37705</v>
      </c>
      <c r="P2945" s="42"/>
    </row>
    <row r="2946" spans="1:16" s="23" customFormat="1" ht="12.95" customHeight="1" x14ac:dyDescent="0.2">
      <c r="A2946" s="31" t="s">
        <v>20</v>
      </c>
      <c r="B2946" s="32">
        <v>6782</v>
      </c>
      <c r="C2946" s="168" t="s">
        <v>4020</v>
      </c>
      <c r="D2946" s="31" t="s">
        <v>4021</v>
      </c>
      <c r="E2946" s="34" t="s">
        <v>3906</v>
      </c>
      <c r="F2946" s="34" t="s">
        <v>3906</v>
      </c>
      <c r="G2946" s="34" t="s">
        <v>236</v>
      </c>
      <c r="H2946" s="36">
        <v>37560</v>
      </c>
      <c r="I2946" s="37">
        <f t="shared" si="62"/>
        <v>37925</v>
      </c>
      <c r="J2946" s="36"/>
      <c r="K2946" s="34"/>
      <c r="L2946" s="34"/>
      <c r="M2946" s="39" t="s">
        <v>20</v>
      </c>
      <c r="N2946" s="159" t="s">
        <v>2891</v>
      </c>
      <c r="O2946" s="36"/>
      <c r="P2946" s="42"/>
    </row>
    <row r="2947" spans="1:16" s="23" customFormat="1" ht="12.95" customHeight="1" x14ac:dyDescent="0.2">
      <c r="A2947" s="31" t="s">
        <v>20</v>
      </c>
      <c r="B2947" s="32">
        <v>6783</v>
      </c>
      <c r="C2947" s="168" t="s">
        <v>4022</v>
      </c>
      <c r="D2947" s="31" t="s">
        <v>4018</v>
      </c>
      <c r="E2947" s="34" t="s">
        <v>3906</v>
      </c>
      <c r="F2947" s="34" t="s">
        <v>3906</v>
      </c>
      <c r="G2947" s="34" t="s">
        <v>236</v>
      </c>
      <c r="H2947" s="36">
        <v>37560</v>
      </c>
      <c r="I2947" s="37">
        <f t="shared" si="62"/>
        <v>37925</v>
      </c>
      <c r="J2947" s="36"/>
      <c r="K2947" s="34"/>
      <c r="L2947" s="34"/>
      <c r="M2947" s="39" t="s">
        <v>20</v>
      </c>
      <c r="N2947" s="159" t="s">
        <v>2891</v>
      </c>
      <c r="O2947" s="36"/>
      <c r="P2947" s="42"/>
    </row>
    <row r="2948" spans="1:16" s="23" customFormat="1" ht="12.95" customHeight="1" x14ac:dyDescent="0.2">
      <c r="A2948" s="31" t="s">
        <v>20</v>
      </c>
      <c r="B2948" s="32">
        <v>6784</v>
      </c>
      <c r="C2948" s="78" t="s">
        <v>3565</v>
      </c>
      <c r="D2948" s="31" t="s">
        <v>4023</v>
      </c>
      <c r="E2948" s="34">
        <v>4</v>
      </c>
      <c r="F2948" s="34" t="s">
        <v>2491</v>
      </c>
      <c r="G2948" s="34" t="s">
        <v>236</v>
      </c>
      <c r="H2948" s="36">
        <v>37561</v>
      </c>
      <c r="I2948" s="37" t="str">
        <f t="shared" si="62"/>
        <v>n/a</v>
      </c>
      <c r="J2948" s="36">
        <v>37592</v>
      </c>
      <c r="K2948" s="34" t="s">
        <v>2067</v>
      </c>
      <c r="L2948" s="34" t="s">
        <v>1862</v>
      </c>
      <c r="M2948" s="39" t="s">
        <v>20</v>
      </c>
      <c r="N2948" s="71" t="s">
        <v>1870</v>
      </c>
      <c r="O2948" s="36">
        <v>37839</v>
      </c>
      <c r="P2948" s="42"/>
    </row>
    <row r="2949" spans="1:16" s="23" customFormat="1" ht="12.95" customHeight="1" x14ac:dyDescent="0.2">
      <c r="A2949" s="31" t="s">
        <v>20</v>
      </c>
      <c r="B2949" s="32">
        <v>6785</v>
      </c>
      <c r="C2949" s="78" t="s">
        <v>4024</v>
      </c>
      <c r="D2949" s="13" t="s">
        <v>4025</v>
      </c>
      <c r="E2949" s="34">
        <v>11</v>
      </c>
      <c r="F2949" s="34" t="s">
        <v>2491</v>
      </c>
      <c r="G2949" s="34" t="s">
        <v>29</v>
      </c>
      <c r="H2949" s="36">
        <v>37561</v>
      </c>
      <c r="I2949" s="37" t="str">
        <f t="shared" si="62"/>
        <v>n/a</v>
      </c>
      <c r="J2949" s="36">
        <v>37592</v>
      </c>
      <c r="K2949" s="34" t="s">
        <v>3975</v>
      </c>
      <c r="L2949" s="34"/>
      <c r="M2949" s="39" t="s">
        <v>20</v>
      </c>
      <c r="N2949" s="75" t="s">
        <v>2799</v>
      </c>
      <c r="O2949" s="36">
        <v>37630</v>
      </c>
      <c r="P2949" s="42"/>
    </row>
    <row r="2950" spans="1:16" s="23" customFormat="1" ht="12.95" customHeight="1" x14ac:dyDescent="0.2">
      <c r="A2950" s="31" t="s">
        <v>20</v>
      </c>
      <c r="B2950" s="32">
        <v>6786</v>
      </c>
      <c r="C2950" s="78" t="s">
        <v>4026</v>
      </c>
      <c r="D2950" s="31" t="s">
        <v>4027</v>
      </c>
      <c r="E2950" s="34" t="s">
        <v>23</v>
      </c>
      <c r="F2950" s="34" t="s">
        <v>2496</v>
      </c>
      <c r="G2950" s="34" t="s">
        <v>236</v>
      </c>
      <c r="H2950" s="36">
        <v>37561</v>
      </c>
      <c r="I2950" s="37" t="str">
        <f t="shared" si="62"/>
        <v>n/a</v>
      </c>
      <c r="J2950" s="36">
        <v>37774</v>
      </c>
      <c r="K2950" s="34"/>
      <c r="L2950" s="34"/>
      <c r="M2950" s="39" t="s">
        <v>20</v>
      </c>
      <c r="N2950" s="75" t="s">
        <v>4028</v>
      </c>
      <c r="O2950" s="36"/>
      <c r="P2950" s="42"/>
    </row>
    <row r="2951" spans="1:16" s="23" customFormat="1" ht="12.95" customHeight="1" x14ac:dyDescent="0.2">
      <c r="A2951" s="31" t="s">
        <v>20</v>
      </c>
      <c r="B2951" s="32">
        <v>6787</v>
      </c>
      <c r="C2951" s="78" t="s">
        <v>4026</v>
      </c>
      <c r="D2951" s="31" t="s">
        <v>4027</v>
      </c>
      <c r="E2951" s="34" t="s">
        <v>45</v>
      </c>
      <c r="F2951" s="34" t="s">
        <v>2491</v>
      </c>
      <c r="G2951" s="34" t="s">
        <v>236</v>
      </c>
      <c r="H2951" s="36">
        <v>37561</v>
      </c>
      <c r="I2951" s="37" t="str">
        <f t="shared" si="62"/>
        <v>n/a</v>
      </c>
      <c r="J2951" s="36">
        <v>37774</v>
      </c>
      <c r="K2951" s="34"/>
      <c r="L2951" s="34"/>
      <c r="M2951" s="39" t="s">
        <v>20</v>
      </c>
      <c r="N2951" s="75" t="s">
        <v>4028</v>
      </c>
      <c r="O2951" s="36"/>
      <c r="P2951" s="42"/>
    </row>
    <row r="2952" spans="1:16" s="23" customFormat="1" ht="12.95" customHeight="1" x14ac:dyDescent="0.2">
      <c r="A2952" s="31" t="s">
        <v>20</v>
      </c>
      <c r="B2952" s="32">
        <v>6788</v>
      </c>
      <c r="C2952" s="78" t="s">
        <v>4026</v>
      </c>
      <c r="D2952" s="31" t="s">
        <v>4029</v>
      </c>
      <c r="E2952" s="34" t="s">
        <v>48</v>
      </c>
      <c r="F2952" s="34" t="s">
        <v>2504</v>
      </c>
      <c r="G2952" s="34" t="s">
        <v>236</v>
      </c>
      <c r="H2952" s="36">
        <v>37561</v>
      </c>
      <c r="I2952" s="37" t="str">
        <f t="shared" si="62"/>
        <v>n/a</v>
      </c>
      <c r="J2952" s="36">
        <v>37774</v>
      </c>
      <c r="K2952" s="34" t="s">
        <v>2067</v>
      </c>
      <c r="L2952" s="34" t="s">
        <v>2067</v>
      </c>
      <c r="M2952" s="39" t="s">
        <v>20</v>
      </c>
      <c r="N2952" s="71">
        <v>3759</v>
      </c>
      <c r="O2952" s="36">
        <v>37909</v>
      </c>
      <c r="P2952" s="42" t="s">
        <v>4030</v>
      </c>
    </row>
    <row r="2953" spans="1:16" s="23" customFormat="1" ht="12.95" customHeight="1" x14ac:dyDescent="0.2">
      <c r="A2953" s="31" t="s">
        <v>20</v>
      </c>
      <c r="B2953" s="32">
        <v>6789</v>
      </c>
      <c r="C2953" s="78" t="s">
        <v>3473</v>
      </c>
      <c r="D2953" s="31" t="s">
        <v>4031</v>
      </c>
      <c r="E2953" s="34" t="s">
        <v>48</v>
      </c>
      <c r="F2953" s="34" t="s">
        <v>2504</v>
      </c>
      <c r="G2953" s="34" t="s">
        <v>236</v>
      </c>
      <c r="H2953" s="36">
        <v>37561</v>
      </c>
      <c r="I2953" s="37" t="str">
        <f t="shared" si="62"/>
        <v>n/a</v>
      </c>
      <c r="J2953" s="36">
        <v>37592</v>
      </c>
      <c r="K2953" s="34" t="s">
        <v>2067</v>
      </c>
      <c r="L2953" s="34" t="s">
        <v>2067</v>
      </c>
      <c r="M2953" s="39" t="s">
        <v>20</v>
      </c>
      <c r="N2953" s="71">
        <v>3726</v>
      </c>
      <c r="O2953" s="36">
        <v>37727</v>
      </c>
      <c r="P2953" s="42" t="s">
        <v>3958</v>
      </c>
    </row>
    <row r="2954" spans="1:16" s="23" customFormat="1" ht="12.95" customHeight="1" x14ac:dyDescent="0.2">
      <c r="A2954" s="31" t="s">
        <v>20</v>
      </c>
      <c r="B2954" s="32">
        <v>6790</v>
      </c>
      <c r="C2954" s="168" t="s">
        <v>4032</v>
      </c>
      <c r="D2954" s="31" t="s">
        <v>2536</v>
      </c>
      <c r="E2954" s="34">
        <v>8</v>
      </c>
      <c r="F2954" s="34" t="s">
        <v>2499</v>
      </c>
      <c r="G2954" s="34" t="s">
        <v>334</v>
      </c>
      <c r="H2954" s="36">
        <v>37578</v>
      </c>
      <c r="I2954" s="37">
        <f t="shared" si="62"/>
        <v>37943</v>
      </c>
      <c r="J2954" s="36"/>
      <c r="K2954" s="34"/>
      <c r="L2954" s="34"/>
      <c r="M2954" s="39" t="s">
        <v>20</v>
      </c>
      <c r="N2954" s="159" t="s">
        <v>2891</v>
      </c>
      <c r="O2954" s="36"/>
      <c r="P2954" s="42"/>
    </row>
    <row r="2955" spans="1:16" s="23" customFormat="1" ht="12.95" customHeight="1" x14ac:dyDescent="0.2">
      <c r="A2955" s="31" t="s">
        <v>20</v>
      </c>
      <c r="B2955" s="32">
        <v>6791</v>
      </c>
      <c r="C2955" s="78" t="s">
        <v>2708</v>
      </c>
      <c r="D2955" s="31" t="s">
        <v>3957</v>
      </c>
      <c r="E2955" s="34">
        <v>7</v>
      </c>
      <c r="F2955" s="34" t="s">
        <v>2496</v>
      </c>
      <c r="G2955" s="34" t="s">
        <v>24</v>
      </c>
      <c r="H2955" s="36">
        <v>37573</v>
      </c>
      <c r="I2955" s="37" t="str">
        <f t="shared" si="62"/>
        <v>n/a</v>
      </c>
      <c r="J2955" s="36">
        <v>37621</v>
      </c>
      <c r="K2955" s="34" t="s">
        <v>2067</v>
      </c>
      <c r="L2955" s="34" t="s">
        <v>2067</v>
      </c>
      <c r="M2955" s="39" t="s">
        <v>20</v>
      </c>
      <c r="N2955" s="71">
        <v>3730</v>
      </c>
      <c r="O2955" s="36">
        <v>37756</v>
      </c>
      <c r="P2955" s="42" t="s">
        <v>4033</v>
      </c>
    </row>
    <row r="2956" spans="1:16" s="178" customFormat="1" ht="24" customHeight="1" x14ac:dyDescent="0.2">
      <c r="A2956" s="169" t="s">
        <v>20</v>
      </c>
      <c r="B2956" s="170">
        <v>6792</v>
      </c>
      <c r="C2956" s="171" t="s">
        <v>2624</v>
      </c>
      <c r="D2956" s="169" t="s">
        <v>3957</v>
      </c>
      <c r="E2956" s="172">
        <v>21</v>
      </c>
      <c r="F2956" s="172" t="s">
        <v>2504</v>
      </c>
      <c r="G2956" s="172" t="s">
        <v>24</v>
      </c>
      <c r="H2956" s="173">
        <v>37581</v>
      </c>
      <c r="I2956" s="174" t="str">
        <f t="shared" si="62"/>
        <v>n/a</v>
      </c>
      <c r="J2956" s="173">
        <v>37623</v>
      </c>
      <c r="K2956" s="172" t="s">
        <v>2067</v>
      </c>
      <c r="L2956" s="172" t="s">
        <v>2067</v>
      </c>
      <c r="M2956" s="175" t="s">
        <v>20</v>
      </c>
      <c r="N2956" s="176">
        <v>3754</v>
      </c>
      <c r="O2956" s="173">
        <v>37841</v>
      </c>
      <c r="P2956" s="177" t="s">
        <v>3958</v>
      </c>
    </row>
    <row r="2957" spans="1:16" s="23" customFormat="1" ht="12.95" customHeight="1" x14ac:dyDescent="0.2">
      <c r="A2957" s="31" t="s">
        <v>20</v>
      </c>
      <c r="B2957" s="32">
        <v>6793</v>
      </c>
      <c r="C2957" s="78" t="s">
        <v>4034</v>
      </c>
      <c r="D2957" s="31" t="s">
        <v>3957</v>
      </c>
      <c r="E2957" s="34">
        <v>15</v>
      </c>
      <c r="F2957" s="34" t="s">
        <v>2494</v>
      </c>
      <c r="G2957" s="34" t="s">
        <v>24</v>
      </c>
      <c r="H2957" s="36">
        <v>37586</v>
      </c>
      <c r="I2957" s="37" t="str">
        <f t="shared" si="62"/>
        <v>n/a</v>
      </c>
      <c r="J2957" s="36">
        <v>37623</v>
      </c>
      <c r="K2957" s="34" t="s">
        <v>2067</v>
      </c>
      <c r="L2957" s="34" t="s">
        <v>2067</v>
      </c>
      <c r="M2957" s="39" t="s">
        <v>20</v>
      </c>
      <c r="N2957" s="71">
        <v>3731</v>
      </c>
      <c r="O2957" s="36">
        <v>37761</v>
      </c>
      <c r="P2957" s="42" t="s">
        <v>4035</v>
      </c>
    </row>
    <row r="2958" spans="1:16" s="23" customFormat="1" ht="12.95" customHeight="1" x14ac:dyDescent="0.2">
      <c r="A2958" s="31" t="s">
        <v>20</v>
      </c>
      <c r="B2958" s="32">
        <v>6794</v>
      </c>
      <c r="C2958" s="78" t="s">
        <v>2587</v>
      </c>
      <c r="D2958" s="31" t="s">
        <v>3957</v>
      </c>
      <c r="E2958" s="34">
        <v>20</v>
      </c>
      <c r="F2958" s="34" t="s">
        <v>2504</v>
      </c>
      <c r="G2958" s="34" t="s">
        <v>24</v>
      </c>
      <c r="H2958" s="36">
        <v>37587</v>
      </c>
      <c r="I2958" s="37" t="str">
        <f t="shared" si="62"/>
        <v>n/a</v>
      </c>
      <c r="J2958" s="36">
        <v>37802</v>
      </c>
      <c r="K2958" s="34" t="s">
        <v>2067</v>
      </c>
      <c r="L2958" s="34" t="s">
        <v>2067</v>
      </c>
      <c r="M2958" s="39" t="s">
        <v>20</v>
      </c>
      <c r="N2958" s="71">
        <v>3762</v>
      </c>
      <c r="O2958" s="36">
        <v>37936</v>
      </c>
      <c r="P2958" s="42" t="s">
        <v>486</v>
      </c>
    </row>
    <row r="2959" spans="1:16" s="23" customFormat="1" ht="12.95" customHeight="1" x14ac:dyDescent="0.2">
      <c r="A2959" s="31" t="s">
        <v>20</v>
      </c>
      <c r="B2959" s="32">
        <v>6795</v>
      </c>
      <c r="C2959" s="168" t="s">
        <v>4036</v>
      </c>
      <c r="D2959" s="162" t="s">
        <v>4037</v>
      </c>
      <c r="E2959" s="34">
        <v>8</v>
      </c>
      <c r="F2959" s="34" t="s">
        <v>2499</v>
      </c>
      <c r="G2959" s="34" t="s">
        <v>78</v>
      </c>
      <c r="H2959" s="36">
        <v>37594</v>
      </c>
      <c r="I2959" s="37" t="str">
        <f t="shared" si="62"/>
        <v>n/a</v>
      </c>
      <c r="J2959" s="157">
        <v>37711</v>
      </c>
      <c r="K2959" s="34" t="s">
        <v>2067</v>
      </c>
      <c r="L2959" s="34" t="s">
        <v>1862</v>
      </c>
      <c r="M2959" s="39" t="s">
        <v>20</v>
      </c>
      <c r="N2959" s="75" t="s">
        <v>1870</v>
      </c>
      <c r="O2959" s="36">
        <v>37900</v>
      </c>
      <c r="P2959" s="42"/>
    </row>
    <row r="2960" spans="1:16" s="23" customFormat="1" ht="12.95" customHeight="1" x14ac:dyDescent="0.2">
      <c r="A2960" s="31" t="s">
        <v>20</v>
      </c>
      <c r="B2960" s="32">
        <v>6796</v>
      </c>
      <c r="C2960" s="163" t="s">
        <v>4038</v>
      </c>
      <c r="D2960" s="31" t="s">
        <v>4039</v>
      </c>
      <c r="E2960" s="34">
        <v>21</v>
      </c>
      <c r="F2960" s="34" t="s">
        <v>2504</v>
      </c>
      <c r="G2960" s="34" t="s">
        <v>73</v>
      </c>
      <c r="H2960" s="36">
        <v>37599</v>
      </c>
      <c r="I2960" s="37" t="str">
        <f t="shared" si="62"/>
        <v>n/a</v>
      </c>
      <c r="J2960" s="36">
        <v>37683</v>
      </c>
      <c r="K2960" s="34" t="s">
        <v>2067</v>
      </c>
      <c r="L2960" s="34" t="s">
        <v>2067</v>
      </c>
      <c r="M2960" s="39" t="s">
        <v>20</v>
      </c>
      <c r="N2960" s="71">
        <v>3741</v>
      </c>
      <c r="O2960" s="36">
        <v>37823</v>
      </c>
      <c r="P2960" s="42" t="s">
        <v>2718</v>
      </c>
    </row>
    <row r="2961" spans="1:16" s="23" customFormat="1" ht="12.95" customHeight="1" x14ac:dyDescent="0.2">
      <c r="A2961" s="31" t="s">
        <v>20</v>
      </c>
      <c r="B2961" s="32">
        <v>6797</v>
      </c>
      <c r="C2961" s="163" t="s">
        <v>2685</v>
      </c>
      <c r="D2961" s="31" t="s">
        <v>3446</v>
      </c>
      <c r="E2961" s="34">
        <v>5</v>
      </c>
      <c r="F2961" s="34" t="s">
        <v>2491</v>
      </c>
      <c r="G2961" s="34" t="s">
        <v>334</v>
      </c>
      <c r="H2961" s="36">
        <v>37610</v>
      </c>
      <c r="I2961" s="37" t="str">
        <f t="shared" si="62"/>
        <v>n/a</v>
      </c>
      <c r="J2961" s="36">
        <v>37650</v>
      </c>
      <c r="K2961" s="34" t="s">
        <v>2067</v>
      </c>
      <c r="L2961" s="34" t="s">
        <v>2067</v>
      </c>
      <c r="M2961" s="39" t="s">
        <v>20</v>
      </c>
      <c r="N2961" s="71">
        <v>3736</v>
      </c>
      <c r="O2961" s="36">
        <v>37787</v>
      </c>
      <c r="P2961" s="42" t="s">
        <v>4035</v>
      </c>
    </row>
    <row r="2962" spans="1:16" s="23" customFormat="1" ht="12.95" customHeight="1" x14ac:dyDescent="0.2">
      <c r="A2962" s="31" t="s">
        <v>20</v>
      </c>
      <c r="B2962" s="32">
        <v>6798</v>
      </c>
      <c r="C2962" s="168" t="s">
        <v>4040</v>
      </c>
      <c r="D2962" s="31" t="s">
        <v>2536</v>
      </c>
      <c r="E2962" s="34">
        <v>21</v>
      </c>
      <c r="F2962" s="34" t="s">
        <v>2504</v>
      </c>
      <c r="G2962" s="34" t="s">
        <v>334</v>
      </c>
      <c r="H2962" s="36">
        <v>37610</v>
      </c>
      <c r="I2962" s="37" t="str">
        <f t="shared" si="62"/>
        <v>n/a</v>
      </c>
      <c r="J2962" s="36">
        <v>37650</v>
      </c>
      <c r="K2962" s="34" t="s">
        <v>1862</v>
      </c>
      <c r="L2962" s="34" t="s">
        <v>1862</v>
      </c>
      <c r="M2962" s="39" t="s">
        <v>20</v>
      </c>
      <c r="N2962" s="75" t="s">
        <v>1870</v>
      </c>
      <c r="O2962" s="36">
        <v>38103</v>
      </c>
      <c r="P2962" s="42"/>
    </row>
    <row r="2963" spans="1:16" s="23" customFormat="1" ht="12.95" customHeight="1" x14ac:dyDescent="0.2">
      <c r="A2963" s="31" t="s">
        <v>20</v>
      </c>
      <c r="B2963" s="32">
        <v>6799</v>
      </c>
      <c r="C2963" s="31" t="s">
        <v>3778</v>
      </c>
      <c r="D2963" s="168" t="s">
        <v>4041</v>
      </c>
      <c r="E2963" s="34">
        <v>4</v>
      </c>
      <c r="F2963" s="34" t="s">
        <v>2491</v>
      </c>
      <c r="G2963" s="34" t="s">
        <v>334</v>
      </c>
      <c r="H2963" s="36">
        <v>37616</v>
      </c>
      <c r="I2963" s="37" t="str">
        <f t="shared" si="62"/>
        <v>n/a</v>
      </c>
      <c r="J2963" s="36">
        <v>37650</v>
      </c>
      <c r="K2963" s="34" t="s">
        <v>2067</v>
      </c>
      <c r="L2963" s="34" t="s">
        <v>1862</v>
      </c>
      <c r="M2963" s="39" t="s">
        <v>20</v>
      </c>
      <c r="N2963" s="71">
        <v>3757</v>
      </c>
      <c r="O2963" s="36">
        <v>37861</v>
      </c>
      <c r="P2963" s="42" t="s">
        <v>4033</v>
      </c>
    </row>
    <row r="2964" spans="1:16" s="23" customFormat="1" ht="12.95" customHeight="1" x14ac:dyDescent="0.2">
      <c r="A2964" s="31" t="s">
        <v>20</v>
      </c>
      <c r="B2964" s="32">
        <v>6800</v>
      </c>
      <c r="C2964" s="163" t="s">
        <v>4042</v>
      </c>
      <c r="D2964" s="31" t="s">
        <v>4043</v>
      </c>
      <c r="E2964" s="34">
        <v>15</v>
      </c>
      <c r="F2964" s="34" t="s">
        <v>2494</v>
      </c>
      <c r="G2964" s="34" t="s">
        <v>334</v>
      </c>
      <c r="H2964" s="36">
        <v>37620</v>
      </c>
      <c r="I2964" s="37" t="str">
        <f t="shared" si="62"/>
        <v>n/a</v>
      </c>
      <c r="J2964" s="36">
        <v>37650</v>
      </c>
      <c r="K2964" s="34" t="s">
        <v>2067</v>
      </c>
      <c r="L2964" s="34" t="s">
        <v>2067</v>
      </c>
      <c r="M2964" s="39" t="s">
        <v>20</v>
      </c>
      <c r="N2964" s="71">
        <v>3738</v>
      </c>
      <c r="O2964" s="36">
        <v>37788</v>
      </c>
      <c r="P2964" s="42" t="s">
        <v>4044</v>
      </c>
    </row>
    <row r="2965" spans="1:16" s="23" customFormat="1" ht="12.95" customHeight="1" x14ac:dyDescent="0.2">
      <c r="A2965" s="31" t="s">
        <v>20</v>
      </c>
      <c r="B2965" s="32">
        <v>6801</v>
      </c>
      <c r="C2965" s="168" t="s">
        <v>2417</v>
      </c>
      <c r="D2965" s="78" t="s">
        <v>4045</v>
      </c>
      <c r="E2965" s="34">
        <v>8</v>
      </c>
      <c r="F2965" s="34" t="s">
        <v>2499</v>
      </c>
      <c r="G2965" s="34" t="s">
        <v>334</v>
      </c>
      <c r="H2965" s="36">
        <v>37620</v>
      </c>
      <c r="I2965" s="37" t="str">
        <f t="shared" si="62"/>
        <v>n/a</v>
      </c>
      <c r="J2965" s="36">
        <v>37650</v>
      </c>
      <c r="K2965" s="34" t="s">
        <v>2067</v>
      </c>
      <c r="L2965" s="34" t="s">
        <v>2067</v>
      </c>
      <c r="M2965" s="39" t="s">
        <v>20</v>
      </c>
      <c r="N2965" s="71">
        <v>3755</v>
      </c>
      <c r="O2965" s="36">
        <v>37853</v>
      </c>
      <c r="P2965" s="42" t="s">
        <v>486</v>
      </c>
    </row>
    <row r="2966" spans="1:16" s="23" customFormat="1" ht="12.95" customHeight="1" x14ac:dyDescent="0.2">
      <c r="A2966" s="31" t="s">
        <v>20</v>
      </c>
      <c r="B2966" s="32">
        <v>6802</v>
      </c>
      <c r="C2966" s="31" t="s">
        <v>2608</v>
      </c>
      <c r="D2966" s="78" t="s">
        <v>4046</v>
      </c>
      <c r="E2966" s="34">
        <v>12</v>
      </c>
      <c r="F2966" s="34" t="s">
        <v>2491</v>
      </c>
      <c r="G2966" s="34" t="s">
        <v>334</v>
      </c>
      <c r="H2966" s="36">
        <v>37620</v>
      </c>
      <c r="I2966" s="37" t="str">
        <f t="shared" si="62"/>
        <v>n/a</v>
      </c>
      <c r="J2966" s="36">
        <v>37650</v>
      </c>
      <c r="K2966" s="34" t="s">
        <v>2067</v>
      </c>
      <c r="L2966" s="34" t="s">
        <v>2067</v>
      </c>
      <c r="M2966" s="39" t="s">
        <v>20</v>
      </c>
      <c r="N2966" s="71">
        <v>3740</v>
      </c>
      <c r="O2966" s="36">
        <v>37788</v>
      </c>
      <c r="P2966" s="42" t="s">
        <v>486</v>
      </c>
    </row>
    <row r="2967" spans="1:16" s="23" customFormat="1" ht="12.95" customHeight="1" x14ac:dyDescent="0.2">
      <c r="A2967" s="31" t="s">
        <v>20</v>
      </c>
      <c r="B2967" s="32">
        <v>6803</v>
      </c>
      <c r="C2967" s="31" t="s">
        <v>4047</v>
      </c>
      <c r="D2967" s="31" t="s">
        <v>2536</v>
      </c>
      <c r="E2967" s="34">
        <v>3</v>
      </c>
      <c r="F2967" s="34" t="s">
        <v>2491</v>
      </c>
      <c r="G2967" s="34" t="s">
        <v>334</v>
      </c>
      <c r="H2967" s="36">
        <v>37613</v>
      </c>
      <c r="I2967" s="37">
        <f t="shared" si="62"/>
        <v>37978</v>
      </c>
      <c r="J2967" s="36"/>
      <c r="K2967" s="34"/>
      <c r="L2967" s="34"/>
      <c r="M2967" s="39" t="s">
        <v>20</v>
      </c>
      <c r="N2967" s="159" t="s">
        <v>2891</v>
      </c>
      <c r="O2967" s="36"/>
      <c r="P2967" s="42"/>
    </row>
    <row r="2968" spans="1:16" s="23" customFormat="1" ht="12.95" customHeight="1" x14ac:dyDescent="0.2">
      <c r="A2968" s="31" t="s">
        <v>20</v>
      </c>
      <c r="B2968" s="32">
        <v>6804</v>
      </c>
      <c r="C2968" s="31" t="s">
        <v>4048</v>
      </c>
      <c r="D2968" s="31" t="s">
        <v>3400</v>
      </c>
      <c r="E2968" s="34">
        <v>6</v>
      </c>
      <c r="F2968" s="34" t="s">
        <v>2496</v>
      </c>
      <c r="G2968" s="34" t="s">
        <v>73</v>
      </c>
      <c r="H2968" s="36">
        <v>37630</v>
      </c>
      <c r="I2968" s="37" t="str">
        <f t="shared" si="62"/>
        <v>n/a</v>
      </c>
      <c r="J2968" s="36">
        <v>37866</v>
      </c>
      <c r="K2968" s="34" t="s">
        <v>2067</v>
      </c>
      <c r="L2968" s="34" t="s">
        <v>2067</v>
      </c>
      <c r="M2968" s="39" t="s">
        <v>20</v>
      </c>
      <c r="N2968" s="75" t="s">
        <v>2799</v>
      </c>
      <c r="O2968" s="36">
        <v>37984</v>
      </c>
      <c r="P2968" s="42"/>
    </row>
    <row r="2969" spans="1:16" s="23" customFormat="1" ht="12.95" customHeight="1" x14ac:dyDescent="0.2">
      <c r="A2969" s="31" t="s">
        <v>20</v>
      </c>
      <c r="B2969" s="32">
        <v>6805</v>
      </c>
      <c r="C2969" s="31" t="s">
        <v>4049</v>
      </c>
      <c r="D2969" s="31" t="s">
        <v>3400</v>
      </c>
      <c r="E2969" s="34">
        <v>6</v>
      </c>
      <c r="F2969" s="34" t="s">
        <v>2496</v>
      </c>
      <c r="G2969" s="34" t="s">
        <v>73</v>
      </c>
      <c r="H2969" s="36">
        <v>37635</v>
      </c>
      <c r="I2969" s="37" t="str">
        <f t="shared" si="62"/>
        <v>n/a</v>
      </c>
      <c r="J2969" s="36">
        <v>37683</v>
      </c>
      <c r="K2969" s="34" t="s">
        <v>2067</v>
      </c>
      <c r="L2969" s="34" t="s">
        <v>2067</v>
      </c>
      <c r="M2969" s="39" t="s">
        <v>20</v>
      </c>
      <c r="N2969" s="71">
        <v>3743</v>
      </c>
      <c r="O2969" s="36">
        <v>37820</v>
      </c>
      <c r="P2969" s="42" t="s">
        <v>486</v>
      </c>
    </row>
    <row r="2970" spans="1:16" s="23" customFormat="1" ht="12.95" customHeight="1" x14ac:dyDescent="0.2">
      <c r="A2970" s="31" t="s">
        <v>20</v>
      </c>
      <c r="B2970" s="32">
        <v>6806</v>
      </c>
      <c r="C2970" s="31" t="s">
        <v>4050</v>
      </c>
      <c r="D2970" s="31" t="s">
        <v>3861</v>
      </c>
      <c r="E2970" s="34">
        <v>20</v>
      </c>
      <c r="F2970" s="34" t="s">
        <v>2504</v>
      </c>
      <c r="G2970" s="34" t="s">
        <v>78</v>
      </c>
      <c r="H2970" s="36">
        <v>37648</v>
      </c>
      <c r="I2970" s="37">
        <f t="shared" si="62"/>
        <v>38013</v>
      </c>
      <c r="J2970" s="36"/>
      <c r="K2970" s="34"/>
      <c r="L2970" s="34"/>
      <c r="M2970" s="39" t="s">
        <v>20</v>
      </c>
      <c r="N2970" s="159" t="s">
        <v>2891</v>
      </c>
      <c r="O2970" s="36"/>
      <c r="P2970" s="42"/>
    </row>
    <row r="2971" spans="1:16" s="23" customFormat="1" ht="12.95" customHeight="1" x14ac:dyDescent="0.2">
      <c r="A2971" s="31" t="s">
        <v>20</v>
      </c>
      <c r="B2971" s="32">
        <v>6807</v>
      </c>
      <c r="C2971" s="31" t="s">
        <v>4051</v>
      </c>
      <c r="D2971" s="31" t="s">
        <v>3400</v>
      </c>
      <c r="E2971" s="34">
        <v>20</v>
      </c>
      <c r="F2971" s="34" t="s">
        <v>2504</v>
      </c>
      <c r="G2971" s="34" t="s">
        <v>73</v>
      </c>
      <c r="H2971" s="36">
        <v>37652</v>
      </c>
      <c r="I2971" s="37" t="str">
        <f t="shared" si="62"/>
        <v>n/a</v>
      </c>
      <c r="J2971" s="36">
        <v>37862</v>
      </c>
      <c r="K2971" s="34"/>
      <c r="L2971" s="34"/>
      <c r="M2971" s="39" t="s">
        <v>20</v>
      </c>
      <c r="N2971" s="75" t="s">
        <v>2799</v>
      </c>
      <c r="O2971" s="36">
        <v>37937</v>
      </c>
      <c r="P2971" s="42"/>
    </row>
    <row r="2972" spans="1:16" s="23" customFormat="1" ht="12.95" customHeight="1" x14ac:dyDescent="0.2">
      <c r="A2972" s="31" t="s">
        <v>20</v>
      </c>
      <c r="B2972" s="32">
        <v>6808</v>
      </c>
      <c r="C2972" s="31" t="s">
        <v>4051</v>
      </c>
      <c r="D2972" s="31" t="s">
        <v>3400</v>
      </c>
      <c r="E2972" s="34">
        <v>20</v>
      </c>
      <c r="F2972" s="34" t="s">
        <v>2504</v>
      </c>
      <c r="G2972" s="34" t="s">
        <v>73</v>
      </c>
      <c r="H2972" s="36">
        <v>37652</v>
      </c>
      <c r="I2972" s="37" t="str">
        <f t="shared" si="62"/>
        <v>n/a</v>
      </c>
      <c r="J2972" s="36">
        <v>37862</v>
      </c>
      <c r="K2972" s="34"/>
      <c r="L2972" s="34"/>
      <c r="M2972" s="39" t="s">
        <v>20</v>
      </c>
      <c r="N2972" s="75" t="s">
        <v>2799</v>
      </c>
      <c r="O2972" s="36">
        <v>37937</v>
      </c>
      <c r="P2972" s="42"/>
    </row>
    <row r="2973" spans="1:16" s="23" customFormat="1" ht="12.95" customHeight="1" x14ac:dyDescent="0.2">
      <c r="A2973" s="31" t="s">
        <v>20</v>
      </c>
      <c r="B2973" s="32">
        <v>6809</v>
      </c>
      <c r="C2973" s="31" t="s">
        <v>4052</v>
      </c>
      <c r="D2973" s="31" t="s">
        <v>4053</v>
      </c>
      <c r="E2973" s="34">
        <v>3</v>
      </c>
      <c r="F2973" s="34" t="s">
        <v>2491</v>
      </c>
      <c r="G2973" s="34" t="s">
        <v>73</v>
      </c>
      <c r="H2973" s="36">
        <v>37649</v>
      </c>
      <c r="I2973" s="37">
        <f t="shared" ref="I2973:I3036" si="63">IF(AND(H2973&gt;1/1/75, J2973&gt;0),"n/a",H2973+365)</f>
        <v>38014</v>
      </c>
      <c r="J2973" s="36"/>
      <c r="K2973" s="34"/>
      <c r="L2973" s="34"/>
      <c r="M2973" s="39" t="s">
        <v>20</v>
      </c>
      <c r="N2973" s="159" t="s">
        <v>2891</v>
      </c>
      <c r="O2973" s="36"/>
      <c r="P2973" s="42"/>
    </row>
    <row r="2974" spans="1:16" s="23" customFormat="1" ht="12.95" customHeight="1" x14ac:dyDescent="0.2">
      <c r="A2974" s="31" t="s">
        <v>20</v>
      </c>
      <c r="B2974" s="32">
        <v>6810</v>
      </c>
      <c r="C2974" s="31" t="s">
        <v>4054</v>
      </c>
      <c r="D2974" s="31" t="s">
        <v>2536</v>
      </c>
      <c r="E2974" s="34">
        <v>3</v>
      </c>
      <c r="F2974" s="34" t="s">
        <v>2491</v>
      </c>
      <c r="G2974" s="34" t="s">
        <v>334</v>
      </c>
      <c r="H2974" s="36">
        <v>37649</v>
      </c>
      <c r="I2974" s="37">
        <f t="shared" si="63"/>
        <v>38014</v>
      </c>
      <c r="J2974" s="36"/>
      <c r="K2974" s="34"/>
      <c r="L2974" s="34"/>
      <c r="M2974" s="39" t="s">
        <v>20</v>
      </c>
      <c r="N2974" s="159" t="s">
        <v>2891</v>
      </c>
      <c r="O2974" s="36"/>
      <c r="P2974" s="42"/>
    </row>
    <row r="2975" spans="1:16" s="23" customFormat="1" ht="12.95" customHeight="1" x14ac:dyDescent="0.2">
      <c r="A2975" s="31" t="s">
        <v>20</v>
      </c>
      <c r="B2975" s="32">
        <v>6811</v>
      </c>
      <c r="C2975" s="31" t="s">
        <v>4055</v>
      </c>
      <c r="D2975" s="31" t="s">
        <v>4056</v>
      </c>
      <c r="E2975" s="34">
        <v>21</v>
      </c>
      <c r="F2975" s="34" t="s">
        <v>2504</v>
      </c>
      <c r="G2975" s="34" t="s">
        <v>73</v>
      </c>
      <c r="H2975" s="36">
        <v>37655</v>
      </c>
      <c r="I2975" s="37" t="str">
        <f t="shared" si="63"/>
        <v>n/a</v>
      </c>
      <c r="J2975" s="36">
        <v>38015</v>
      </c>
      <c r="K2975" s="34" t="s">
        <v>2067</v>
      </c>
      <c r="L2975" s="34" t="s">
        <v>2067</v>
      </c>
      <c r="M2975" s="39" t="s">
        <v>20</v>
      </c>
      <c r="N2975" s="71">
        <v>3832</v>
      </c>
      <c r="O2975" s="36">
        <v>38183</v>
      </c>
      <c r="P2975" s="42" t="s">
        <v>486</v>
      </c>
    </row>
    <row r="2976" spans="1:16" s="23" customFormat="1" ht="12.95" customHeight="1" x14ac:dyDescent="0.2">
      <c r="A2976" s="31" t="s">
        <v>20</v>
      </c>
      <c r="B2976" s="32">
        <v>6812</v>
      </c>
      <c r="C2976" s="163" t="s">
        <v>4057</v>
      </c>
      <c r="D2976" s="31" t="s">
        <v>3769</v>
      </c>
      <c r="E2976" s="34">
        <v>15</v>
      </c>
      <c r="F2976" s="34" t="s">
        <v>2494</v>
      </c>
      <c r="G2976" s="34" t="s">
        <v>73</v>
      </c>
      <c r="H2976" s="36">
        <v>37655</v>
      </c>
      <c r="I2976" s="37">
        <f t="shared" si="63"/>
        <v>38020</v>
      </c>
      <c r="J2976" s="36"/>
      <c r="K2976" s="34"/>
      <c r="L2976" s="34"/>
      <c r="M2976" s="39" t="s">
        <v>20</v>
      </c>
      <c r="N2976" s="159" t="s">
        <v>2891</v>
      </c>
      <c r="O2976" s="36"/>
      <c r="P2976" s="42"/>
    </row>
    <row r="2977" spans="1:16" s="23" customFormat="1" ht="12.95" customHeight="1" x14ac:dyDescent="0.2">
      <c r="A2977" s="31" t="s">
        <v>20</v>
      </c>
      <c r="B2977" s="32">
        <v>6813</v>
      </c>
      <c r="C2977" s="163" t="s">
        <v>4058</v>
      </c>
      <c r="D2977" s="31" t="s">
        <v>3991</v>
      </c>
      <c r="E2977" s="34">
        <v>15</v>
      </c>
      <c r="F2977" s="34" t="s">
        <v>2494</v>
      </c>
      <c r="G2977" s="34" t="s">
        <v>78</v>
      </c>
      <c r="H2977" s="36">
        <v>37673</v>
      </c>
      <c r="I2977" s="37" t="str">
        <f t="shared" si="63"/>
        <v>n/a</v>
      </c>
      <c r="J2977" s="36">
        <v>37711</v>
      </c>
      <c r="K2977" s="34" t="s">
        <v>2067</v>
      </c>
      <c r="L2977" s="34" t="s">
        <v>2067</v>
      </c>
      <c r="M2977" s="39" t="s">
        <v>20</v>
      </c>
      <c r="N2977" s="71">
        <v>3748</v>
      </c>
      <c r="O2977" s="36">
        <v>37848</v>
      </c>
      <c r="P2977" s="42" t="s">
        <v>4010</v>
      </c>
    </row>
    <row r="2978" spans="1:16" s="23" customFormat="1" ht="12.95" customHeight="1" x14ac:dyDescent="0.2">
      <c r="A2978" s="31" t="s">
        <v>20</v>
      </c>
      <c r="B2978" s="32">
        <v>6814</v>
      </c>
      <c r="C2978" s="163" t="s">
        <v>1249</v>
      </c>
      <c r="D2978" s="31" t="s">
        <v>3798</v>
      </c>
      <c r="E2978" s="34">
        <v>20</v>
      </c>
      <c r="F2978" s="34" t="s">
        <v>2504</v>
      </c>
      <c r="G2978" s="34" t="s">
        <v>73</v>
      </c>
      <c r="H2978" s="36">
        <v>37662</v>
      </c>
      <c r="I2978" s="37" t="str">
        <f t="shared" si="63"/>
        <v>n/a</v>
      </c>
      <c r="J2978" s="36">
        <v>37861</v>
      </c>
      <c r="K2978" s="34" t="s">
        <v>2067</v>
      </c>
      <c r="L2978" s="34" t="s">
        <v>2067</v>
      </c>
      <c r="M2978" s="39" t="s">
        <v>20</v>
      </c>
      <c r="N2978" s="71">
        <v>3774</v>
      </c>
      <c r="O2978" s="36">
        <v>38006</v>
      </c>
      <c r="P2978" s="42" t="s">
        <v>486</v>
      </c>
    </row>
    <row r="2979" spans="1:16" s="23" customFormat="1" ht="12.95" customHeight="1" x14ac:dyDescent="0.2">
      <c r="A2979" s="31" t="s">
        <v>20</v>
      </c>
      <c r="B2979" s="32">
        <v>6815</v>
      </c>
      <c r="C2979" s="163" t="s">
        <v>4059</v>
      </c>
      <c r="D2979" s="31" t="s">
        <v>4060</v>
      </c>
      <c r="E2979" s="34">
        <v>19</v>
      </c>
      <c r="F2979" s="34" t="s">
        <v>2494</v>
      </c>
      <c r="G2979" s="34" t="s">
        <v>73</v>
      </c>
      <c r="H2979" s="36">
        <v>37678</v>
      </c>
      <c r="I2979" s="37" t="str">
        <f t="shared" si="63"/>
        <v>n/a</v>
      </c>
      <c r="J2979" s="36">
        <v>37861</v>
      </c>
      <c r="K2979" s="34"/>
      <c r="L2979" s="34"/>
      <c r="M2979" s="39" t="s">
        <v>20</v>
      </c>
      <c r="N2979" s="75" t="s">
        <v>2799</v>
      </c>
      <c r="O2979" s="36">
        <v>37886</v>
      </c>
      <c r="P2979" s="42"/>
    </row>
    <row r="2980" spans="1:16" s="23" customFormat="1" ht="12.95" customHeight="1" x14ac:dyDescent="0.2">
      <c r="A2980" s="31" t="s">
        <v>20</v>
      </c>
      <c r="B2980" s="32">
        <v>6816</v>
      </c>
      <c r="C2980" s="31" t="s">
        <v>3795</v>
      </c>
      <c r="D2980" s="31" t="s">
        <v>3796</v>
      </c>
      <c r="E2980" s="34">
        <v>8</v>
      </c>
      <c r="F2980" s="34" t="s">
        <v>2499</v>
      </c>
      <c r="G2980" s="34" t="s">
        <v>78</v>
      </c>
      <c r="H2980" s="36">
        <v>37678</v>
      </c>
      <c r="I2980" s="37" t="str">
        <f t="shared" si="63"/>
        <v>n/a</v>
      </c>
      <c r="J2980" s="36">
        <v>37711</v>
      </c>
      <c r="K2980" s="34" t="s">
        <v>1862</v>
      </c>
      <c r="L2980" s="34" t="s">
        <v>1862</v>
      </c>
      <c r="M2980" s="39" t="s">
        <v>20</v>
      </c>
      <c r="N2980" s="75" t="s">
        <v>1870</v>
      </c>
      <c r="O2980" s="36">
        <v>37900</v>
      </c>
      <c r="P2980" s="42"/>
    </row>
    <row r="2981" spans="1:16" s="23" customFormat="1" ht="12.95" customHeight="1" x14ac:dyDescent="0.2">
      <c r="A2981" s="31" t="s">
        <v>20</v>
      </c>
      <c r="B2981" s="32">
        <v>6817</v>
      </c>
      <c r="C2981" s="31" t="s">
        <v>2417</v>
      </c>
      <c r="D2981" s="31" t="s">
        <v>4061</v>
      </c>
      <c r="E2981" s="34">
        <v>8</v>
      </c>
      <c r="F2981" s="34" t="s">
        <v>2499</v>
      </c>
      <c r="G2981" s="34" t="s">
        <v>78</v>
      </c>
      <c r="H2981" s="36">
        <v>37679</v>
      </c>
      <c r="I2981" s="37" t="str">
        <f t="shared" si="63"/>
        <v>n/a</v>
      </c>
      <c r="J2981" s="36">
        <v>37711</v>
      </c>
      <c r="K2981" s="34" t="s">
        <v>2067</v>
      </c>
      <c r="L2981" s="34" t="s">
        <v>1862</v>
      </c>
      <c r="M2981" s="39" t="s">
        <v>20</v>
      </c>
      <c r="N2981" s="71">
        <v>3761</v>
      </c>
      <c r="O2981" s="36">
        <v>37917</v>
      </c>
      <c r="P2981" s="42" t="s">
        <v>4062</v>
      </c>
    </row>
    <row r="2982" spans="1:16" s="23" customFormat="1" ht="12.95" customHeight="1" x14ac:dyDescent="0.2">
      <c r="A2982" s="31" t="s">
        <v>20</v>
      </c>
      <c r="B2982" s="32">
        <v>6818</v>
      </c>
      <c r="C2982" s="31" t="s">
        <v>4063</v>
      </c>
      <c r="D2982" s="31" t="s">
        <v>3861</v>
      </c>
      <c r="E2982" s="34">
        <v>4</v>
      </c>
      <c r="F2982" s="34" t="s">
        <v>2491</v>
      </c>
      <c r="G2982" s="34" t="s">
        <v>78</v>
      </c>
      <c r="H2982" s="36">
        <v>37679</v>
      </c>
      <c r="I2982" s="37" t="str">
        <f t="shared" si="63"/>
        <v>n/a</v>
      </c>
      <c r="J2982" s="36">
        <v>37711</v>
      </c>
      <c r="K2982" s="34" t="s">
        <v>1862</v>
      </c>
      <c r="L2982" s="34" t="s">
        <v>1862</v>
      </c>
      <c r="M2982" s="39" t="s">
        <v>20</v>
      </c>
      <c r="N2982" s="75" t="s">
        <v>2799</v>
      </c>
      <c r="O2982" s="36">
        <v>37869</v>
      </c>
      <c r="P2982" s="42"/>
    </row>
    <row r="2983" spans="1:16" s="23" customFormat="1" ht="12.95" customHeight="1" x14ac:dyDescent="0.2">
      <c r="A2983" s="31" t="s">
        <v>20</v>
      </c>
      <c r="B2983" s="32">
        <v>6819</v>
      </c>
      <c r="C2983" s="31" t="s">
        <v>4064</v>
      </c>
      <c r="D2983" s="33" t="s">
        <v>4065</v>
      </c>
      <c r="E2983" s="34">
        <v>5</v>
      </c>
      <c r="F2983" s="34" t="s">
        <v>2491</v>
      </c>
      <c r="G2983" s="34" t="s">
        <v>29</v>
      </c>
      <c r="H2983" s="36">
        <v>37677</v>
      </c>
      <c r="I2983" s="37" t="str">
        <f t="shared" si="63"/>
        <v>n/a</v>
      </c>
      <c r="J2983" s="36">
        <v>37707</v>
      </c>
      <c r="K2983" s="34" t="s">
        <v>2067</v>
      </c>
      <c r="L2983" s="34" t="s">
        <v>2067</v>
      </c>
      <c r="M2983" s="39" t="s">
        <v>20</v>
      </c>
      <c r="N2983" s="71">
        <v>3750</v>
      </c>
      <c r="O2983" s="36">
        <v>37844</v>
      </c>
      <c r="P2983" s="42" t="s">
        <v>4066</v>
      </c>
    </row>
    <row r="2984" spans="1:16" s="23" customFormat="1" ht="12.95" customHeight="1" x14ac:dyDescent="0.2">
      <c r="A2984" s="31" t="s">
        <v>20</v>
      </c>
      <c r="B2984" s="32">
        <v>6820</v>
      </c>
      <c r="C2984" s="31" t="s">
        <v>4067</v>
      </c>
      <c r="D2984" s="31" t="s">
        <v>3423</v>
      </c>
      <c r="E2984" s="34">
        <v>15</v>
      </c>
      <c r="F2984" s="34" t="s">
        <v>2494</v>
      </c>
      <c r="G2984" s="34" t="s">
        <v>78</v>
      </c>
      <c r="H2984" s="36">
        <v>37680</v>
      </c>
      <c r="I2984" s="37" t="str">
        <f t="shared" si="63"/>
        <v>n/a</v>
      </c>
      <c r="J2984" s="36">
        <v>37711</v>
      </c>
      <c r="K2984" s="34" t="s">
        <v>2067</v>
      </c>
      <c r="L2984" s="34" t="s">
        <v>2067</v>
      </c>
      <c r="M2984" s="39" t="s">
        <v>20</v>
      </c>
      <c r="N2984" s="71">
        <v>3749</v>
      </c>
      <c r="O2984" s="36">
        <v>37848</v>
      </c>
      <c r="P2984" s="42" t="s">
        <v>3941</v>
      </c>
    </row>
    <row r="2985" spans="1:16" s="23" customFormat="1" ht="12.95" customHeight="1" x14ac:dyDescent="0.2">
      <c r="A2985" s="31" t="s">
        <v>20</v>
      </c>
      <c r="B2985" s="32">
        <v>6821</v>
      </c>
      <c r="C2985" s="31" t="s">
        <v>4068</v>
      </c>
      <c r="D2985" s="31" t="s">
        <v>3991</v>
      </c>
      <c r="E2985" s="34">
        <v>8</v>
      </c>
      <c r="F2985" s="34" t="s">
        <v>2499</v>
      </c>
      <c r="G2985" s="34" t="s">
        <v>78</v>
      </c>
      <c r="H2985" s="36">
        <v>37679</v>
      </c>
      <c r="I2985" s="37" t="str">
        <f t="shared" si="63"/>
        <v>n/a</v>
      </c>
      <c r="J2985" s="36">
        <v>37708</v>
      </c>
      <c r="K2985" s="34" t="s">
        <v>2067</v>
      </c>
      <c r="L2985" s="34" t="s">
        <v>2067</v>
      </c>
      <c r="M2985" s="39" t="s">
        <v>20</v>
      </c>
      <c r="N2985" s="71">
        <v>3751</v>
      </c>
      <c r="O2985" s="36">
        <v>37848</v>
      </c>
      <c r="P2985" s="156" t="s">
        <v>3915</v>
      </c>
    </row>
    <row r="2986" spans="1:16" s="23" customFormat="1" ht="12.95" customHeight="1" x14ac:dyDescent="0.2">
      <c r="A2986" s="31" t="s">
        <v>20</v>
      </c>
      <c r="B2986" s="32">
        <v>6822</v>
      </c>
      <c r="C2986" s="31" t="s">
        <v>2417</v>
      </c>
      <c r="D2986" s="31" t="s">
        <v>4069</v>
      </c>
      <c r="E2986" s="34">
        <v>8</v>
      </c>
      <c r="F2986" s="34" t="s">
        <v>2499</v>
      </c>
      <c r="G2986" s="34" t="s">
        <v>78</v>
      </c>
      <c r="H2986" s="36">
        <v>37679</v>
      </c>
      <c r="I2986" s="37">
        <f t="shared" si="63"/>
        <v>38044</v>
      </c>
      <c r="J2986" s="36"/>
      <c r="K2986" s="34"/>
      <c r="L2986" s="34"/>
      <c r="M2986" s="39" t="s">
        <v>20</v>
      </c>
      <c r="N2986" s="159" t="s">
        <v>2891</v>
      </c>
      <c r="O2986" s="36"/>
      <c r="P2986" s="42"/>
    </row>
    <row r="2987" spans="1:16" s="23" customFormat="1" ht="12.95" customHeight="1" x14ac:dyDescent="0.2">
      <c r="A2987" s="31" t="s">
        <v>20</v>
      </c>
      <c r="B2987" s="32">
        <v>6823</v>
      </c>
      <c r="C2987" s="31" t="s">
        <v>4070</v>
      </c>
      <c r="D2987" s="31" t="s">
        <v>3861</v>
      </c>
      <c r="E2987" s="34">
        <v>19</v>
      </c>
      <c r="F2987" s="34" t="s">
        <v>2494</v>
      </c>
      <c r="G2987" s="34" t="s">
        <v>78</v>
      </c>
      <c r="H2987" s="36">
        <v>37680</v>
      </c>
      <c r="I2987" s="37" t="str">
        <f t="shared" si="63"/>
        <v>n/a</v>
      </c>
      <c r="J2987" s="36">
        <v>37708</v>
      </c>
      <c r="K2987" s="34" t="s">
        <v>1862</v>
      </c>
      <c r="L2987" s="34" t="s">
        <v>1862</v>
      </c>
      <c r="M2987" s="39" t="s">
        <v>20</v>
      </c>
      <c r="N2987" s="75" t="s">
        <v>1870</v>
      </c>
      <c r="O2987" s="36">
        <v>37960</v>
      </c>
      <c r="P2987" s="42"/>
    </row>
    <row r="2988" spans="1:16" s="23" customFormat="1" ht="12.95" customHeight="1" x14ac:dyDescent="0.2">
      <c r="A2988" s="31" t="s">
        <v>20</v>
      </c>
      <c r="B2988" s="32">
        <v>6824</v>
      </c>
      <c r="C2988" s="31" t="s">
        <v>4071</v>
      </c>
      <c r="D2988" s="31" t="s">
        <v>3861</v>
      </c>
      <c r="E2988" s="34">
        <v>8</v>
      </c>
      <c r="F2988" s="34" t="s">
        <v>2499</v>
      </c>
      <c r="G2988" s="34" t="s">
        <v>78</v>
      </c>
      <c r="H2988" s="36">
        <v>37680</v>
      </c>
      <c r="I2988" s="37" t="str">
        <f t="shared" si="63"/>
        <v>n/a</v>
      </c>
      <c r="J2988" s="36">
        <v>37708</v>
      </c>
      <c r="K2988" s="34" t="s">
        <v>1862</v>
      </c>
      <c r="L2988" s="34" t="s">
        <v>1862</v>
      </c>
      <c r="M2988" s="39" t="s">
        <v>20</v>
      </c>
      <c r="N2988" s="75" t="s">
        <v>2799</v>
      </c>
      <c r="O2988" s="36">
        <v>37867</v>
      </c>
      <c r="P2988" s="42"/>
    </row>
    <row r="2989" spans="1:16" s="23" customFormat="1" ht="12.95" customHeight="1" x14ac:dyDescent="0.2">
      <c r="A2989" s="31" t="s">
        <v>20</v>
      </c>
      <c r="B2989" s="32">
        <v>6825</v>
      </c>
      <c r="C2989" s="31" t="s">
        <v>4072</v>
      </c>
      <c r="D2989" s="31" t="s">
        <v>3861</v>
      </c>
      <c r="E2989" s="34">
        <v>3</v>
      </c>
      <c r="F2989" s="34" t="s">
        <v>2491</v>
      </c>
      <c r="G2989" s="34" t="s">
        <v>78</v>
      </c>
      <c r="H2989" s="36">
        <v>37680</v>
      </c>
      <c r="I2989" s="37">
        <f t="shared" si="63"/>
        <v>38045</v>
      </c>
      <c r="J2989" s="36"/>
      <c r="K2989" s="34"/>
      <c r="L2989" s="34"/>
      <c r="M2989" s="39" t="s">
        <v>20</v>
      </c>
      <c r="N2989" s="159" t="s">
        <v>2891</v>
      </c>
      <c r="O2989" s="36"/>
      <c r="P2989" s="42"/>
    </row>
    <row r="2990" spans="1:16" s="23" customFormat="1" ht="12.95" customHeight="1" x14ac:dyDescent="0.2">
      <c r="A2990" s="31" t="s">
        <v>20</v>
      </c>
      <c r="B2990" s="32">
        <v>6826</v>
      </c>
      <c r="C2990" s="31" t="s">
        <v>2417</v>
      </c>
      <c r="D2990" s="31" t="s">
        <v>4073</v>
      </c>
      <c r="E2990" s="34">
        <v>8</v>
      </c>
      <c r="F2990" s="34" t="s">
        <v>2499</v>
      </c>
      <c r="G2990" s="34" t="s">
        <v>24</v>
      </c>
      <c r="H2990" s="36">
        <v>37679</v>
      </c>
      <c r="I2990" s="37" t="str">
        <f t="shared" si="63"/>
        <v>n/a</v>
      </c>
      <c r="J2990" s="36">
        <v>37802</v>
      </c>
      <c r="K2990" s="34" t="s">
        <v>2067</v>
      </c>
      <c r="L2990" s="34" t="s">
        <v>2067</v>
      </c>
      <c r="M2990" s="39" t="s">
        <v>20</v>
      </c>
      <c r="N2990" s="71">
        <v>3763</v>
      </c>
      <c r="O2990" s="36">
        <v>37936</v>
      </c>
      <c r="P2990" s="42" t="s">
        <v>486</v>
      </c>
    </row>
    <row r="2991" spans="1:16" s="23" customFormat="1" ht="12.95" customHeight="1" x14ac:dyDescent="0.2">
      <c r="A2991" s="31" t="s">
        <v>20</v>
      </c>
      <c r="B2991" s="32">
        <v>6827</v>
      </c>
      <c r="C2991" s="31" t="s">
        <v>3420</v>
      </c>
      <c r="D2991" s="31" t="s">
        <v>4069</v>
      </c>
      <c r="E2991" s="34">
        <v>20</v>
      </c>
      <c r="F2991" s="34" t="s">
        <v>2504</v>
      </c>
      <c r="G2991" s="34" t="s">
        <v>78</v>
      </c>
      <c r="H2991" s="36">
        <v>37683</v>
      </c>
      <c r="I2991" s="37" t="str">
        <f t="shared" si="63"/>
        <v>n/a</v>
      </c>
      <c r="J2991" s="36">
        <v>37711</v>
      </c>
      <c r="K2991" s="34" t="s">
        <v>2067</v>
      </c>
      <c r="L2991" s="34" t="s">
        <v>2067</v>
      </c>
      <c r="M2991" s="39" t="s">
        <v>20</v>
      </c>
      <c r="N2991" s="71">
        <v>3752</v>
      </c>
      <c r="O2991" s="36">
        <v>37848</v>
      </c>
      <c r="P2991" s="42" t="s">
        <v>486</v>
      </c>
    </row>
    <row r="2992" spans="1:16" s="23" customFormat="1" ht="12.95" customHeight="1" x14ac:dyDescent="0.2">
      <c r="A2992" s="31" t="s">
        <v>20</v>
      </c>
      <c r="B2992" s="32">
        <v>6828</v>
      </c>
      <c r="C2992" s="31" t="s">
        <v>3473</v>
      </c>
      <c r="D2992" s="31" t="s">
        <v>4074</v>
      </c>
      <c r="E2992" s="34" t="s">
        <v>48</v>
      </c>
      <c r="F2992" s="34" t="s">
        <v>2504</v>
      </c>
      <c r="G2992" s="34" t="s">
        <v>78</v>
      </c>
      <c r="H2992" s="36">
        <v>37683</v>
      </c>
      <c r="I2992" s="37" t="str">
        <f t="shared" si="63"/>
        <v>n/a</v>
      </c>
      <c r="J2992" s="36">
        <v>37711</v>
      </c>
      <c r="K2992" s="34" t="s">
        <v>1862</v>
      </c>
      <c r="L2992" s="34" t="s">
        <v>1862</v>
      </c>
      <c r="M2992" s="39" t="s">
        <v>20</v>
      </c>
      <c r="N2992" s="75" t="s">
        <v>2799</v>
      </c>
      <c r="O2992" s="36">
        <v>38088</v>
      </c>
      <c r="P2992" s="42"/>
    </row>
    <row r="2993" spans="1:16" s="23" customFormat="1" ht="12.95" customHeight="1" x14ac:dyDescent="0.2">
      <c r="A2993" s="31" t="s">
        <v>20</v>
      </c>
      <c r="B2993" s="32">
        <v>6829</v>
      </c>
      <c r="C2993" s="31" t="s">
        <v>3880</v>
      </c>
      <c r="D2993" s="31" t="s">
        <v>4075</v>
      </c>
      <c r="E2993" s="34" t="s">
        <v>4076</v>
      </c>
      <c r="F2993" s="34" t="s">
        <v>2496</v>
      </c>
      <c r="G2993" s="34" t="s">
        <v>78</v>
      </c>
      <c r="H2993" s="36">
        <v>37683</v>
      </c>
      <c r="I2993" s="37" t="str">
        <f t="shared" si="63"/>
        <v>n/a</v>
      </c>
      <c r="J2993" s="36">
        <v>37895</v>
      </c>
      <c r="K2993" s="34" t="s">
        <v>2067</v>
      </c>
      <c r="L2993" s="34" t="s">
        <v>1862</v>
      </c>
      <c r="M2993" s="39" t="s">
        <v>20</v>
      </c>
      <c r="N2993" s="71">
        <v>3826</v>
      </c>
      <c r="O2993" s="36">
        <v>38147</v>
      </c>
      <c r="P2993" s="42" t="s">
        <v>4077</v>
      </c>
    </row>
    <row r="2994" spans="1:16" s="23" customFormat="1" ht="12.95" customHeight="1" x14ac:dyDescent="0.2">
      <c r="A2994" s="31" t="s">
        <v>20</v>
      </c>
      <c r="B2994" s="32">
        <v>6830</v>
      </c>
      <c r="C2994" s="31" t="s">
        <v>4078</v>
      </c>
      <c r="D2994" s="31" t="s">
        <v>4079</v>
      </c>
      <c r="E2994" s="34">
        <v>15</v>
      </c>
      <c r="F2994" s="34" t="s">
        <v>2494</v>
      </c>
      <c r="G2994" s="34" t="s">
        <v>29</v>
      </c>
      <c r="H2994" s="36">
        <v>37683</v>
      </c>
      <c r="I2994" s="37">
        <f t="shared" si="63"/>
        <v>38048</v>
      </c>
      <c r="J2994" s="36"/>
      <c r="K2994" s="34"/>
      <c r="L2994" s="34"/>
      <c r="M2994" s="39" t="s">
        <v>20</v>
      </c>
      <c r="N2994" s="159" t="s">
        <v>2891</v>
      </c>
      <c r="O2994" s="36"/>
      <c r="P2994" s="42"/>
    </row>
    <row r="2995" spans="1:16" s="23" customFormat="1" ht="12.95" customHeight="1" x14ac:dyDescent="0.2">
      <c r="A2995" s="31" t="s">
        <v>20</v>
      </c>
      <c r="B2995" s="32">
        <v>6831</v>
      </c>
      <c r="C2995" s="31" t="s">
        <v>4078</v>
      </c>
      <c r="D2995" s="31" t="s">
        <v>4080</v>
      </c>
      <c r="E2995" s="34">
        <v>15</v>
      </c>
      <c r="F2995" s="34" t="s">
        <v>2494</v>
      </c>
      <c r="G2995" s="34" t="s">
        <v>29</v>
      </c>
      <c r="H2995" s="36">
        <v>37683</v>
      </c>
      <c r="I2995" s="37">
        <f t="shared" si="63"/>
        <v>38048</v>
      </c>
      <c r="J2995" s="36"/>
      <c r="K2995" s="34"/>
      <c r="L2995" s="34"/>
      <c r="M2995" s="39" t="s">
        <v>20</v>
      </c>
      <c r="N2995" s="159" t="s">
        <v>2891</v>
      </c>
      <c r="O2995" s="36"/>
      <c r="P2995" s="42"/>
    </row>
    <row r="2996" spans="1:16" s="23" customFormat="1" ht="12.95" customHeight="1" x14ac:dyDescent="0.2">
      <c r="A2996" s="31" t="s">
        <v>20</v>
      </c>
      <c r="B2996" s="32">
        <v>6832</v>
      </c>
      <c r="C2996" s="31" t="s">
        <v>4081</v>
      </c>
      <c r="D2996" s="31" t="s">
        <v>4082</v>
      </c>
      <c r="E2996" s="34" t="s">
        <v>48</v>
      </c>
      <c r="F2996" s="34" t="s">
        <v>2504</v>
      </c>
      <c r="G2996" s="34" t="s">
        <v>78</v>
      </c>
      <c r="H2996" s="36">
        <v>37683</v>
      </c>
      <c r="I2996" s="37">
        <f t="shared" si="63"/>
        <v>38048</v>
      </c>
      <c r="J2996" s="36"/>
      <c r="K2996" s="34"/>
      <c r="L2996" s="34"/>
      <c r="M2996" s="39" t="s">
        <v>20</v>
      </c>
      <c r="N2996" s="159" t="s">
        <v>2891</v>
      </c>
      <c r="O2996" s="36"/>
      <c r="P2996" s="42"/>
    </row>
    <row r="2997" spans="1:16" s="23" customFormat="1" ht="12.95" customHeight="1" x14ac:dyDescent="0.2">
      <c r="A2997" s="31" t="s">
        <v>20</v>
      </c>
      <c r="B2997" s="32">
        <v>6833</v>
      </c>
      <c r="C2997" s="31" t="s">
        <v>4083</v>
      </c>
      <c r="D2997" s="31" t="s">
        <v>3861</v>
      </c>
      <c r="E2997" s="34">
        <v>16</v>
      </c>
      <c r="F2997" s="34" t="s">
        <v>2496</v>
      </c>
      <c r="G2997" s="34" t="s">
        <v>78</v>
      </c>
      <c r="H2997" s="36">
        <v>37691</v>
      </c>
      <c r="I2997" s="37">
        <f t="shared" si="63"/>
        <v>38056</v>
      </c>
      <c r="J2997" s="36"/>
      <c r="K2997" s="34"/>
      <c r="L2997" s="34"/>
      <c r="M2997" s="39" t="s">
        <v>20</v>
      </c>
      <c r="N2997" s="159" t="s">
        <v>2891</v>
      </c>
      <c r="O2997" s="36"/>
      <c r="P2997" s="42"/>
    </row>
    <row r="2998" spans="1:16" s="23" customFormat="1" ht="12.95" customHeight="1" x14ac:dyDescent="0.2">
      <c r="A2998" s="31" t="s">
        <v>20</v>
      </c>
      <c r="B2998" s="32">
        <v>6834</v>
      </c>
      <c r="C2998" s="31" t="s">
        <v>4084</v>
      </c>
      <c r="D2998" s="31" t="s">
        <v>2536</v>
      </c>
      <c r="E2998" s="34">
        <v>8</v>
      </c>
      <c r="F2998" s="34" t="s">
        <v>2499</v>
      </c>
      <c r="G2998" s="34" t="s">
        <v>334</v>
      </c>
      <c r="H2998" s="36">
        <v>37700</v>
      </c>
      <c r="I2998" s="37" t="str">
        <f t="shared" si="63"/>
        <v>n/a</v>
      </c>
      <c r="J2998" s="36">
        <v>37831</v>
      </c>
      <c r="K2998" s="34" t="s">
        <v>1862</v>
      </c>
      <c r="L2998" s="34" t="s">
        <v>2067</v>
      </c>
      <c r="M2998" s="39" t="s">
        <v>20</v>
      </c>
      <c r="N2998" s="71">
        <v>3776</v>
      </c>
      <c r="O2998" s="36">
        <v>38014</v>
      </c>
      <c r="P2998" s="42" t="s">
        <v>3978</v>
      </c>
    </row>
    <row r="2999" spans="1:16" s="23" customFormat="1" ht="12.95" customHeight="1" x14ac:dyDescent="0.2">
      <c r="A2999" s="31" t="s">
        <v>20</v>
      </c>
      <c r="B2999" s="32">
        <v>6835</v>
      </c>
      <c r="C2999" s="168" t="s">
        <v>4085</v>
      </c>
      <c r="D2999" s="31" t="s">
        <v>2536</v>
      </c>
      <c r="E2999" s="34">
        <v>22</v>
      </c>
      <c r="F2999" s="34" t="s">
        <v>2504</v>
      </c>
      <c r="G2999" s="34" t="s">
        <v>334</v>
      </c>
      <c r="H2999" s="36">
        <v>37714</v>
      </c>
      <c r="I2999" s="37">
        <f t="shared" si="63"/>
        <v>38079</v>
      </c>
      <c r="J2999" s="36"/>
      <c r="K2999" s="34"/>
      <c r="L2999" s="34"/>
      <c r="M2999" s="39" t="s">
        <v>20</v>
      </c>
      <c r="N2999" s="159" t="s">
        <v>2891</v>
      </c>
      <c r="O2999" s="36"/>
      <c r="P2999" s="42"/>
    </row>
    <row r="3000" spans="1:16" s="23" customFormat="1" ht="12.95" customHeight="1" x14ac:dyDescent="0.2">
      <c r="A3000" s="31" t="s">
        <v>20</v>
      </c>
      <c r="B3000" s="32">
        <v>6836</v>
      </c>
      <c r="C3000" s="31" t="s">
        <v>4086</v>
      </c>
      <c r="D3000" s="31" t="s">
        <v>4087</v>
      </c>
      <c r="E3000" s="34" t="s">
        <v>45</v>
      </c>
      <c r="F3000" s="34" t="s">
        <v>2491</v>
      </c>
      <c r="G3000" s="34" t="s">
        <v>236</v>
      </c>
      <c r="H3000" s="36">
        <v>37736</v>
      </c>
      <c r="I3000" s="37" t="str">
        <f t="shared" si="63"/>
        <v>n/a</v>
      </c>
      <c r="J3000" s="36">
        <v>37774</v>
      </c>
      <c r="K3000" s="34"/>
      <c r="L3000" s="34"/>
      <c r="M3000" s="39" t="s">
        <v>20</v>
      </c>
      <c r="N3000" s="71" t="s">
        <v>4088</v>
      </c>
      <c r="O3000" s="36"/>
      <c r="P3000" s="42"/>
    </row>
    <row r="3001" spans="1:16" s="23" customFormat="1" ht="12.95" customHeight="1" x14ac:dyDescent="0.2">
      <c r="A3001" s="31" t="s">
        <v>20</v>
      </c>
      <c r="B3001" s="32">
        <v>6837</v>
      </c>
      <c r="C3001" s="163" t="s">
        <v>4086</v>
      </c>
      <c r="D3001" s="31" t="s">
        <v>4087</v>
      </c>
      <c r="E3001" s="34" t="s">
        <v>28</v>
      </c>
      <c r="F3001" s="34" t="s">
        <v>2494</v>
      </c>
      <c r="G3001" s="34" t="s">
        <v>236</v>
      </c>
      <c r="H3001" s="36">
        <v>37736</v>
      </c>
      <c r="I3001" s="37" t="str">
        <f t="shared" si="63"/>
        <v>n/a</v>
      </c>
      <c r="J3001" s="36">
        <v>37774</v>
      </c>
      <c r="K3001" s="34"/>
      <c r="L3001" s="34"/>
      <c r="M3001" s="39" t="s">
        <v>20</v>
      </c>
      <c r="N3001" s="71" t="s">
        <v>4088</v>
      </c>
      <c r="O3001" s="36"/>
      <c r="P3001" s="42"/>
    </row>
    <row r="3002" spans="1:16" s="23" customFormat="1" ht="12.95" customHeight="1" x14ac:dyDescent="0.2">
      <c r="A3002" s="31" t="s">
        <v>20</v>
      </c>
      <c r="B3002" s="32">
        <v>6838</v>
      </c>
      <c r="C3002" s="31" t="s">
        <v>4089</v>
      </c>
      <c r="D3002" s="31" t="s">
        <v>4009</v>
      </c>
      <c r="E3002" s="34" t="s">
        <v>48</v>
      </c>
      <c r="F3002" s="34" t="s">
        <v>2504</v>
      </c>
      <c r="G3002" s="34" t="s">
        <v>236</v>
      </c>
      <c r="H3002" s="36">
        <v>37739</v>
      </c>
      <c r="I3002" s="37" t="str">
        <f t="shared" si="63"/>
        <v>n/a</v>
      </c>
      <c r="J3002" s="36">
        <v>37771</v>
      </c>
      <c r="K3002" s="34" t="s">
        <v>1862</v>
      </c>
      <c r="L3002" s="34" t="s">
        <v>1862</v>
      </c>
      <c r="M3002" s="39" t="s">
        <v>20</v>
      </c>
      <c r="N3002" s="71">
        <v>3789</v>
      </c>
      <c r="O3002" s="36">
        <v>38021</v>
      </c>
      <c r="P3002" s="42" t="s">
        <v>4090</v>
      </c>
    </row>
    <row r="3003" spans="1:16" s="23" customFormat="1" ht="12.95" customHeight="1" x14ac:dyDescent="0.2">
      <c r="A3003" s="31" t="s">
        <v>20</v>
      </c>
      <c r="B3003" s="32">
        <v>6839</v>
      </c>
      <c r="C3003" s="31" t="s">
        <v>4091</v>
      </c>
      <c r="D3003" s="31" t="s">
        <v>4092</v>
      </c>
      <c r="E3003" s="34" t="s">
        <v>48</v>
      </c>
      <c r="F3003" s="34" t="s">
        <v>2504</v>
      </c>
      <c r="G3003" s="34" t="s">
        <v>236</v>
      </c>
      <c r="H3003" s="36">
        <v>37741</v>
      </c>
      <c r="I3003" s="37" t="str">
        <f t="shared" si="63"/>
        <v>n/a</v>
      </c>
      <c r="J3003" s="36">
        <v>37774</v>
      </c>
      <c r="K3003" s="34" t="s">
        <v>2067</v>
      </c>
      <c r="L3003" s="34" t="s">
        <v>1862</v>
      </c>
      <c r="M3003" s="39" t="s">
        <v>20</v>
      </c>
      <c r="N3003" s="71">
        <v>3784</v>
      </c>
      <c r="O3003" s="36">
        <v>38021</v>
      </c>
      <c r="P3003" s="42" t="s">
        <v>4090</v>
      </c>
    </row>
    <row r="3004" spans="1:16" s="23" customFormat="1" ht="12.95" customHeight="1" x14ac:dyDescent="0.2">
      <c r="A3004" s="31" t="s">
        <v>20</v>
      </c>
      <c r="B3004" s="32">
        <v>6840</v>
      </c>
      <c r="C3004" s="31" t="s">
        <v>4091</v>
      </c>
      <c r="D3004" s="31" t="s">
        <v>4093</v>
      </c>
      <c r="E3004" s="34" t="s">
        <v>48</v>
      </c>
      <c r="F3004" s="34" t="s">
        <v>2504</v>
      </c>
      <c r="G3004" s="34" t="s">
        <v>236</v>
      </c>
      <c r="H3004" s="36">
        <v>37741</v>
      </c>
      <c r="I3004" s="37" t="str">
        <f t="shared" si="63"/>
        <v>n/a</v>
      </c>
      <c r="J3004" s="36">
        <v>37774</v>
      </c>
      <c r="K3004" s="34"/>
      <c r="L3004" s="34"/>
      <c r="M3004" s="39" t="s">
        <v>20</v>
      </c>
      <c r="N3004" s="75" t="s">
        <v>2799</v>
      </c>
      <c r="O3004" s="36">
        <v>37841</v>
      </c>
      <c r="P3004" s="42"/>
    </row>
    <row r="3005" spans="1:16" s="23" customFormat="1" ht="12.95" customHeight="1" x14ac:dyDescent="0.2">
      <c r="A3005" s="31" t="s">
        <v>20</v>
      </c>
      <c r="B3005" s="32">
        <v>6841</v>
      </c>
      <c r="C3005" s="31" t="s">
        <v>4091</v>
      </c>
      <c r="D3005" s="31" t="s">
        <v>4094</v>
      </c>
      <c r="E3005" s="34" t="s">
        <v>48</v>
      </c>
      <c r="F3005" s="34" t="s">
        <v>2504</v>
      </c>
      <c r="G3005" s="34" t="s">
        <v>236</v>
      </c>
      <c r="H3005" s="36">
        <v>37741</v>
      </c>
      <c r="I3005" s="37" t="str">
        <f t="shared" si="63"/>
        <v>n/a</v>
      </c>
      <c r="J3005" s="36">
        <v>37774</v>
      </c>
      <c r="K3005" s="34" t="s">
        <v>1862</v>
      </c>
      <c r="L3005" s="34" t="s">
        <v>1862</v>
      </c>
      <c r="M3005" s="39" t="s">
        <v>20</v>
      </c>
      <c r="N3005" s="75" t="s">
        <v>1870</v>
      </c>
      <c r="O3005" s="36">
        <v>38021</v>
      </c>
      <c r="P3005" s="42"/>
    </row>
    <row r="3006" spans="1:16" s="23" customFormat="1" ht="12.95" customHeight="1" x14ac:dyDescent="0.2">
      <c r="A3006" s="31" t="s">
        <v>20</v>
      </c>
      <c r="B3006" s="32">
        <v>6842</v>
      </c>
      <c r="C3006" s="31" t="s">
        <v>4095</v>
      </c>
      <c r="D3006" s="31" t="s">
        <v>4096</v>
      </c>
      <c r="E3006" s="34" t="s">
        <v>4097</v>
      </c>
      <c r="F3006" s="34" t="s">
        <v>2491</v>
      </c>
      <c r="G3006" s="34" t="s">
        <v>236</v>
      </c>
      <c r="H3006" s="36">
        <v>37741</v>
      </c>
      <c r="I3006" s="37" t="str">
        <f t="shared" si="63"/>
        <v>n/a</v>
      </c>
      <c r="J3006" s="36">
        <v>37774</v>
      </c>
      <c r="K3006" s="34" t="s">
        <v>1862</v>
      </c>
      <c r="L3006" s="34" t="s">
        <v>1862</v>
      </c>
      <c r="M3006" s="39" t="s">
        <v>20</v>
      </c>
      <c r="N3006" s="75" t="s">
        <v>1870</v>
      </c>
      <c r="O3006" s="36">
        <v>38741</v>
      </c>
      <c r="P3006" s="42"/>
    </row>
    <row r="3007" spans="1:16" s="23" customFormat="1" ht="12.95" customHeight="1" x14ac:dyDescent="0.2">
      <c r="A3007" s="31" t="s">
        <v>20</v>
      </c>
      <c r="B3007" s="32">
        <v>6843</v>
      </c>
      <c r="C3007" s="31" t="s">
        <v>3473</v>
      </c>
      <c r="D3007" s="31" t="s">
        <v>4098</v>
      </c>
      <c r="E3007" s="34" t="s">
        <v>48</v>
      </c>
      <c r="F3007" s="34" t="s">
        <v>2504</v>
      </c>
      <c r="G3007" s="34" t="s">
        <v>236</v>
      </c>
      <c r="H3007" s="36">
        <v>37742</v>
      </c>
      <c r="I3007" s="37" t="str">
        <f t="shared" si="63"/>
        <v>n/a</v>
      </c>
      <c r="J3007" s="36">
        <v>37774</v>
      </c>
      <c r="K3007" s="34"/>
      <c r="L3007" s="34"/>
      <c r="M3007" s="39" t="s">
        <v>20</v>
      </c>
      <c r="N3007" s="75" t="s">
        <v>2799</v>
      </c>
      <c r="O3007" s="36">
        <v>37841</v>
      </c>
      <c r="P3007" s="42"/>
    </row>
    <row r="3008" spans="1:16" s="23" customFormat="1" ht="12.95" customHeight="1" x14ac:dyDescent="0.2">
      <c r="A3008" s="31" t="s">
        <v>20</v>
      </c>
      <c r="B3008" s="32">
        <v>6844</v>
      </c>
      <c r="C3008" s="31" t="s">
        <v>3473</v>
      </c>
      <c r="D3008" s="31" t="s">
        <v>4099</v>
      </c>
      <c r="E3008" s="34" t="s">
        <v>48</v>
      </c>
      <c r="F3008" s="34" t="s">
        <v>2504</v>
      </c>
      <c r="G3008" s="34" t="s">
        <v>236</v>
      </c>
      <c r="H3008" s="36">
        <v>37742</v>
      </c>
      <c r="I3008" s="37" t="str">
        <f t="shared" si="63"/>
        <v>n/a</v>
      </c>
      <c r="J3008" s="36">
        <v>37774</v>
      </c>
      <c r="K3008" s="34" t="s">
        <v>2067</v>
      </c>
      <c r="L3008" s="34" t="s">
        <v>2067</v>
      </c>
      <c r="M3008" s="39" t="s">
        <v>20</v>
      </c>
      <c r="N3008" s="71">
        <v>3785</v>
      </c>
      <c r="O3008" s="36">
        <v>38021</v>
      </c>
      <c r="P3008" s="42" t="s">
        <v>4090</v>
      </c>
    </row>
    <row r="3009" spans="1:16" s="23" customFormat="1" ht="12.95" customHeight="1" x14ac:dyDescent="0.2">
      <c r="A3009" s="31" t="s">
        <v>20</v>
      </c>
      <c r="B3009" s="32">
        <v>6845</v>
      </c>
      <c r="C3009" s="31" t="s">
        <v>3473</v>
      </c>
      <c r="D3009" s="31" t="s">
        <v>4100</v>
      </c>
      <c r="E3009" s="34" t="s">
        <v>48</v>
      </c>
      <c r="F3009" s="34" t="s">
        <v>2504</v>
      </c>
      <c r="G3009" s="34" t="s">
        <v>236</v>
      </c>
      <c r="H3009" s="36">
        <v>37742</v>
      </c>
      <c r="I3009" s="37" t="str">
        <f t="shared" si="63"/>
        <v>n/a</v>
      </c>
      <c r="J3009" s="36">
        <v>37774</v>
      </c>
      <c r="K3009" s="34" t="s">
        <v>1862</v>
      </c>
      <c r="L3009" s="34" t="s">
        <v>1862</v>
      </c>
      <c r="M3009" s="39" t="s">
        <v>20</v>
      </c>
      <c r="N3009" s="75" t="s">
        <v>1870</v>
      </c>
      <c r="O3009" s="36">
        <v>38021</v>
      </c>
      <c r="P3009" s="42"/>
    </row>
    <row r="3010" spans="1:16" s="23" customFormat="1" ht="12.95" customHeight="1" x14ac:dyDescent="0.2">
      <c r="A3010" s="31" t="s">
        <v>20</v>
      </c>
      <c r="B3010" s="32">
        <v>6846</v>
      </c>
      <c r="C3010" s="31" t="s">
        <v>3473</v>
      </c>
      <c r="D3010" s="31" t="s">
        <v>4101</v>
      </c>
      <c r="E3010" s="34" t="s">
        <v>48</v>
      </c>
      <c r="F3010" s="34" t="s">
        <v>2504</v>
      </c>
      <c r="G3010" s="34" t="s">
        <v>236</v>
      </c>
      <c r="H3010" s="36">
        <v>37742</v>
      </c>
      <c r="I3010" s="37" t="str">
        <f t="shared" si="63"/>
        <v>n/a</v>
      </c>
      <c r="J3010" s="36">
        <v>37774</v>
      </c>
      <c r="K3010" s="34"/>
      <c r="L3010" s="34"/>
      <c r="M3010" s="39" t="s">
        <v>20</v>
      </c>
      <c r="N3010" s="75" t="s">
        <v>2799</v>
      </c>
      <c r="O3010" s="36">
        <v>37841</v>
      </c>
      <c r="P3010" s="42"/>
    </row>
    <row r="3011" spans="1:16" s="23" customFormat="1" ht="25.5" customHeight="1" x14ac:dyDescent="0.2">
      <c r="A3011" s="31" t="s">
        <v>20</v>
      </c>
      <c r="B3011" s="32">
        <v>6847</v>
      </c>
      <c r="C3011" s="31" t="s">
        <v>4102</v>
      </c>
      <c r="D3011" s="31" t="s">
        <v>4103</v>
      </c>
      <c r="E3011" s="34" t="s">
        <v>45</v>
      </c>
      <c r="F3011" s="34" t="s">
        <v>2491</v>
      </c>
      <c r="G3011" s="34" t="s">
        <v>236</v>
      </c>
      <c r="H3011" s="36">
        <v>37741</v>
      </c>
      <c r="I3011" s="37" t="str">
        <f t="shared" si="63"/>
        <v>n/a</v>
      </c>
      <c r="J3011" s="36">
        <v>37774</v>
      </c>
      <c r="K3011" s="34" t="s">
        <v>2067</v>
      </c>
      <c r="L3011" s="34" t="s">
        <v>2067</v>
      </c>
      <c r="M3011" s="39" t="s">
        <v>20</v>
      </c>
      <c r="N3011" s="71">
        <v>3760</v>
      </c>
      <c r="O3011" s="36">
        <v>37909</v>
      </c>
      <c r="P3011" s="42" t="s">
        <v>486</v>
      </c>
    </row>
    <row r="3012" spans="1:16" s="23" customFormat="1" ht="12.95" customHeight="1" x14ac:dyDescent="0.2">
      <c r="A3012" s="31" t="s">
        <v>20</v>
      </c>
      <c r="B3012" s="32">
        <v>6848</v>
      </c>
      <c r="C3012" s="31" t="s">
        <v>3836</v>
      </c>
      <c r="D3012" s="31" t="s">
        <v>3837</v>
      </c>
      <c r="E3012" s="34" t="s">
        <v>28</v>
      </c>
      <c r="F3012" s="34" t="s">
        <v>2494</v>
      </c>
      <c r="G3012" s="34" t="s">
        <v>236</v>
      </c>
      <c r="H3012" s="36">
        <v>37742</v>
      </c>
      <c r="I3012" s="37">
        <f t="shared" si="63"/>
        <v>38107</v>
      </c>
      <c r="J3012" s="36"/>
      <c r="K3012" s="34"/>
      <c r="L3012" s="34"/>
      <c r="M3012" s="39" t="s">
        <v>20</v>
      </c>
      <c r="N3012" s="159" t="s">
        <v>2891</v>
      </c>
      <c r="O3012" s="36"/>
      <c r="P3012" s="42"/>
    </row>
    <row r="3013" spans="1:16" s="23" customFormat="1" ht="12.95" customHeight="1" x14ac:dyDescent="0.2">
      <c r="A3013" s="31" t="s">
        <v>20</v>
      </c>
      <c r="B3013" s="32">
        <v>6849</v>
      </c>
      <c r="C3013" s="31" t="s">
        <v>4104</v>
      </c>
      <c r="D3013" s="31" t="s">
        <v>3707</v>
      </c>
      <c r="E3013" s="34" t="s">
        <v>4105</v>
      </c>
      <c r="F3013" s="34" t="s">
        <v>2491</v>
      </c>
      <c r="G3013" s="34" t="s">
        <v>236</v>
      </c>
      <c r="H3013" s="36">
        <v>37742</v>
      </c>
      <c r="I3013" s="37" t="str">
        <f t="shared" si="63"/>
        <v>n/a</v>
      </c>
      <c r="J3013" s="36">
        <v>37774</v>
      </c>
      <c r="K3013" s="34" t="s">
        <v>1862</v>
      </c>
      <c r="L3013" s="34" t="s">
        <v>1862</v>
      </c>
      <c r="M3013" s="39" t="s">
        <v>20</v>
      </c>
      <c r="N3013" s="75" t="s">
        <v>1870</v>
      </c>
      <c r="O3013" s="36">
        <v>38294</v>
      </c>
      <c r="P3013" s="42"/>
    </row>
    <row r="3014" spans="1:16" s="23" customFormat="1" ht="12.95" customHeight="1" x14ac:dyDescent="0.2">
      <c r="A3014" s="31" t="s">
        <v>20</v>
      </c>
      <c r="B3014" s="32">
        <v>6850</v>
      </c>
      <c r="C3014" s="31" t="s">
        <v>81</v>
      </c>
      <c r="D3014" s="31" t="s">
        <v>4009</v>
      </c>
      <c r="E3014" s="34" t="s">
        <v>48</v>
      </c>
      <c r="F3014" s="34" t="s">
        <v>2504</v>
      </c>
      <c r="G3014" s="34" t="s">
        <v>236</v>
      </c>
      <c r="H3014" s="36">
        <v>37746</v>
      </c>
      <c r="I3014" s="37" t="str">
        <f t="shared" si="63"/>
        <v>n/a</v>
      </c>
      <c r="J3014" s="36">
        <v>37774</v>
      </c>
      <c r="K3014" s="34" t="s">
        <v>2067</v>
      </c>
      <c r="L3014" s="34" t="s">
        <v>2067</v>
      </c>
      <c r="M3014" s="39" t="s">
        <v>20</v>
      </c>
      <c r="N3014" s="71">
        <v>3788</v>
      </c>
      <c r="O3014" s="36">
        <v>38021</v>
      </c>
      <c r="P3014" s="42" t="s">
        <v>4090</v>
      </c>
    </row>
    <row r="3015" spans="1:16" s="23" customFormat="1" ht="12.95" customHeight="1" x14ac:dyDescent="0.2">
      <c r="A3015" s="31" t="s">
        <v>20</v>
      </c>
      <c r="B3015" s="32">
        <v>6851</v>
      </c>
      <c r="C3015" s="31" t="s">
        <v>2624</v>
      </c>
      <c r="D3015" s="42" t="s">
        <v>4106</v>
      </c>
      <c r="E3015" s="34" t="s">
        <v>48</v>
      </c>
      <c r="F3015" s="34" t="s">
        <v>2504</v>
      </c>
      <c r="G3015" s="34" t="s">
        <v>236</v>
      </c>
      <c r="H3015" s="36">
        <v>37746</v>
      </c>
      <c r="I3015" s="37">
        <f t="shared" si="63"/>
        <v>38111</v>
      </c>
      <c r="J3015" s="36"/>
      <c r="K3015" s="34"/>
      <c r="L3015" s="34"/>
      <c r="M3015" s="39" t="s">
        <v>20</v>
      </c>
      <c r="N3015" s="159" t="s">
        <v>2891</v>
      </c>
      <c r="O3015" s="36"/>
      <c r="P3015" s="42"/>
    </row>
    <row r="3016" spans="1:16" s="23" customFormat="1" ht="12.95" customHeight="1" x14ac:dyDescent="0.2">
      <c r="A3016" s="31" t="s">
        <v>20</v>
      </c>
      <c r="B3016" s="32">
        <v>6852</v>
      </c>
      <c r="C3016" s="31" t="s">
        <v>2624</v>
      </c>
      <c r="D3016" s="42" t="s">
        <v>4107</v>
      </c>
      <c r="E3016" s="34" t="s">
        <v>48</v>
      </c>
      <c r="F3016" s="34" t="s">
        <v>2504</v>
      </c>
      <c r="G3016" s="34" t="s">
        <v>236</v>
      </c>
      <c r="H3016" s="36">
        <v>37746</v>
      </c>
      <c r="I3016" s="37" t="str">
        <f t="shared" si="63"/>
        <v>n/a</v>
      </c>
      <c r="J3016" s="36">
        <v>37771</v>
      </c>
      <c r="K3016" s="34" t="s">
        <v>1862</v>
      </c>
      <c r="L3016" s="34" t="s">
        <v>1862</v>
      </c>
      <c r="M3016" s="39" t="s">
        <v>20</v>
      </c>
      <c r="N3016" s="71">
        <v>3786</v>
      </c>
      <c r="O3016" s="36">
        <v>38021</v>
      </c>
      <c r="P3016" s="42" t="s">
        <v>4090</v>
      </c>
    </row>
    <row r="3017" spans="1:16" s="23" customFormat="1" ht="12.95" customHeight="1" x14ac:dyDescent="0.2">
      <c r="A3017" s="31" t="s">
        <v>20</v>
      </c>
      <c r="B3017" s="32">
        <v>6853</v>
      </c>
      <c r="C3017" s="31" t="s">
        <v>4026</v>
      </c>
      <c r="D3017" s="31" t="s">
        <v>4027</v>
      </c>
      <c r="E3017" s="34" t="s">
        <v>28</v>
      </c>
      <c r="F3017" s="34" t="s">
        <v>2494</v>
      </c>
      <c r="G3017" s="34" t="s">
        <v>236</v>
      </c>
      <c r="H3017" s="36">
        <v>37746</v>
      </c>
      <c r="I3017" s="37">
        <f t="shared" si="63"/>
        <v>38111</v>
      </c>
      <c r="J3017" s="36"/>
      <c r="K3017" s="34"/>
      <c r="L3017" s="34"/>
      <c r="M3017" s="39" t="s">
        <v>20</v>
      </c>
      <c r="N3017" s="159" t="s">
        <v>2891</v>
      </c>
      <c r="O3017" s="36"/>
      <c r="P3017" s="42"/>
    </row>
    <row r="3018" spans="1:16" s="23" customFormat="1" ht="12.95" customHeight="1" x14ac:dyDescent="0.2">
      <c r="A3018" s="31" t="s">
        <v>20</v>
      </c>
      <c r="B3018" s="32">
        <v>6854</v>
      </c>
      <c r="C3018" s="31" t="s">
        <v>3323</v>
      </c>
      <c r="D3018" s="31" t="s">
        <v>4108</v>
      </c>
      <c r="E3018" s="34" t="s">
        <v>48</v>
      </c>
      <c r="F3018" s="34" t="s">
        <v>2504</v>
      </c>
      <c r="G3018" s="34" t="s">
        <v>236</v>
      </c>
      <c r="H3018" s="36">
        <v>37746</v>
      </c>
      <c r="I3018" s="37" t="str">
        <f t="shared" si="63"/>
        <v>n/a</v>
      </c>
      <c r="J3018" s="36">
        <v>37774</v>
      </c>
      <c r="K3018" s="34" t="s">
        <v>1862</v>
      </c>
      <c r="L3018" s="34" t="s">
        <v>1862</v>
      </c>
      <c r="M3018" s="39" t="s">
        <v>20</v>
      </c>
      <c r="N3018" s="71">
        <v>3787</v>
      </c>
      <c r="O3018" s="36">
        <v>38021</v>
      </c>
      <c r="P3018" s="42" t="s">
        <v>486</v>
      </c>
    </row>
    <row r="3019" spans="1:16" s="23" customFormat="1" ht="12.95" customHeight="1" x14ac:dyDescent="0.2">
      <c r="A3019" s="31" t="s">
        <v>20</v>
      </c>
      <c r="B3019" s="32">
        <v>6855</v>
      </c>
      <c r="C3019" s="31" t="s">
        <v>4109</v>
      </c>
      <c r="D3019" s="31" t="s">
        <v>3937</v>
      </c>
      <c r="E3019" s="34" t="s">
        <v>45</v>
      </c>
      <c r="F3019" s="34" t="s">
        <v>2491</v>
      </c>
      <c r="G3019" s="34" t="s">
        <v>236</v>
      </c>
      <c r="H3019" s="36">
        <v>37741</v>
      </c>
      <c r="I3019" s="37" t="str">
        <f t="shared" si="63"/>
        <v>n/a</v>
      </c>
      <c r="J3019" s="36">
        <v>37774</v>
      </c>
      <c r="K3019" s="34" t="s">
        <v>2067</v>
      </c>
      <c r="L3019" s="34" t="s">
        <v>2067</v>
      </c>
      <c r="M3019" s="39" t="s">
        <v>20</v>
      </c>
      <c r="N3019" s="71">
        <v>3758</v>
      </c>
      <c r="O3019" s="36">
        <v>37909</v>
      </c>
      <c r="P3019" s="42" t="s">
        <v>486</v>
      </c>
    </row>
    <row r="3020" spans="1:16" s="23" customFormat="1" ht="12.95" customHeight="1" x14ac:dyDescent="0.2">
      <c r="A3020" s="31" t="s">
        <v>20</v>
      </c>
      <c r="B3020" s="32">
        <v>6856</v>
      </c>
      <c r="C3020" s="31" t="s">
        <v>4110</v>
      </c>
      <c r="D3020" s="31" t="s">
        <v>3707</v>
      </c>
      <c r="E3020" s="34" t="s">
        <v>4097</v>
      </c>
      <c r="F3020" s="34" t="s">
        <v>2491</v>
      </c>
      <c r="G3020" s="34" t="s">
        <v>236</v>
      </c>
      <c r="H3020" s="36">
        <v>37750</v>
      </c>
      <c r="I3020" s="37" t="str">
        <f t="shared" si="63"/>
        <v>n/a</v>
      </c>
      <c r="J3020" s="36">
        <v>37774</v>
      </c>
      <c r="K3020" s="34" t="s">
        <v>1862</v>
      </c>
      <c r="L3020" s="34" t="s">
        <v>1862</v>
      </c>
      <c r="M3020" s="39" t="s">
        <v>20</v>
      </c>
      <c r="N3020" s="75" t="s">
        <v>1870</v>
      </c>
      <c r="O3020" s="36">
        <v>38741</v>
      </c>
      <c r="P3020" s="42"/>
    </row>
    <row r="3021" spans="1:16" s="23" customFormat="1" ht="12.95" customHeight="1" x14ac:dyDescent="0.2">
      <c r="A3021" s="31" t="s">
        <v>20</v>
      </c>
      <c r="B3021" s="32">
        <v>6857</v>
      </c>
      <c r="C3021" s="31" t="s">
        <v>4111</v>
      </c>
      <c r="D3021" s="31" t="s">
        <v>3707</v>
      </c>
      <c r="E3021" s="34" t="s">
        <v>4105</v>
      </c>
      <c r="F3021" s="34" t="s">
        <v>2491</v>
      </c>
      <c r="G3021" s="34" t="s">
        <v>236</v>
      </c>
      <c r="H3021" s="36">
        <v>37750</v>
      </c>
      <c r="I3021" s="37" t="str">
        <f t="shared" si="63"/>
        <v>n/a</v>
      </c>
      <c r="J3021" s="36">
        <v>37774</v>
      </c>
      <c r="K3021" s="34"/>
      <c r="L3021" s="34"/>
      <c r="M3021" s="39" t="s">
        <v>20</v>
      </c>
      <c r="N3021" s="71" t="s">
        <v>4088</v>
      </c>
      <c r="O3021" s="36"/>
      <c r="P3021" s="42"/>
    </row>
    <row r="3022" spans="1:16" s="23" customFormat="1" ht="12.95" customHeight="1" x14ac:dyDescent="0.2">
      <c r="A3022" s="31" t="s">
        <v>20</v>
      </c>
      <c r="B3022" s="32">
        <v>6858</v>
      </c>
      <c r="C3022" s="31" t="s">
        <v>3955</v>
      </c>
      <c r="D3022" s="31" t="s">
        <v>4112</v>
      </c>
      <c r="E3022" s="34">
        <v>8</v>
      </c>
      <c r="F3022" s="34" t="s">
        <v>2499</v>
      </c>
      <c r="G3022" s="34" t="s">
        <v>24</v>
      </c>
      <c r="H3022" s="36">
        <v>37771</v>
      </c>
      <c r="I3022" s="37">
        <f t="shared" si="63"/>
        <v>38136</v>
      </c>
      <c r="J3022" s="34"/>
      <c r="K3022" s="34"/>
      <c r="L3022" s="34"/>
      <c r="M3022" s="39" t="s">
        <v>20</v>
      </c>
      <c r="N3022" s="159" t="s">
        <v>2891</v>
      </c>
      <c r="O3022" s="36"/>
      <c r="P3022" s="42"/>
    </row>
    <row r="3023" spans="1:16" s="23" customFormat="1" ht="12.95" customHeight="1" x14ac:dyDescent="0.2">
      <c r="A3023" s="138" t="s">
        <v>20</v>
      </c>
      <c r="B3023" s="139">
        <v>6859</v>
      </c>
      <c r="C3023" s="138" t="s">
        <v>2696</v>
      </c>
      <c r="D3023" s="138" t="s">
        <v>4113</v>
      </c>
      <c r="E3023" s="140">
        <v>8</v>
      </c>
      <c r="F3023" s="140" t="s">
        <v>2499</v>
      </c>
      <c r="G3023" s="140" t="s">
        <v>24</v>
      </c>
      <c r="H3023" s="135">
        <v>37775</v>
      </c>
      <c r="I3023" s="141" t="str">
        <f t="shared" si="63"/>
        <v>n/a</v>
      </c>
      <c r="J3023" s="135">
        <v>37803</v>
      </c>
      <c r="K3023" s="140" t="s">
        <v>1862</v>
      </c>
      <c r="L3023" s="140" t="s">
        <v>1862</v>
      </c>
      <c r="M3023" s="133" t="s">
        <v>20</v>
      </c>
      <c r="N3023" s="180" t="s">
        <v>1870</v>
      </c>
      <c r="O3023" s="135">
        <v>38056</v>
      </c>
      <c r="P3023" s="136"/>
    </row>
    <row r="3024" spans="1:16" s="23" customFormat="1" ht="12.95" customHeight="1" x14ac:dyDescent="0.2">
      <c r="A3024" s="31" t="s">
        <v>20</v>
      </c>
      <c r="B3024" s="32">
        <v>6859</v>
      </c>
      <c r="C3024" s="31" t="s">
        <v>2696</v>
      </c>
      <c r="D3024" s="31" t="s">
        <v>4113</v>
      </c>
      <c r="E3024" s="34">
        <v>8</v>
      </c>
      <c r="F3024" s="34" t="s">
        <v>2499</v>
      </c>
      <c r="G3024" s="34" t="s">
        <v>24</v>
      </c>
      <c r="H3024" s="36">
        <v>37775</v>
      </c>
      <c r="I3024" s="37" t="str">
        <f t="shared" si="63"/>
        <v>n/a</v>
      </c>
      <c r="J3024" s="36">
        <v>37803</v>
      </c>
      <c r="K3024" s="34" t="s">
        <v>1862</v>
      </c>
      <c r="L3024" s="34" t="s">
        <v>1862</v>
      </c>
      <c r="M3024" s="39" t="s">
        <v>20</v>
      </c>
      <c r="N3024" s="75" t="s">
        <v>1870</v>
      </c>
      <c r="O3024" s="36">
        <v>38485</v>
      </c>
      <c r="P3024" s="42"/>
    </row>
    <row r="3025" spans="1:16" s="23" customFormat="1" ht="12.95" customHeight="1" x14ac:dyDescent="0.2">
      <c r="A3025" s="31" t="s">
        <v>20</v>
      </c>
      <c r="B3025" s="139">
        <v>6860</v>
      </c>
      <c r="C3025" s="138" t="s">
        <v>3955</v>
      </c>
      <c r="D3025" s="138" t="s">
        <v>4114</v>
      </c>
      <c r="E3025" s="140">
        <v>8</v>
      </c>
      <c r="F3025" s="140" t="s">
        <v>2499</v>
      </c>
      <c r="G3025" s="140" t="s">
        <v>24</v>
      </c>
      <c r="H3025" s="135">
        <v>37781</v>
      </c>
      <c r="I3025" s="141" t="str">
        <f t="shared" si="63"/>
        <v>n/a</v>
      </c>
      <c r="J3025" s="135">
        <v>37803</v>
      </c>
      <c r="K3025" s="140" t="s">
        <v>1862</v>
      </c>
      <c r="L3025" s="140" t="s">
        <v>1862</v>
      </c>
      <c r="M3025" s="133" t="s">
        <v>20</v>
      </c>
      <c r="N3025" s="181">
        <v>3793</v>
      </c>
      <c r="O3025" s="135">
        <v>38056</v>
      </c>
      <c r="P3025" s="136" t="s">
        <v>4115</v>
      </c>
    </row>
    <row r="3026" spans="1:16" s="23" customFormat="1" ht="12.95" customHeight="1" x14ac:dyDescent="0.2">
      <c r="A3026" s="31" t="s">
        <v>20</v>
      </c>
      <c r="B3026" s="32">
        <v>6860</v>
      </c>
      <c r="C3026" s="31" t="s">
        <v>3955</v>
      </c>
      <c r="D3026" s="31" t="s">
        <v>4114</v>
      </c>
      <c r="E3026" s="34">
        <v>8</v>
      </c>
      <c r="F3026" s="34" t="s">
        <v>2499</v>
      </c>
      <c r="G3026" s="34" t="s">
        <v>24</v>
      </c>
      <c r="H3026" s="36">
        <v>37781</v>
      </c>
      <c r="I3026" s="37" t="str">
        <f t="shared" si="63"/>
        <v>n/a</v>
      </c>
      <c r="J3026" s="36">
        <v>37803</v>
      </c>
      <c r="K3026" s="34" t="s">
        <v>1862</v>
      </c>
      <c r="L3026" s="34" t="s">
        <v>1862</v>
      </c>
      <c r="M3026" s="39" t="s">
        <v>20</v>
      </c>
      <c r="N3026" s="71">
        <v>3931</v>
      </c>
      <c r="O3026" s="36">
        <v>38485</v>
      </c>
      <c r="P3026" s="42" t="s">
        <v>4115</v>
      </c>
    </row>
    <row r="3027" spans="1:16" s="182" customFormat="1" ht="12.95" customHeight="1" x14ac:dyDescent="0.2">
      <c r="A3027" s="138" t="s">
        <v>20</v>
      </c>
      <c r="B3027" s="139">
        <v>6861</v>
      </c>
      <c r="C3027" s="138" t="s">
        <v>2417</v>
      </c>
      <c r="D3027" s="138" t="s">
        <v>4116</v>
      </c>
      <c r="E3027" s="140">
        <v>8</v>
      </c>
      <c r="F3027" s="140" t="s">
        <v>2499</v>
      </c>
      <c r="G3027" s="140" t="s">
        <v>24</v>
      </c>
      <c r="H3027" s="135">
        <v>37778</v>
      </c>
      <c r="I3027" s="141" t="str">
        <f t="shared" si="63"/>
        <v>n/a</v>
      </c>
      <c r="J3027" s="135">
        <v>37803</v>
      </c>
      <c r="K3027" s="140"/>
      <c r="L3027" s="140"/>
      <c r="M3027" s="133" t="s">
        <v>20</v>
      </c>
      <c r="N3027" s="181">
        <v>3794</v>
      </c>
      <c r="O3027" s="135">
        <v>38056</v>
      </c>
      <c r="P3027" s="136"/>
    </row>
    <row r="3028" spans="1:16" s="23" customFormat="1" ht="12.95" customHeight="1" x14ac:dyDescent="0.2">
      <c r="A3028" s="31" t="s">
        <v>20</v>
      </c>
      <c r="B3028" s="32">
        <v>6861</v>
      </c>
      <c r="C3028" s="31" t="s">
        <v>2417</v>
      </c>
      <c r="D3028" s="31" t="s">
        <v>4116</v>
      </c>
      <c r="E3028" s="34">
        <v>8</v>
      </c>
      <c r="F3028" s="34" t="s">
        <v>2499</v>
      </c>
      <c r="G3028" s="34" t="s">
        <v>24</v>
      </c>
      <c r="H3028" s="36">
        <v>37778</v>
      </c>
      <c r="I3028" s="37" t="str">
        <f t="shared" si="63"/>
        <v>n/a</v>
      </c>
      <c r="J3028" s="36">
        <v>37803</v>
      </c>
      <c r="K3028" s="34" t="s">
        <v>1862</v>
      </c>
      <c r="L3028" s="34" t="s">
        <v>1862</v>
      </c>
      <c r="M3028" s="39" t="s">
        <v>20</v>
      </c>
      <c r="N3028" s="71">
        <v>3932</v>
      </c>
      <c r="O3028" s="36">
        <v>38485</v>
      </c>
      <c r="P3028" s="42" t="s">
        <v>4115</v>
      </c>
    </row>
    <row r="3029" spans="1:16" s="23" customFormat="1" ht="12.95" customHeight="1" x14ac:dyDescent="0.2">
      <c r="A3029" s="31" t="s">
        <v>20</v>
      </c>
      <c r="B3029" s="32">
        <v>6862</v>
      </c>
      <c r="C3029" s="31" t="s">
        <v>4117</v>
      </c>
      <c r="D3029" s="31" t="s">
        <v>2536</v>
      </c>
      <c r="E3029" s="34">
        <v>21</v>
      </c>
      <c r="F3029" s="34" t="s">
        <v>2504</v>
      </c>
      <c r="G3029" s="34" t="s">
        <v>334</v>
      </c>
      <c r="H3029" s="36">
        <v>37790</v>
      </c>
      <c r="I3029" s="37">
        <f t="shared" si="63"/>
        <v>38155</v>
      </c>
      <c r="J3029" s="36"/>
      <c r="K3029" s="34"/>
      <c r="L3029" s="34"/>
      <c r="M3029" s="39" t="s">
        <v>20</v>
      </c>
      <c r="N3029" s="159" t="s">
        <v>2891</v>
      </c>
      <c r="O3029" s="36"/>
      <c r="P3029" s="42"/>
    </row>
    <row r="3030" spans="1:16" s="23" customFormat="1" ht="12.95" customHeight="1" x14ac:dyDescent="0.2">
      <c r="A3030" s="31" t="s">
        <v>20</v>
      </c>
      <c r="B3030" s="32">
        <v>6863</v>
      </c>
      <c r="C3030" s="31" t="s">
        <v>2613</v>
      </c>
      <c r="D3030" s="31" t="s">
        <v>3745</v>
      </c>
      <c r="E3030" s="34">
        <v>13</v>
      </c>
      <c r="F3030" s="34" t="s">
        <v>2494</v>
      </c>
      <c r="G3030" s="34" t="s">
        <v>334</v>
      </c>
      <c r="H3030" s="36">
        <v>37792</v>
      </c>
      <c r="I3030" s="37" t="str">
        <f t="shared" si="63"/>
        <v>n/a</v>
      </c>
      <c r="J3030" s="36">
        <v>37834</v>
      </c>
      <c r="K3030" s="34" t="s">
        <v>2067</v>
      </c>
      <c r="L3030" s="34" t="s">
        <v>2067</v>
      </c>
      <c r="M3030" s="39" t="s">
        <v>20</v>
      </c>
      <c r="N3030" s="71">
        <v>3766</v>
      </c>
      <c r="O3030" s="36">
        <v>37970</v>
      </c>
      <c r="P3030" s="42" t="s">
        <v>486</v>
      </c>
    </row>
    <row r="3031" spans="1:16" s="23" customFormat="1" ht="12.95" customHeight="1" x14ac:dyDescent="0.2">
      <c r="A3031" s="31" t="s">
        <v>20</v>
      </c>
      <c r="B3031" s="32">
        <v>6864</v>
      </c>
      <c r="C3031" s="31" t="s">
        <v>4118</v>
      </c>
      <c r="D3031" s="31" t="s">
        <v>4119</v>
      </c>
      <c r="E3031" s="34">
        <v>15</v>
      </c>
      <c r="F3031" s="34" t="s">
        <v>2494</v>
      </c>
      <c r="G3031" s="34" t="s">
        <v>334</v>
      </c>
      <c r="H3031" s="36">
        <v>37795</v>
      </c>
      <c r="I3031" s="37" t="str">
        <f t="shared" si="63"/>
        <v>n/a</v>
      </c>
      <c r="J3031" s="36">
        <v>37834</v>
      </c>
      <c r="K3031" s="34" t="s">
        <v>2067</v>
      </c>
      <c r="L3031" s="34" t="s">
        <v>2067</v>
      </c>
      <c r="M3031" s="39" t="s">
        <v>20</v>
      </c>
      <c r="N3031" s="71">
        <v>3792</v>
      </c>
      <c r="O3031" s="36">
        <v>38044</v>
      </c>
      <c r="P3031" s="42" t="s">
        <v>4010</v>
      </c>
    </row>
    <row r="3032" spans="1:16" s="23" customFormat="1" ht="12.95" customHeight="1" x14ac:dyDescent="0.2">
      <c r="A3032" s="31" t="s">
        <v>20</v>
      </c>
      <c r="B3032" s="32">
        <v>6865</v>
      </c>
      <c r="C3032" s="31" t="s">
        <v>4120</v>
      </c>
      <c r="D3032" s="31" t="s">
        <v>4121</v>
      </c>
      <c r="E3032" s="34">
        <v>15</v>
      </c>
      <c r="F3032" s="34" t="s">
        <v>2494</v>
      </c>
      <c r="G3032" s="34" t="s">
        <v>334</v>
      </c>
      <c r="H3032" s="36">
        <v>37795</v>
      </c>
      <c r="I3032" s="37" t="str">
        <f t="shared" si="63"/>
        <v>n/a</v>
      </c>
      <c r="J3032" s="36">
        <v>37834</v>
      </c>
      <c r="K3032" s="34" t="s">
        <v>2067</v>
      </c>
      <c r="L3032" s="34" t="s">
        <v>2067</v>
      </c>
      <c r="M3032" s="39" t="s">
        <v>20</v>
      </c>
      <c r="N3032" s="71">
        <v>3795</v>
      </c>
      <c r="O3032" s="36">
        <v>38065</v>
      </c>
      <c r="P3032" s="42" t="s">
        <v>4010</v>
      </c>
    </row>
    <row r="3033" spans="1:16" s="23" customFormat="1" ht="12.95" customHeight="1" x14ac:dyDescent="0.2">
      <c r="A3033" s="31" t="s">
        <v>20</v>
      </c>
      <c r="B3033" s="32">
        <v>6866</v>
      </c>
      <c r="C3033" s="183" t="s">
        <v>608</v>
      </c>
      <c r="D3033" s="31" t="s">
        <v>2889</v>
      </c>
      <c r="E3033" s="34">
        <v>5</v>
      </c>
      <c r="F3033" s="34" t="s">
        <v>2491</v>
      </c>
      <c r="G3033" s="34" t="s">
        <v>334</v>
      </c>
      <c r="H3033" s="36">
        <v>37797</v>
      </c>
      <c r="I3033" s="37">
        <f t="shared" si="63"/>
        <v>38162</v>
      </c>
      <c r="J3033" s="36"/>
      <c r="K3033" s="34"/>
      <c r="L3033" s="34"/>
      <c r="M3033" s="39" t="s">
        <v>20</v>
      </c>
      <c r="N3033" s="159" t="s">
        <v>2891</v>
      </c>
      <c r="O3033" s="36"/>
      <c r="P3033" s="42"/>
    </row>
    <row r="3034" spans="1:16" s="23" customFormat="1" ht="12.95" customHeight="1" x14ac:dyDescent="0.2">
      <c r="A3034" s="31" t="s">
        <v>20</v>
      </c>
      <c r="B3034" s="32">
        <v>6867</v>
      </c>
      <c r="C3034" s="31" t="s">
        <v>4122</v>
      </c>
      <c r="D3034" s="31" t="s">
        <v>2536</v>
      </c>
      <c r="E3034" s="34">
        <v>21</v>
      </c>
      <c r="F3034" s="34" t="s">
        <v>2504</v>
      </c>
      <c r="G3034" s="34" t="s">
        <v>334</v>
      </c>
      <c r="H3034" s="36">
        <v>37797</v>
      </c>
      <c r="I3034" s="37" t="str">
        <f t="shared" si="63"/>
        <v>n/a</v>
      </c>
      <c r="J3034" s="36">
        <v>37832</v>
      </c>
      <c r="K3034" s="34" t="s">
        <v>2067</v>
      </c>
      <c r="L3034" s="34" t="s">
        <v>2067</v>
      </c>
      <c r="M3034" s="39" t="s">
        <v>20</v>
      </c>
      <c r="N3034" s="71">
        <v>3805</v>
      </c>
      <c r="O3034" s="36">
        <v>38103</v>
      </c>
      <c r="P3034" s="42" t="s">
        <v>4123</v>
      </c>
    </row>
    <row r="3035" spans="1:16" s="23" customFormat="1" ht="12.95" customHeight="1" x14ac:dyDescent="0.2">
      <c r="A3035" s="138" t="s">
        <v>20</v>
      </c>
      <c r="B3035" s="139">
        <v>6868</v>
      </c>
      <c r="C3035" s="138" t="s">
        <v>4124</v>
      </c>
      <c r="D3035" s="184" t="s">
        <v>4125</v>
      </c>
      <c r="E3035" s="140">
        <v>15</v>
      </c>
      <c r="F3035" s="140" t="s">
        <v>2494</v>
      </c>
      <c r="G3035" s="140" t="s">
        <v>29</v>
      </c>
      <c r="H3035" s="135">
        <v>37799</v>
      </c>
      <c r="I3035" s="141" t="str">
        <f t="shared" si="63"/>
        <v>n/a</v>
      </c>
      <c r="J3035" s="135">
        <v>37834</v>
      </c>
      <c r="K3035" s="140" t="s">
        <v>2067</v>
      </c>
      <c r="L3035" s="140" t="s">
        <v>2067</v>
      </c>
      <c r="M3035" s="133" t="s">
        <v>20</v>
      </c>
      <c r="N3035" s="181">
        <v>3764</v>
      </c>
      <c r="O3035" s="135">
        <v>37966</v>
      </c>
      <c r="P3035" s="136" t="s">
        <v>4126</v>
      </c>
    </row>
    <row r="3036" spans="1:16" s="23" customFormat="1" ht="12.95" customHeight="1" x14ac:dyDescent="0.2">
      <c r="A3036" s="31" t="s">
        <v>20</v>
      </c>
      <c r="B3036" s="32">
        <v>6869</v>
      </c>
      <c r="C3036" s="168" t="s">
        <v>4127</v>
      </c>
      <c r="D3036" s="31" t="s">
        <v>2536</v>
      </c>
      <c r="E3036" s="34">
        <v>20</v>
      </c>
      <c r="F3036" s="34" t="s">
        <v>2504</v>
      </c>
      <c r="G3036" s="34" t="s">
        <v>334</v>
      </c>
      <c r="H3036" s="36">
        <v>37802</v>
      </c>
      <c r="I3036" s="37">
        <f t="shared" si="63"/>
        <v>38167</v>
      </c>
      <c r="J3036" s="36"/>
      <c r="K3036" s="34"/>
      <c r="L3036" s="34"/>
      <c r="M3036" s="39" t="s">
        <v>20</v>
      </c>
      <c r="N3036" s="159" t="s">
        <v>3789</v>
      </c>
      <c r="O3036" s="36">
        <v>37803</v>
      </c>
      <c r="P3036" s="42"/>
    </row>
    <row r="3037" spans="1:16" s="23" customFormat="1" ht="12.95" customHeight="1" x14ac:dyDescent="0.2">
      <c r="A3037" s="31" t="s">
        <v>20</v>
      </c>
      <c r="B3037" s="32">
        <v>6870</v>
      </c>
      <c r="C3037" s="31" t="s">
        <v>4128</v>
      </c>
      <c r="D3037" s="31" t="s">
        <v>3827</v>
      </c>
      <c r="E3037" s="34">
        <v>21</v>
      </c>
      <c r="F3037" s="34" t="s">
        <v>2504</v>
      </c>
      <c r="G3037" s="34" t="s">
        <v>78</v>
      </c>
      <c r="H3037" s="36">
        <v>37802</v>
      </c>
      <c r="I3037" s="37" t="str">
        <f t="shared" ref="I3037:I3100" si="64">IF(AND(H3037&gt;1/1/75, J3037&gt;0),"n/a",H3037+365)</f>
        <v>n/a</v>
      </c>
      <c r="J3037" s="36">
        <v>37895</v>
      </c>
      <c r="K3037" s="34" t="s">
        <v>2067</v>
      </c>
      <c r="L3037" s="34" t="s">
        <v>1862</v>
      </c>
      <c r="M3037" s="39" t="s">
        <v>20</v>
      </c>
      <c r="N3037" s="71">
        <v>3808</v>
      </c>
      <c r="O3037" s="36">
        <v>38104</v>
      </c>
      <c r="P3037" s="42" t="s">
        <v>4129</v>
      </c>
    </row>
    <row r="3038" spans="1:16" s="23" customFormat="1" ht="12.95" customHeight="1" x14ac:dyDescent="0.2">
      <c r="A3038" s="31" t="s">
        <v>20</v>
      </c>
      <c r="B3038" s="32">
        <v>6871</v>
      </c>
      <c r="C3038" s="31" t="s">
        <v>2696</v>
      </c>
      <c r="D3038" s="31" t="s">
        <v>2464</v>
      </c>
      <c r="E3038" s="34">
        <v>8</v>
      </c>
      <c r="F3038" s="34" t="s">
        <v>2499</v>
      </c>
      <c r="G3038" s="34" t="s">
        <v>334</v>
      </c>
      <c r="H3038" s="36">
        <v>37803</v>
      </c>
      <c r="I3038" s="37" t="str">
        <f t="shared" si="64"/>
        <v>n/a</v>
      </c>
      <c r="J3038" s="36">
        <v>38015</v>
      </c>
      <c r="K3038" s="34" t="s">
        <v>2067</v>
      </c>
      <c r="L3038" s="34" t="s">
        <v>1862</v>
      </c>
      <c r="M3038" s="39" t="s">
        <v>20</v>
      </c>
      <c r="N3038" s="71">
        <v>3890</v>
      </c>
      <c r="O3038" s="36">
        <v>38363</v>
      </c>
      <c r="P3038" s="42" t="s">
        <v>4130</v>
      </c>
    </row>
    <row r="3039" spans="1:16" s="23" customFormat="1" ht="12.95" customHeight="1" x14ac:dyDescent="0.2">
      <c r="A3039" s="31" t="s">
        <v>20</v>
      </c>
      <c r="B3039" s="32">
        <v>6872</v>
      </c>
      <c r="C3039" s="31" t="s">
        <v>2417</v>
      </c>
      <c r="D3039" s="31" t="s">
        <v>4131</v>
      </c>
      <c r="E3039" s="34">
        <v>8</v>
      </c>
      <c r="F3039" s="34" t="s">
        <v>2499</v>
      </c>
      <c r="G3039" s="34" t="s">
        <v>334</v>
      </c>
      <c r="H3039" s="36">
        <v>37803</v>
      </c>
      <c r="I3039" s="37">
        <f t="shared" si="64"/>
        <v>38168</v>
      </c>
      <c r="J3039" s="36"/>
      <c r="K3039" s="34"/>
      <c r="L3039" s="34"/>
      <c r="M3039" s="39" t="s">
        <v>20</v>
      </c>
      <c r="N3039" s="159" t="s">
        <v>2891</v>
      </c>
      <c r="O3039" s="36"/>
      <c r="P3039" s="42"/>
    </row>
    <row r="3040" spans="1:16" s="23" customFormat="1" ht="12.95" customHeight="1" x14ac:dyDescent="0.2">
      <c r="A3040" s="31" t="s">
        <v>20</v>
      </c>
      <c r="B3040" s="32">
        <v>6873</v>
      </c>
      <c r="C3040" s="31" t="s">
        <v>3976</v>
      </c>
      <c r="D3040" s="31" t="s">
        <v>2464</v>
      </c>
      <c r="E3040" s="34">
        <v>1</v>
      </c>
      <c r="F3040" s="34" t="s">
        <v>2491</v>
      </c>
      <c r="G3040" s="34" t="s">
        <v>334</v>
      </c>
      <c r="H3040" s="36">
        <v>37803</v>
      </c>
      <c r="I3040" s="37" t="str">
        <f t="shared" si="64"/>
        <v>n/a</v>
      </c>
      <c r="J3040" s="36">
        <v>37834</v>
      </c>
      <c r="K3040" s="34" t="s">
        <v>2067</v>
      </c>
      <c r="L3040" s="34" t="s">
        <v>2067</v>
      </c>
      <c r="M3040" s="39" t="s">
        <v>20</v>
      </c>
      <c r="N3040" s="71">
        <v>3765</v>
      </c>
      <c r="O3040" s="36">
        <v>37970</v>
      </c>
      <c r="P3040" s="42" t="s">
        <v>4010</v>
      </c>
    </row>
    <row r="3041" spans="1:16" s="23" customFormat="1" ht="12.95" customHeight="1" x14ac:dyDescent="0.2">
      <c r="A3041" s="31" t="s">
        <v>20</v>
      </c>
      <c r="B3041" s="32">
        <v>6874</v>
      </c>
      <c r="C3041" s="78" t="s">
        <v>2573</v>
      </c>
      <c r="D3041" s="31" t="s">
        <v>2464</v>
      </c>
      <c r="E3041" s="34">
        <v>20</v>
      </c>
      <c r="F3041" s="34" t="s">
        <v>2504</v>
      </c>
      <c r="G3041" s="34" t="s">
        <v>334</v>
      </c>
      <c r="H3041" s="36">
        <v>37803</v>
      </c>
      <c r="I3041" s="37" t="str">
        <f t="shared" si="64"/>
        <v>n/a</v>
      </c>
      <c r="J3041" s="36">
        <v>38016</v>
      </c>
      <c r="K3041" s="34" t="s">
        <v>2067</v>
      </c>
      <c r="L3041" s="34" t="s">
        <v>1862</v>
      </c>
      <c r="M3041" s="39" t="s">
        <v>20</v>
      </c>
      <c r="N3041" s="71">
        <v>3850</v>
      </c>
      <c r="O3041" s="36">
        <v>38198</v>
      </c>
      <c r="P3041" s="42" t="s">
        <v>3933</v>
      </c>
    </row>
    <row r="3042" spans="1:16" s="23" customFormat="1" ht="12.95" customHeight="1" x14ac:dyDescent="0.2">
      <c r="A3042" s="31" t="s">
        <v>20</v>
      </c>
      <c r="B3042" s="32">
        <v>6875</v>
      </c>
      <c r="C3042" s="78" t="s">
        <v>4132</v>
      </c>
      <c r="D3042" s="31" t="s">
        <v>4133</v>
      </c>
      <c r="E3042" s="34">
        <v>21</v>
      </c>
      <c r="F3042" s="34" t="s">
        <v>2504</v>
      </c>
      <c r="G3042" s="34" t="s">
        <v>334</v>
      </c>
      <c r="H3042" s="36">
        <v>37803</v>
      </c>
      <c r="I3042" s="37" t="str">
        <f t="shared" si="64"/>
        <v>n/a</v>
      </c>
      <c r="J3042" s="36">
        <v>37834</v>
      </c>
      <c r="K3042" s="34" t="s">
        <v>2067</v>
      </c>
      <c r="L3042" s="34" t="s">
        <v>1862</v>
      </c>
      <c r="M3042" s="39" t="s">
        <v>20</v>
      </c>
      <c r="N3042" s="71">
        <v>3806</v>
      </c>
      <c r="O3042" s="36">
        <v>38103</v>
      </c>
      <c r="P3042" s="42" t="s">
        <v>4090</v>
      </c>
    </row>
    <row r="3043" spans="1:16" s="23" customFormat="1" ht="12.95" customHeight="1" x14ac:dyDescent="0.2">
      <c r="A3043" s="31" t="s">
        <v>20</v>
      </c>
      <c r="B3043" s="32">
        <v>6876</v>
      </c>
      <c r="C3043" s="31" t="s">
        <v>4134</v>
      </c>
      <c r="D3043" s="31" t="s">
        <v>2536</v>
      </c>
      <c r="E3043" s="34">
        <v>21</v>
      </c>
      <c r="F3043" s="34" t="s">
        <v>2504</v>
      </c>
      <c r="G3043" s="34" t="s">
        <v>334</v>
      </c>
      <c r="H3043" s="36">
        <v>37803</v>
      </c>
      <c r="I3043" s="37" t="str">
        <f t="shared" si="64"/>
        <v>n/a</v>
      </c>
      <c r="J3043" s="36">
        <v>37834</v>
      </c>
      <c r="K3043" s="34" t="s">
        <v>2067</v>
      </c>
      <c r="L3043" s="34" t="s">
        <v>2067</v>
      </c>
      <c r="M3043" s="39" t="s">
        <v>20</v>
      </c>
      <c r="N3043" s="71">
        <v>3807</v>
      </c>
      <c r="O3043" s="36">
        <v>38103</v>
      </c>
      <c r="P3043" s="42" t="s">
        <v>4090</v>
      </c>
    </row>
    <row r="3044" spans="1:16" s="23" customFormat="1" ht="12.95" customHeight="1" x14ac:dyDescent="0.2">
      <c r="A3044" s="31" t="s">
        <v>20</v>
      </c>
      <c r="B3044" s="32">
        <v>6877</v>
      </c>
      <c r="C3044" s="185" t="s">
        <v>4135</v>
      </c>
      <c r="D3044" s="31" t="s">
        <v>2536</v>
      </c>
      <c r="E3044" s="34">
        <v>20</v>
      </c>
      <c r="F3044" s="34" t="s">
        <v>2504</v>
      </c>
      <c r="G3044" s="34" t="s">
        <v>334</v>
      </c>
      <c r="H3044" s="36">
        <v>37803</v>
      </c>
      <c r="I3044" s="37">
        <f t="shared" si="64"/>
        <v>38168</v>
      </c>
      <c r="J3044" s="36"/>
      <c r="K3044" s="34"/>
      <c r="L3044" s="34"/>
      <c r="M3044" s="39" t="s">
        <v>20</v>
      </c>
      <c r="N3044" s="159" t="s">
        <v>3789</v>
      </c>
      <c r="O3044" s="36">
        <v>37803</v>
      </c>
      <c r="P3044" s="42"/>
    </row>
    <row r="3045" spans="1:16" s="23" customFormat="1" ht="12.95" customHeight="1" x14ac:dyDescent="0.2">
      <c r="A3045" s="31" t="s">
        <v>20</v>
      </c>
      <c r="B3045" s="32">
        <v>6878</v>
      </c>
      <c r="C3045" s="168" t="s">
        <v>4136</v>
      </c>
      <c r="D3045" s="31" t="s">
        <v>2536</v>
      </c>
      <c r="E3045" s="34">
        <v>20</v>
      </c>
      <c r="F3045" s="34" t="s">
        <v>2504</v>
      </c>
      <c r="G3045" s="34" t="s">
        <v>334</v>
      </c>
      <c r="H3045" s="36">
        <v>37803</v>
      </c>
      <c r="I3045" s="37">
        <f t="shared" si="64"/>
        <v>38168</v>
      </c>
      <c r="J3045" s="36"/>
      <c r="K3045" s="34"/>
      <c r="L3045" s="34"/>
      <c r="M3045" s="39" t="s">
        <v>20</v>
      </c>
      <c r="N3045" s="159" t="s">
        <v>2891</v>
      </c>
      <c r="O3045" s="36"/>
      <c r="P3045" s="42"/>
    </row>
    <row r="3046" spans="1:16" s="23" customFormat="1" ht="12.95" customHeight="1" x14ac:dyDescent="0.2">
      <c r="A3046" s="31" t="s">
        <v>20</v>
      </c>
      <c r="B3046" s="32">
        <v>6879</v>
      </c>
      <c r="C3046" s="31" t="s">
        <v>4137</v>
      </c>
      <c r="D3046" s="33" t="s">
        <v>4138</v>
      </c>
      <c r="E3046" s="34">
        <v>21</v>
      </c>
      <c r="F3046" s="34" t="s">
        <v>2504</v>
      </c>
      <c r="G3046" s="34" t="s">
        <v>29</v>
      </c>
      <c r="H3046" s="36">
        <v>37804</v>
      </c>
      <c r="I3046" s="37" t="str">
        <f t="shared" si="64"/>
        <v>n/a</v>
      </c>
      <c r="J3046" s="36">
        <v>37834</v>
      </c>
      <c r="K3046" s="34" t="s">
        <v>2067</v>
      </c>
      <c r="L3046" s="34" t="s">
        <v>2067</v>
      </c>
      <c r="M3046" s="39" t="s">
        <v>20</v>
      </c>
      <c r="N3046" s="71">
        <v>3767</v>
      </c>
      <c r="O3046" s="36">
        <v>37970</v>
      </c>
      <c r="P3046" s="42" t="s">
        <v>4139</v>
      </c>
    </row>
    <row r="3047" spans="1:16" s="23" customFormat="1" ht="12.95" customHeight="1" x14ac:dyDescent="0.2">
      <c r="A3047" s="31" t="s">
        <v>20</v>
      </c>
      <c r="B3047" s="32">
        <v>6880</v>
      </c>
      <c r="C3047" s="31" t="s">
        <v>2346</v>
      </c>
      <c r="D3047" s="31" t="s">
        <v>4119</v>
      </c>
      <c r="E3047" s="34">
        <v>15</v>
      </c>
      <c r="F3047" s="34" t="s">
        <v>2494</v>
      </c>
      <c r="G3047" s="34" t="s">
        <v>334</v>
      </c>
      <c r="H3047" s="36">
        <v>37804</v>
      </c>
      <c r="I3047" s="37" t="str">
        <f t="shared" si="64"/>
        <v>n/a</v>
      </c>
      <c r="J3047" s="36">
        <v>37834</v>
      </c>
      <c r="K3047" s="34" t="s">
        <v>2067</v>
      </c>
      <c r="L3047" s="34" t="s">
        <v>2067</v>
      </c>
      <c r="M3047" s="39" t="s">
        <v>20</v>
      </c>
      <c r="N3047" s="71">
        <v>3791</v>
      </c>
      <c r="O3047" s="36">
        <v>38044</v>
      </c>
      <c r="P3047" s="42" t="s">
        <v>4010</v>
      </c>
    </row>
    <row r="3048" spans="1:16" s="23" customFormat="1" ht="12.95" customHeight="1" x14ac:dyDescent="0.2">
      <c r="A3048" s="31" t="s">
        <v>20</v>
      </c>
      <c r="B3048" s="32">
        <v>6881</v>
      </c>
      <c r="C3048" s="31" t="s">
        <v>4140</v>
      </c>
      <c r="D3048" s="31" t="s">
        <v>2889</v>
      </c>
      <c r="E3048" s="34">
        <v>15</v>
      </c>
      <c r="F3048" s="34" t="s">
        <v>2494</v>
      </c>
      <c r="G3048" s="34" t="s">
        <v>334</v>
      </c>
      <c r="H3048" s="36">
        <v>37804</v>
      </c>
      <c r="I3048" s="37" t="str">
        <f t="shared" si="64"/>
        <v>n/a</v>
      </c>
      <c r="J3048" s="36">
        <v>37834</v>
      </c>
      <c r="K3048" s="34" t="s">
        <v>2067</v>
      </c>
      <c r="L3048" s="34" t="s">
        <v>1862</v>
      </c>
      <c r="M3048" s="39" t="s">
        <v>20</v>
      </c>
      <c r="N3048" s="71">
        <v>3796</v>
      </c>
      <c r="O3048" s="36">
        <v>38065</v>
      </c>
      <c r="P3048" s="42" t="s">
        <v>4010</v>
      </c>
    </row>
    <row r="3049" spans="1:16" s="23" customFormat="1" ht="12.95" customHeight="1" x14ac:dyDescent="0.2">
      <c r="A3049" s="31" t="s">
        <v>20</v>
      </c>
      <c r="B3049" s="32">
        <v>6882</v>
      </c>
      <c r="C3049" s="31" t="s">
        <v>4141</v>
      </c>
      <c r="D3049" s="31" t="s">
        <v>2536</v>
      </c>
      <c r="E3049" s="34">
        <v>15</v>
      </c>
      <c r="F3049" s="34" t="s">
        <v>2494</v>
      </c>
      <c r="G3049" s="34" t="s">
        <v>334</v>
      </c>
      <c r="H3049" s="36">
        <v>37803</v>
      </c>
      <c r="I3049" s="37" t="str">
        <f t="shared" si="64"/>
        <v>n/a</v>
      </c>
      <c r="J3049" s="36">
        <v>37834</v>
      </c>
      <c r="K3049" s="34" t="s">
        <v>2067</v>
      </c>
      <c r="L3049" s="34" t="s">
        <v>2067</v>
      </c>
      <c r="M3049" s="39" t="s">
        <v>20</v>
      </c>
      <c r="N3049" s="71">
        <v>3768</v>
      </c>
      <c r="O3049" s="36">
        <v>38001</v>
      </c>
      <c r="P3049" s="42" t="s">
        <v>4010</v>
      </c>
    </row>
    <row r="3050" spans="1:16" s="23" customFormat="1" ht="12.95" customHeight="1" x14ac:dyDescent="0.2">
      <c r="A3050" s="31" t="s">
        <v>20</v>
      </c>
      <c r="B3050" s="32">
        <v>6883</v>
      </c>
      <c r="C3050" s="31" t="s">
        <v>4142</v>
      </c>
      <c r="D3050" s="31" t="s">
        <v>4143</v>
      </c>
      <c r="E3050" s="34">
        <v>13</v>
      </c>
      <c r="F3050" s="34" t="s">
        <v>2494</v>
      </c>
      <c r="G3050" s="34" t="s">
        <v>73</v>
      </c>
      <c r="H3050" s="36">
        <v>37809</v>
      </c>
      <c r="I3050" s="37" t="str">
        <f t="shared" si="64"/>
        <v>n/a</v>
      </c>
      <c r="J3050" s="36">
        <v>37851</v>
      </c>
      <c r="K3050" s="34" t="s">
        <v>2067</v>
      </c>
      <c r="L3050" s="34" t="s">
        <v>2067</v>
      </c>
      <c r="M3050" s="39" t="s">
        <v>20</v>
      </c>
      <c r="N3050" s="71">
        <v>3769</v>
      </c>
      <c r="O3050" s="36">
        <v>37992</v>
      </c>
      <c r="P3050" s="42" t="s">
        <v>486</v>
      </c>
    </row>
    <row r="3051" spans="1:16" s="23" customFormat="1" ht="12.95" customHeight="1" x14ac:dyDescent="0.2">
      <c r="A3051" s="31" t="s">
        <v>20</v>
      </c>
      <c r="B3051" s="32">
        <v>6884</v>
      </c>
      <c r="C3051" s="31" t="s">
        <v>3473</v>
      </c>
      <c r="D3051" s="31" t="s">
        <v>2536</v>
      </c>
      <c r="E3051" s="34">
        <v>20</v>
      </c>
      <c r="F3051" s="34" t="s">
        <v>2504</v>
      </c>
      <c r="G3051" s="34" t="s">
        <v>334</v>
      </c>
      <c r="H3051" s="36">
        <v>37812</v>
      </c>
      <c r="I3051" s="37" t="str">
        <f t="shared" si="64"/>
        <v>n/a</v>
      </c>
      <c r="J3051" s="36">
        <v>37834</v>
      </c>
      <c r="K3051" s="34" t="s">
        <v>2067</v>
      </c>
      <c r="L3051" s="34" t="s">
        <v>1862</v>
      </c>
      <c r="M3051" s="39" t="s">
        <v>20</v>
      </c>
      <c r="N3051" s="75" t="s">
        <v>1870</v>
      </c>
      <c r="O3051" s="36">
        <v>38124</v>
      </c>
      <c r="P3051" s="42"/>
    </row>
    <row r="3052" spans="1:16" s="23" customFormat="1" ht="12.95" customHeight="1" x14ac:dyDescent="0.2">
      <c r="A3052" s="31" t="s">
        <v>20</v>
      </c>
      <c r="B3052" s="32">
        <v>6885</v>
      </c>
      <c r="C3052" s="31" t="s">
        <v>81</v>
      </c>
      <c r="D3052" s="31" t="s">
        <v>2536</v>
      </c>
      <c r="E3052" s="34">
        <v>20</v>
      </c>
      <c r="F3052" s="34" t="s">
        <v>2504</v>
      </c>
      <c r="G3052" s="34" t="s">
        <v>334</v>
      </c>
      <c r="H3052" s="36">
        <v>37812</v>
      </c>
      <c r="I3052" s="37" t="str">
        <f t="shared" si="64"/>
        <v>n/a</v>
      </c>
      <c r="J3052" s="36">
        <v>37834</v>
      </c>
      <c r="K3052" s="34" t="s">
        <v>2067</v>
      </c>
      <c r="L3052" s="34" t="s">
        <v>2067</v>
      </c>
      <c r="M3052" s="39" t="s">
        <v>20</v>
      </c>
      <c r="N3052" s="71">
        <v>3816</v>
      </c>
      <c r="O3052" s="36">
        <v>38124</v>
      </c>
      <c r="P3052" s="42" t="s">
        <v>4090</v>
      </c>
    </row>
    <row r="3053" spans="1:16" s="23" customFormat="1" ht="12.95" customHeight="1" x14ac:dyDescent="0.2">
      <c r="A3053" s="31" t="s">
        <v>20</v>
      </c>
      <c r="B3053" s="32">
        <v>6886</v>
      </c>
      <c r="C3053" s="31" t="s">
        <v>3664</v>
      </c>
      <c r="D3053" s="31" t="s">
        <v>4144</v>
      </c>
      <c r="E3053" s="34">
        <v>20</v>
      </c>
      <c r="F3053" s="34" t="s">
        <v>2504</v>
      </c>
      <c r="G3053" s="34" t="s">
        <v>334</v>
      </c>
      <c r="H3053" s="36">
        <v>37812</v>
      </c>
      <c r="I3053" s="37" t="str">
        <f t="shared" si="64"/>
        <v>n/a</v>
      </c>
      <c r="J3053" s="36">
        <v>37834</v>
      </c>
      <c r="K3053" s="34" t="s">
        <v>2067</v>
      </c>
      <c r="L3053" s="34" t="s">
        <v>1862</v>
      </c>
      <c r="M3053" s="39" t="s">
        <v>20</v>
      </c>
      <c r="N3053" s="71">
        <v>3817</v>
      </c>
      <c r="O3053" s="36">
        <v>38124</v>
      </c>
      <c r="P3053" s="42" t="s">
        <v>486</v>
      </c>
    </row>
    <row r="3054" spans="1:16" s="23" customFormat="1" ht="12.95" customHeight="1" x14ac:dyDescent="0.2">
      <c r="A3054" s="31" t="s">
        <v>20</v>
      </c>
      <c r="B3054" s="32">
        <v>6887</v>
      </c>
      <c r="C3054" s="31" t="s">
        <v>4145</v>
      </c>
      <c r="D3054" s="31" t="s">
        <v>4146</v>
      </c>
      <c r="E3054" s="34">
        <v>11</v>
      </c>
      <c r="F3054" s="34" t="s">
        <v>2491</v>
      </c>
      <c r="G3054" s="34" t="s">
        <v>73</v>
      </c>
      <c r="H3054" s="36">
        <v>37820</v>
      </c>
      <c r="I3054" s="37" t="str">
        <f t="shared" si="64"/>
        <v>n/a</v>
      </c>
      <c r="J3054" s="36">
        <v>37861</v>
      </c>
      <c r="K3054" s="34" t="s">
        <v>2067</v>
      </c>
      <c r="L3054" s="34" t="s">
        <v>2067</v>
      </c>
      <c r="M3054" s="39" t="s">
        <v>20</v>
      </c>
      <c r="N3054" s="71">
        <v>3771</v>
      </c>
      <c r="O3054" s="36">
        <v>38001</v>
      </c>
      <c r="P3054" s="42" t="s">
        <v>486</v>
      </c>
    </row>
    <row r="3055" spans="1:16" s="23" customFormat="1" ht="12.95" customHeight="1" x14ac:dyDescent="0.2">
      <c r="A3055" s="31" t="s">
        <v>20</v>
      </c>
      <c r="B3055" s="32">
        <v>6888</v>
      </c>
      <c r="C3055" s="31" t="s">
        <v>3416</v>
      </c>
      <c r="D3055" s="31" t="s">
        <v>4147</v>
      </c>
      <c r="E3055" s="34">
        <v>3</v>
      </c>
      <c r="F3055" s="34" t="s">
        <v>2491</v>
      </c>
      <c r="G3055" s="34" t="s">
        <v>73</v>
      </c>
      <c r="H3055" s="36">
        <v>37824</v>
      </c>
      <c r="I3055" s="37" t="str">
        <f t="shared" si="64"/>
        <v>n/a</v>
      </c>
      <c r="J3055" s="36">
        <v>37862</v>
      </c>
      <c r="K3055" s="34" t="s">
        <v>2067</v>
      </c>
      <c r="L3055" s="34" t="s">
        <v>2067</v>
      </c>
      <c r="M3055" s="39" t="s">
        <v>20</v>
      </c>
      <c r="N3055" s="71">
        <v>3772</v>
      </c>
      <c r="O3055" s="36">
        <v>38001</v>
      </c>
      <c r="P3055" s="42" t="s">
        <v>486</v>
      </c>
    </row>
    <row r="3056" spans="1:16" s="23" customFormat="1" ht="12.95" customHeight="1" x14ac:dyDescent="0.2">
      <c r="A3056" s="31" t="s">
        <v>20</v>
      </c>
      <c r="B3056" s="32">
        <v>6889</v>
      </c>
      <c r="C3056" s="31" t="s">
        <v>4148</v>
      </c>
      <c r="D3056" s="31" t="s">
        <v>4149</v>
      </c>
      <c r="E3056" s="34">
        <v>8</v>
      </c>
      <c r="F3056" s="34" t="s">
        <v>2499</v>
      </c>
      <c r="G3056" s="34" t="s">
        <v>78</v>
      </c>
      <c r="H3056" s="36">
        <v>37811</v>
      </c>
      <c r="I3056" s="37">
        <f t="shared" si="64"/>
        <v>38176</v>
      </c>
      <c r="J3056" s="36"/>
      <c r="K3056" s="34"/>
      <c r="L3056" s="34"/>
      <c r="M3056" s="39" t="s">
        <v>20</v>
      </c>
      <c r="N3056" s="159" t="s">
        <v>2891</v>
      </c>
      <c r="O3056" s="36"/>
      <c r="P3056" s="42"/>
    </row>
    <row r="3057" spans="1:16" s="23" customFormat="1" ht="12.95" customHeight="1" x14ac:dyDescent="0.2">
      <c r="A3057" s="31" t="s">
        <v>20</v>
      </c>
      <c r="B3057" s="32">
        <v>6890</v>
      </c>
      <c r="C3057" s="31" t="s">
        <v>3913</v>
      </c>
      <c r="D3057" s="31" t="s">
        <v>4147</v>
      </c>
      <c r="E3057" s="34">
        <v>9</v>
      </c>
      <c r="F3057" s="34" t="s">
        <v>2496</v>
      </c>
      <c r="G3057" s="34" t="s">
        <v>73</v>
      </c>
      <c r="H3057" s="36">
        <v>37825</v>
      </c>
      <c r="I3057" s="37">
        <f t="shared" si="64"/>
        <v>38190</v>
      </c>
      <c r="J3057" s="36"/>
      <c r="K3057" s="34"/>
      <c r="L3057" s="34"/>
      <c r="M3057" s="39" t="s">
        <v>20</v>
      </c>
      <c r="N3057" s="159" t="s">
        <v>2891</v>
      </c>
      <c r="O3057" s="36"/>
      <c r="P3057" s="42"/>
    </row>
    <row r="3058" spans="1:16" s="23" customFormat="1" ht="12.95" customHeight="1" x14ac:dyDescent="0.2">
      <c r="A3058" s="31" t="s">
        <v>20</v>
      </c>
      <c r="B3058" s="32">
        <v>6891</v>
      </c>
      <c r="C3058" s="31" t="s">
        <v>2575</v>
      </c>
      <c r="D3058" s="31" t="s">
        <v>4150</v>
      </c>
      <c r="E3058" s="34">
        <v>8</v>
      </c>
      <c r="F3058" s="34" t="s">
        <v>2499</v>
      </c>
      <c r="G3058" s="34" t="s">
        <v>73</v>
      </c>
      <c r="H3058" s="36">
        <v>37825</v>
      </c>
      <c r="I3058" s="37" t="str">
        <f t="shared" si="64"/>
        <v>n/a</v>
      </c>
      <c r="J3058" s="36">
        <v>37862</v>
      </c>
      <c r="K3058" s="34" t="s">
        <v>2067</v>
      </c>
      <c r="L3058" s="34" t="s">
        <v>2067</v>
      </c>
      <c r="M3058" s="39" t="s">
        <v>20</v>
      </c>
      <c r="N3058" s="71">
        <v>3770</v>
      </c>
      <c r="O3058" s="36">
        <v>38001</v>
      </c>
      <c r="P3058" s="42" t="s">
        <v>486</v>
      </c>
    </row>
    <row r="3059" spans="1:16" s="23" customFormat="1" ht="12.95" customHeight="1" x14ac:dyDescent="0.2">
      <c r="A3059" s="31" t="s">
        <v>20</v>
      </c>
      <c r="B3059" s="32">
        <v>6892</v>
      </c>
      <c r="C3059" s="31" t="s">
        <v>4151</v>
      </c>
      <c r="D3059" s="31" t="s">
        <v>4146</v>
      </c>
      <c r="E3059" s="34">
        <v>20</v>
      </c>
      <c r="F3059" s="34" t="s">
        <v>2504</v>
      </c>
      <c r="G3059" s="34" t="s">
        <v>73</v>
      </c>
      <c r="H3059" s="36">
        <v>37832</v>
      </c>
      <c r="I3059" s="37" t="str">
        <f t="shared" si="64"/>
        <v>n/a</v>
      </c>
      <c r="J3059" s="36">
        <v>37862</v>
      </c>
      <c r="K3059" s="34" t="s">
        <v>2067</v>
      </c>
      <c r="L3059" s="34" t="s">
        <v>2067</v>
      </c>
      <c r="M3059" s="39" t="s">
        <v>20</v>
      </c>
      <c r="N3059" s="71">
        <v>3775</v>
      </c>
      <c r="O3059" s="36">
        <v>38006</v>
      </c>
      <c r="P3059" s="42" t="s">
        <v>486</v>
      </c>
    </row>
    <row r="3060" spans="1:16" s="23" customFormat="1" ht="12.95" customHeight="1" x14ac:dyDescent="0.2">
      <c r="A3060" s="31" t="s">
        <v>20</v>
      </c>
      <c r="B3060" s="32">
        <v>6893</v>
      </c>
      <c r="C3060" s="31" t="s">
        <v>3772</v>
      </c>
      <c r="D3060" s="31" t="s">
        <v>4152</v>
      </c>
      <c r="E3060" s="34">
        <v>15</v>
      </c>
      <c r="F3060" s="34" t="s">
        <v>2494</v>
      </c>
      <c r="G3060" s="34" t="s">
        <v>73</v>
      </c>
      <c r="H3060" s="36">
        <v>37833</v>
      </c>
      <c r="I3060" s="37" t="str">
        <f t="shared" si="64"/>
        <v>n/a</v>
      </c>
      <c r="J3060" s="36">
        <v>37862</v>
      </c>
      <c r="K3060" s="34" t="s">
        <v>2067</v>
      </c>
      <c r="L3060" s="34" t="s">
        <v>2067</v>
      </c>
      <c r="M3060" s="39" t="s">
        <v>20</v>
      </c>
      <c r="N3060" s="71">
        <v>3773</v>
      </c>
      <c r="O3060" s="36">
        <v>38001</v>
      </c>
      <c r="P3060" s="42" t="s">
        <v>486</v>
      </c>
    </row>
    <row r="3061" spans="1:16" s="23" customFormat="1" ht="22.5" customHeight="1" x14ac:dyDescent="0.2">
      <c r="A3061" s="31" t="s">
        <v>20</v>
      </c>
      <c r="B3061" s="32">
        <v>6894</v>
      </c>
      <c r="C3061" s="168" t="s">
        <v>883</v>
      </c>
      <c r="D3061" s="31" t="s">
        <v>4153</v>
      </c>
      <c r="E3061" s="34">
        <v>20</v>
      </c>
      <c r="F3061" s="34" t="s">
        <v>2504</v>
      </c>
      <c r="G3061" s="34" t="s">
        <v>29</v>
      </c>
      <c r="H3061" s="36">
        <v>37837</v>
      </c>
      <c r="I3061" s="37" t="str">
        <f t="shared" si="64"/>
        <v>n/a</v>
      </c>
      <c r="J3061" s="36">
        <v>38177</v>
      </c>
      <c r="K3061" s="34" t="s">
        <v>2067</v>
      </c>
      <c r="L3061" s="34" t="s">
        <v>2067</v>
      </c>
      <c r="M3061" s="39" t="s">
        <v>20</v>
      </c>
      <c r="N3061" s="71">
        <v>3922</v>
      </c>
      <c r="O3061" s="36">
        <v>38454</v>
      </c>
      <c r="P3061" s="42" t="s">
        <v>486</v>
      </c>
    </row>
    <row r="3062" spans="1:16" s="23" customFormat="1" ht="12.95" customHeight="1" x14ac:dyDescent="0.2">
      <c r="A3062" s="31" t="s">
        <v>20</v>
      </c>
      <c r="B3062" s="32">
        <v>6895</v>
      </c>
      <c r="C3062" s="31" t="s">
        <v>4154</v>
      </c>
      <c r="D3062" s="31" t="s">
        <v>3861</v>
      </c>
      <c r="E3062" s="34">
        <v>4</v>
      </c>
      <c r="F3062" s="34" t="s">
        <v>2491</v>
      </c>
      <c r="G3062" s="34" t="s">
        <v>78</v>
      </c>
      <c r="H3062" s="36">
        <v>37851</v>
      </c>
      <c r="I3062" s="37">
        <f t="shared" si="64"/>
        <v>38216</v>
      </c>
      <c r="J3062" s="36"/>
      <c r="K3062" s="34"/>
      <c r="L3062" s="34"/>
      <c r="M3062" s="39" t="s">
        <v>20</v>
      </c>
      <c r="N3062" s="159" t="s">
        <v>2891</v>
      </c>
      <c r="O3062" s="36"/>
      <c r="P3062" s="42"/>
    </row>
    <row r="3063" spans="1:16" s="23" customFormat="1" ht="12.95" customHeight="1" x14ac:dyDescent="0.2">
      <c r="A3063" s="31" t="s">
        <v>20</v>
      </c>
      <c r="B3063" s="32">
        <v>6896</v>
      </c>
      <c r="C3063" s="31" t="s">
        <v>4155</v>
      </c>
      <c r="D3063" s="31" t="s">
        <v>4082</v>
      </c>
      <c r="E3063" s="34">
        <v>15</v>
      </c>
      <c r="F3063" s="34" t="s">
        <v>2494</v>
      </c>
      <c r="G3063" s="34" t="s">
        <v>78</v>
      </c>
      <c r="H3063" s="36">
        <v>37861</v>
      </c>
      <c r="I3063" s="37" t="str">
        <f t="shared" si="64"/>
        <v>n/a</v>
      </c>
      <c r="J3063" s="36">
        <v>37895</v>
      </c>
      <c r="K3063" s="34" t="s">
        <v>1862</v>
      </c>
      <c r="L3063" s="34" t="s">
        <v>1862</v>
      </c>
      <c r="M3063" s="39" t="s">
        <v>20</v>
      </c>
      <c r="N3063" s="71">
        <v>3828</v>
      </c>
      <c r="O3063" s="36">
        <v>38161</v>
      </c>
      <c r="P3063" s="42" t="s">
        <v>4010</v>
      </c>
    </row>
    <row r="3064" spans="1:16" s="23" customFormat="1" ht="12.95" customHeight="1" x14ac:dyDescent="0.2">
      <c r="A3064" s="31" t="s">
        <v>20</v>
      </c>
      <c r="B3064" s="32">
        <v>6897</v>
      </c>
      <c r="C3064" s="31" t="s">
        <v>3681</v>
      </c>
      <c r="D3064" s="31" t="s">
        <v>1929</v>
      </c>
      <c r="E3064" s="34" t="s">
        <v>28</v>
      </c>
      <c r="F3064" s="34" t="s">
        <v>2494</v>
      </c>
      <c r="G3064" s="34" t="s">
        <v>78</v>
      </c>
      <c r="H3064" s="36">
        <v>37861</v>
      </c>
      <c r="I3064" s="37" t="str">
        <f t="shared" si="64"/>
        <v>n/a</v>
      </c>
      <c r="J3064" s="36">
        <v>37894</v>
      </c>
      <c r="K3064" s="34"/>
      <c r="L3064" s="34"/>
      <c r="M3064" s="39" t="s">
        <v>20</v>
      </c>
      <c r="N3064" s="75" t="s">
        <v>2799</v>
      </c>
      <c r="O3064" s="36">
        <v>37992</v>
      </c>
      <c r="P3064" s="42"/>
    </row>
    <row r="3065" spans="1:16" s="23" customFormat="1" ht="12.95" customHeight="1" x14ac:dyDescent="0.2">
      <c r="A3065" s="31" t="s">
        <v>20</v>
      </c>
      <c r="B3065" s="32">
        <v>6898</v>
      </c>
      <c r="C3065" s="31" t="s">
        <v>3681</v>
      </c>
      <c r="D3065" s="31" t="s">
        <v>1929</v>
      </c>
      <c r="E3065" s="34" t="s">
        <v>48</v>
      </c>
      <c r="F3065" s="34" t="s">
        <v>2504</v>
      </c>
      <c r="G3065" s="34" t="s">
        <v>78</v>
      </c>
      <c r="H3065" s="36">
        <v>37861</v>
      </c>
      <c r="I3065" s="37" t="str">
        <f t="shared" si="64"/>
        <v>n/a</v>
      </c>
      <c r="J3065" s="36">
        <v>37894</v>
      </c>
      <c r="K3065" s="34" t="s">
        <v>2067</v>
      </c>
      <c r="L3065" s="34" t="s">
        <v>1862</v>
      </c>
      <c r="M3065" s="39" t="s">
        <v>20</v>
      </c>
      <c r="N3065" s="75" t="s">
        <v>1870</v>
      </c>
      <c r="O3065" s="36">
        <v>38195</v>
      </c>
      <c r="P3065" s="42"/>
    </row>
    <row r="3066" spans="1:16" s="23" customFormat="1" ht="12.95" customHeight="1" x14ac:dyDescent="0.2">
      <c r="A3066" s="31" t="s">
        <v>20</v>
      </c>
      <c r="B3066" s="32">
        <v>6899</v>
      </c>
      <c r="C3066" s="31" t="s">
        <v>4156</v>
      </c>
      <c r="D3066" s="31" t="s">
        <v>4157</v>
      </c>
      <c r="E3066" s="34">
        <v>5</v>
      </c>
      <c r="F3066" s="34" t="s">
        <v>2491</v>
      </c>
      <c r="G3066" s="34" t="s">
        <v>78</v>
      </c>
      <c r="H3066" s="36">
        <v>37862</v>
      </c>
      <c r="I3066" s="37" t="str">
        <f t="shared" si="64"/>
        <v>n/a</v>
      </c>
      <c r="J3066" s="36">
        <v>37895</v>
      </c>
      <c r="K3066" s="34" t="s">
        <v>2067</v>
      </c>
      <c r="L3066" s="34" t="s">
        <v>2067</v>
      </c>
      <c r="M3066" s="39" t="s">
        <v>20</v>
      </c>
      <c r="N3066" s="71">
        <v>3779</v>
      </c>
      <c r="O3066" s="36">
        <v>38032</v>
      </c>
      <c r="P3066" s="42" t="s">
        <v>4158</v>
      </c>
    </row>
    <row r="3067" spans="1:16" s="23" customFormat="1" ht="12.95" customHeight="1" x14ac:dyDescent="0.2">
      <c r="A3067" s="31" t="s">
        <v>20</v>
      </c>
      <c r="B3067" s="32">
        <v>6900</v>
      </c>
      <c r="C3067" s="31" t="s">
        <v>2417</v>
      </c>
      <c r="D3067" s="31" t="s">
        <v>4159</v>
      </c>
      <c r="E3067" s="34">
        <v>8</v>
      </c>
      <c r="F3067" s="34" t="s">
        <v>2499</v>
      </c>
      <c r="G3067" s="34" t="s">
        <v>78</v>
      </c>
      <c r="H3067" s="36">
        <v>37862</v>
      </c>
      <c r="I3067" s="37" t="str">
        <f t="shared" si="64"/>
        <v>n/a</v>
      </c>
      <c r="J3067" s="36">
        <v>37895</v>
      </c>
      <c r="K3067" s="34" t="s">
        <v>2067</v>
      </c>
      <c r="L3067" s="34" t="s">
        <v>2067</v>
      </c>
      <c r="M3067" s="39" t="s">
        <v>20</v>
      </c>
      <c r="N3067" s="71">
        <v>3783</v>
      </c>
      <c r="O3067" s="36">
        <v>38027</v>
      </c>
      <c r="P3067" s="42" t="s">
        <v>4160</v>
      </c>
    </row>
    <row r="3068" spans="1:16" s="23" customFormat="1" ht="12.95" customHeight="1" x14ac:dyDescent="0.2">
      <c r="A3068" s="31" t="s">
        <v>20</v>
      </c>
      <c r="B3068" s="32">
        <v>6901</v>
      </c>
      <c r="C3068" s="31" t="s">
        <v>2989</v>
      </c>
      <c r="D3068" s="31" t="s">
        <v>4069</v>
      </c>
      <c r="E3068" s="34">
        <v>8</v>
      </c>
      <c r="F3068" s="34" t="s">
        <v>2499</v>
      </c>
      <c r="G3068" s="34" t="s">
        <v>78</v>
      </c>
      <c r="H3068" s="36">
        <v>37862</v>
      </c>
      <c r="I3068" s="37" t="str">
        <f t="shared" si="64"/>
        <v>n/a</v>
      </c>
      <c r="J3068" s="36">
        <v>37895</v>
      </c>
      <c r="K3068" s="34" t="s">
        <v>2067</v>
      </c>
      <c r="L3068" s="34" t="s">
        <v>2067</v>
      </c>
      <c r="M3068" s="39" t="s">
        <v>20</v>
      </c>
      <c r="N3068" s="71">
        <v>3844</v>
      </c>
      <c r="O3068" s="36">
        <v>38208</v>
      </c>
      <c r="P3068" s="42" t="s">
        <v>4130</v>
      </c>
    </row>
    <row r="3069" spans="1:16" s="23" customFormat="1" ht="12.95" customHeight="1" x14ac:dyDescent="0.2">
      <c r="A3069" s="31" t="s">
        <v>20</v>
      </c>
      <c r="B3069" s="32">
        <v>6902</v>
      </c>
      <c r="C3069" s="31" t="s">
        <v>608</v>
      </c>
      <c r="D3069" s="31" t="s">
        <v>4161</v>
      </c>
      <c r="E3069" s="34">
        <v>5</v>
      </c>
      <c r="F3069" s="34" t="s">
        <v>2491</v>
      </c>
      <c r="G3069" s="34" t="s">
        <v>78</v>
      </c>
      <c r="H3069" s="36">
        <v>37851</v>
      </c>
      <c r="I3069" s="37" t="str">
        <f t="shared" si="64"/>
        <v>n/a</v>
      </c>
      <c r="J3069" s="36">
        <v>37894</v>
      </c>
      <c r="K3069" s="34" t="s">
        <v>2067</v>
      </c>
      <c r="L3069" s="34" t="s">
        <v>2067</v>
      </c>
      <c r="M3069" s="39" t="s">
        <v>20</v>
      </c>
      <c r="N3069" s="71">
        <v>3778</v>
      </c>
      <c r="O3069" s="36">
        <v>38032</v>
      </c>
      <c r="P3069" s="42" t="s">
        <v>4158</v>
      </c>
    </row>
    <row r="3070" spans="1:16" s="23" customFormat="1" ht="12.95" customHeight="1" x14ac:dyDescent="0.2">
      <c r="A3070" s="31" t="s">
        <v>20</v>
      </c>
      <c r="B3070" s="32">
        <v>6903</v>
      </c>
      <c r="C3070" s="31" t="s">
        <v>2467</v>
      </c>
      <c r="D3070" s="31" t="s">
        <v>4162</v>
      </c>
      <c r="E3070" s="34">
        <v>10</v>
      </c>
      <c r="F3070" s="34" t="s">
        <v>2496</v>
      </c>
      <c r="G3070" s="34" t="s">
        <v>78</v>
      </c>
      <c r="H3070" s="36">
        <v>37862</v>
      </c>
      <c r="I3070" s="37" t="str">
        <f t="shared" si="64"/>
        <v>n/a</v>
      </c>
      <c r="J3070" s="36">
        <v>37894</v>
      </c>
      <c r="K3070" s="34" t="s">
        <v>2067</v>
      </c>
      <c r="L3070" s="34" t="s">
        <v>2067</v>
      </c>
      <c r="M3070" s="39" t="s">
        <v>20</v>
      </c>
      <c r="N3070" s="71">
        <v>3780</v>
      </c>
      <c r="O3070" s="36">
        <v>38033</v>
      </c>
      <c r="P3070" s="42" t="s">
        <v>486</v>
      </c>
    </row>
    <row r="3071" spans="1:16" s="23" customFormat="1" ht="12.95" customHeight="1" x14ac:dyDescent="0.2">
      <c r="A3071" s="31" t="s">
        <v>20</v>
      </c>
      <c r="B3071" s="32">
        <v>6904</v>
      </c>
      <c r="C3071" s="31" t="s">
        <v>4163</v>
      </c>
      <c r="D3071" s="31" t="s">
        <v>4164</v>
      </c>
      <c r="E3071" s="34">
        <v>15</v>
      </c>
      <c r="F3071" s="34" t="s">
        <v>2494</v>
      </c>
      <c r="G3071" s="34" t="s">
        <v>78</v>
      </c>
      <c r="H3071" s="36">
        <v>37866</v>
      </c>
      <c r="I3071" s="37" t="str">
        <f t="shared" si="64"/>
        <v>n/a</v>
      </c>
      <c r="J3071" s="36">
        <v>37895</v>
      </c>
      <c r="K3071" s="34" t="s">
        <v>2067</v>
      </c>
      <c r="L3071" s="34" t="s">
        <v>2067</v>
      </c>
      <c r="M3071" s="39" t="s">
        <v>20</v>
      </c>
      <c r="N3071" s="71">
        <v>3829</v>
      </c>
      <c r="O3071" s="36">
        <v>38161</v>
      </c>
      <c r="P3071" s="42" t="s">
        <v>3965</v>
      </c>
    </row>
    <row r="3072" spans="1:16" s="23" customFormat="1" ht="12.95" customHeight="1" x14ac:dyDescent="0.2">
      <c r="A3072" s="31" t="s">
        <v>20</v>
      </c>
      <c r="B3072" s="32">
        <v>6905</v>
      </c>
      <c r="C3072" s="31" t="s">
        <v>4165</v>
      </c>
      <c r="D3072" s="168" t="s">
        <v>4166</v>
      </c>
      <c r="E3072" s="34">
        <v>19</v>
      </c>
      <c r="F3072" s="34" t="s">
        <v>2494</v>
      </c>
      <c r="G3072" s="34" t="s">
        <v>78</v>
      </c>
      <c r="H3072" s="36">
        <v>37866</v>
      </c>
      <c r="I3072" s="37">
        <f t="shared" si="64"/>
        <v>38231</v>
      </c>
      <c r="J3072" s="36"/>
      <c r="K3072" s="34"/>
      <c r="L3072" s="34"/>
      <c r="M3072" s="39" t="s">
        <v>20</v>
      </c>
      <c r="N3072" s="159" t="s">
        <v>2891</v>
      </c>
      <c r="O3072" s="36"/>
      <c r="P3072" s="42"/>
    </row>
    <row r="3073" spans="1:16" s="23" customFormat="1" ht="12.95" customHeight="1" x14ac:dyDescent="0.2">
      <c r="A3073" s="31" t="s">
        <v>20</v>
      </c>
      <c r="B3073" s="32">
        <v>6906</v>
      </c>
      <c r="C3073" s="31" t="s">
        <v>4167</v>
      </c>
      <c r="D3073" s="31" t="s">
        <v>4168</v>
      </c>
      <c r="E3073" s="34">
        <v>15</v>
      </c>
      <c r="F3073" s="34" t="s">
        <v>2494</v>
      </c>
      <c r="G3073" s="34" t="s">
        <v>78</v>
      </c>
      <c r="H3073" s="36">
        <v>37866</v>
      </c>
      <c r="I3073" s="37">
        <f t="shared" si="64"/>
        <v>38231</v>
      </c>
      <c r="J3073" s="36"/>
      <c r="K3073" s="34"/>
      <c r="L3073" s="34"/>
      <c r="M3073" s="39" t="s">
        <v>20</v>
      </c>
      <c r="N3073" s="159" t="s">
        <v>2891</v>
      </c>
      <c r="O3073" s="36"/>
      <c r="P3073" s="42"/>
    </row>
    <row r="3074" spans="1:16" s="23" customFormat="1" ht="12.95" customHeight="1" x14ac:dyDescent="0.2">
      <c r="A3074" s="31" t="s">
        <v>20</v>
      </c>
      <c r="B3074" s="32">
        <v>6907</v>
      </c>
      <c r="C3074" s="33" t="s">
        <v>446</v>
      </c>
      <c r="D3074" s="31" t="s">
        <v>4169</v>
      </c>
      <c r="E3074" s="34">
        <v>6</v>
      </c>
      <c r="F3074" s="34" t="s">
        <v>2496</v>
      </c>
      <c r="G3074" s="34" t="s">
        <v>78</v>
      </c>
      <c r="H3074" s="36">
        <v>37866</v>
      </c>
      <c r="I3074" s="37">
        <f t="shared" si="64"/>
        <v>38231</v>
      </c>
      <c r="J3074" s="36"/>
      <c r="K3074" s="34"/>
      <c r="L3074" s="34"/>
      <c r="M3074" s="39" t="s">
        <v>20</v>
      </c>
      <c r="N3074" s="159" t="s">
        <v>2891</v>
      </c>
      <c r="O3074" s="36"/>
      <c r="P3074" s="42"/>
    </row>
    <row r="3075" spans="1:16" s="23" customFormat="1" ht="12.95" customHeight="1" x14ac:dyDescent="0.2">
      <c r="A3075" s="31" t="s">
        <v>20</v>
      </c>
      <c r="B3075" s="32">
        <v>6908</v>
      </c>
      <c r="C3075" s="31" t="s">
        <v>2738</v>
      </c>
      <c r="D3075" s="186" t="s">
        <v>4170</v>
      </c>
      <c r="E3075" s="34">
        <v>20</v>
      </c>
      <c r="F3075" s="34" t="s">
        <v>2504</v>
      </c>
      <c r="G3075" s="34" t="s">
        <v>78</v>
      </c>
      <c r="H3075" s="36">
        <v>37866</v>
      </c>
      <c r="I3075" s="37" t="str">
        <f t="shared" si="64"/>
        <v>n/a</v>
      </c>
      <c r="J3075" s="36">
        <v>37894</v>
      </c>
      <c r="K3075" s="34" t="s">
        <v>2067</v>
      </c>
      <c r="L3075" s="34" t="s">
        <v>2067</v>
      </c>
      <c r="M3075" s="39" t="s">
        <v>20</v>
      </c>
      <c r="N3075" s="71">
        <v>3790</v>
      </c>
      <c r="O3075" s="36">
        <v>38033</v>
      </c>
      <c r="P3075" s="42" t="s">
        <v>4090</v>
      </c>
    </row>
    <row r="3076" spans="1:16" s="23" customFormat="1" ht="12.95" customHeight="1" x14ac:dyDescent="0.2">
      <c r="A3076" s="31" t="s">
        <v>20</v>
      </c>
      <c r="B3076" s="32">
        <v>6909</v>
      </c>
      <c r="C3076" s="31" t="s">
        <v>4104</v>
      </c>
      <c r="D3076" s="31" t="s">
        <v>3707</v>
      </c>
      <c r="E3076" s="34" t="s">
        <v>45</v>
      </c>
      <c r="F3076" s="34" t="s">
        <v>2491</v>
      </c>
      <c r="G3076" s="34" t="s">
        <v>236</v>
      </c>
      <c r="H3076" s="36">
        <v>37862</v>
      </c>
      <c r="I3076" s="37">
        <f t="shared" si="64"/>
        <v>38227</v>
      </c>
      <c r="J3076" s="36"/>
      <c r="K3076" s="34"/>
      <c r="L3076" s="34"/>
      <c r="M3076" s="39" t="s">
        <v>20</v>
      </c>
      <c r="N3076" s="159" t="s">
        <v>2891</v>
      </c>
      <c r="O3076" s="36"/>
      <c r="P3076" s="42"/>
    </row>
    <row r="3077" spans="1:16" s="23" customFormat="1" ht="12.95" customHeight="1" x14ac:dyDescent="0.2">
      <c r="A3077" s="31" t="s">
        <v>20</v>
      </c>
      <c r="B3077" s="32">
        <v>6910</v>
      </c>
      <c r="C3077" s="31" t="s">
        <v>2728</v>
      </c>
      <c r="D3077" s="31" t="s">
        <v>4171</v>
      </c>
      <c r="E3077" s="34">
        <v>11</v>
      </c>
      <c r="F3077" s="34" t="s">
        <v>2491</v>
      </c>
      <c r="G3077" s="34" t="s">
        <v>78</v>
      </c>
      <c r="H3077" s="36">
        <v>37866</v>
      </c>
      <c r="I3077" s="37" t="str">
        <f t="shared" si="64"/>
        <v>n/a</v>
      </c>
      <c r="J3077" s="36">
        <v>37895</v>
      </c>
      <c r="K3077" s="34" t="s">
        <v>2067</v>
      </c>
      <c r="L3077" s="34" t="s">
        <v>2067</v>
      </c>
      <c r="M3077" s="39" t="s">
        <v>20</v>
      </c>
      <c r="N3077" s="71">
        <v>3781</v>
      </c>
      <c r="O3077" s="36">
        <v>38033</v>
      </c>
      <c r="P3077" s="42" t="s">
        <v>486</v>
      </c>
    </row>
    <row r="3078" spans="1:16" s="23" customFormat="1" ht="12.95" customHeight="1" x14ac:dyDescent="0.2">
      <c r="A3078" s="31" t="s">
        <v>20</v>
      </c>
      <c r="B3078" s="32">
        <v>6911</v>
      </c>
      <c r="C3078" s="31" t="s">
        <v>1435</v>
      </c>
      <c r="D3078" s="31" t="s">
        <v>3732</v>
      </c>
      <c r="E3078" s="34">
        <v>9</v>
      </c>
      <c r="F3078" s="34" t="s">
        <v>2496</v>
      </c>
      <c r="G3078" s="34" t="s">
        <v>24</v>
      </c>
      <c r="H3078" s="36">
        <v>37866</v>
      </c>
      <c r="I3078" s="37">
        <f t="shared" si="64"/>
        <v>38231</v>
      </c>
      <c r="J3078" s="36"/>
      <c r="K3078" s="34"/>
      <c r="L3078" s="34"/>
      <c r="M3078" s="39" t="s">
        <v>20</v>
      </c>
      <c r="N3078" s="159" t="s">
        <v>2891</v>
      </c>
      <c r="O3078" s="36"/>
      <c r="P3078" s="42"/>
    </row>
    <row r="3079" spans="1:16" s="23" customFormat="1" ht="12.95" customHeight="1" x14ac:dyDescent="0.2">
      <c r="A3079" s="31" t="s">
        <v>20</v>
      </c>
      <c r="B3079" s="32">
        <v>6912</v>
      </c>
      <c r="C3079" s="31" t="s">
        <v>4172</v>
      </c>
      <c r="D3079" s="31" t="s">
        <v>3301</v>
      </c>
      <c r="E3079" s="34">
        <v>15</v>
      </c>
      <c r="F3079" s="34" t="s">
        <v>2494</v>
      </c>
      <c r="G3079" s="34" t="s">
        <v>78</v>
      </c>
      <c r="H3079" s="36">
        <v>37867</v>
      </c>
      <c r="I3079" s="37" t="str">
        <f t="shared" si="64"/>
        <v>n/a</v>
      </c>
      <c r="J3079" s="36">
        <v>37895</v>
      </c>
      <c r="K3079" s="34" t="s">
        <v>1862</v>
      </c>
      <c r="L3079" s="34" t="s">
        <v>2067</v>
      </c>
      <c r="M3079" s="39" t="s">
        <v>20</v>
      </c>
      <c r="N3079" s="71">
        <v>3830</v>
      </c>
      <c r="O3079" s="36">
        <v>38161</v>
      </c>
      <c r="P3079" s="42" t="s">
        <v>4010</v>
      </c>
    </row>
    <row r="3080" spans="1:16" s="23" customFormat="1" ht="12.95" customHeight="1" x14ac:dyDescent="0.2">
      <c r="A3080" s="31" t="s">
        <v>20</v>
      </c>
      <c r="B3080" s="32">
        <v>6913</v>
      </c>
      <c r="C3080" s="31" t="s">
        <v>4172</v>
      </c>
      <c r="D3080" s="31" t="s">
        <v>3618</v>
      </c>
      <c r="E3080" s="34">
        <v>15</v>
      </c>
      <c r="F3080" s="34" t="s">
        <v>2494</v>
      </c>
      <c r="G3080" s="34" t="s">
        <v>78</v>
      </c>
      <c r="H3080" s="36">
        <v>37867</v>
      </c>
      <c r="I3080" s="37">
        <f t="shared" si="64"/>
        <v>38232</v>
      </c>
      <c r="J3080" s="36"/>
      <c r="K3080" s="34"/>
      <c r="L3080" s="34"/>
      <c r="M3080" s="39" t="s">
        <v>20</v>
      </c>
      <c r="N3080" s="159" t="s">
        <v>2891</v>
      </c>
      <c r="O3080" s="36"/>
      <c r="P3080" s="42"/>
    </row>
    <row r="3081" spans="1:16" s="23" customFormat="1" ht="12.95" customHeight="1" x14ac:dyDescent="0.2">
      <c r="A3081" s="31" t="s">
        <v>20</v>
      </c>
      <c r="B3081" s="32">
        <v>6914</v>
      </c>
      <c r="C3081" s="31" t="s">
        <v>4173</v>
      </c>
      <c r="D3081" s="31" t="s">
        <v>4157</v>
      </c>
      <c r="E3081" s="34">
        <v>5</v>
      </c>
      <c r="F3081" s="34" t="s">
        <v>2491</v>
      </c>
      <c r="G3081" s="34" t="s">
        <v>78</v>
      </c>
      <c r="H3081" s="36">
        <v>37872</v>
      </c>
      <c r="I3081" s="37" t="str">
        <f t="shared" si="64"/>
        <v>n/a</v>
      </c>
      <c r="J3081" s="36">
        <v>37895</v>
      </c>
      <c r="K3081" s="34" t="s">
        <v>2067</v>
      </c>
      <c r="L3081" s="34" t="s">
        <v>2067</v>
      </c>
      <c r="M3081" s="39" t="s">
        <v>20</v>
      </c>
      <c r="N3081" s="71">
        <v>3777</v>
      </c>
      <c r="O3081" s="36">
        <v>38032</v>
      </c>
      <c r="P3081" s="42" t="s">
        <v>486</v>
      </c>
    </row>
    <row r="3082" spans="1:16" s="23" customFormat="1" ht="12.95" customHeight="1" x14ac:dyDescent="0.2">
      <c r="A3082" s="31" t="s">
        <v>20</v>
      </c>
      <c r="B3082" s="32">
        <v>6915</v>
      </c>
      <c r="C3082" s="31" t="s">
        <v>4174</v>
      </c>
      <c r="D3082" s="163" t="s">
        <v>4175</v>
      </c>
      <c r="E3082" s="34">
        <v>8</v>
      </c>
      <c r="F3082" s="34" t="s">
        <v>2499</v>
      </c>
      <c r="G3082" s="34" t="s">
        <v>78</v>
      </c>
      <c r="H3082" s="36">
        <v>37872</v>
      </c>
      <c r="I3082" s="37" t="str">
        <f t="shared" si="64"/>
        <v>n/a</v>
      </c>
      <c r="J3082" s="36">
        <v>37895</v>
      </c>
      <c r="K3082" s="34" t="s">
        <v>2067</v>
      </c>
      <c r="L3082" s="34" t="s">
        <v>2067</v>
      </c>
      <c r="M3082" s="39" t="s">
        <v>20</v>
      </c>
      <c r="N3082" s="71">
        <v>3782</v>
      </c>
      <c r="O3082" s="36">
        <v>38027</v>
      </c>
      <c r="P3082" s="42" t="s">
        <v>4160</v>
      </c>
    </row>
    <row r="3083" spans="1:16" s="23" customFormat="1" ht="12.95" customHeight="1" x14ac:dyDescent="0.2">
      <c r="A3083" s="31" t="s">
        <v>20</v>
      </c>
      <c r="B3083" s="32">
        <v>6916</v>
      </c>
      <c r="C3083" s="31" t="s">
        <v>4176</v>
      </c>
      <c r="D3083" s="31" t="s">
        <v>4177</v>
      </c>
      <c r="E3083" s="34">
        <v>20</v>
      </c>
      <c r="F3083" s="34" t="s">
        <v>2504</v>
      </c>
      <c r="G3083" s="34" t="s">
        <v>73</v>
      </c>
      <c r="H3083" s="36">
        <v>37894</v>
      </c>
      <c r="I3083" s="37" t="str">
        <f t="shared" si="64"/>
        <v>n/a</v>
      </c>
      <c r="J3083" s="36">
        <v>38043</v>
      </c>
      <c r="K3083" s="34"/>
      <c r="L3083" s="34"/>
      <c r="M3083" s="39" t="s">
        <v>20</v>
      </c>
      <c r="N3083" s="71"/>
      <c r="O3083" s="36"/>
      <c r="P3083" s="42"/>
    </row>
    <row r="3084" spans="1:16" s="23" customFormat="1" ht="12.95" customHeight="1" x14ac:dyDescent="0.2">
      <c r="A3084" s="31" t="s">
        <v>20</v>
      </c>
      <c r="B3084" s="32">
        <v>6917</v>
      </c>
      <c r="C3084" s="31" t="s">
        <v>298</v>
      </c>
      <c r="D3084" s="31" t="s">
        <v>4178</v>
      </c>
      <c r="E3084" s="34">
        <v>12</v>
      </c>
      <c r="F3084" s="34" t="s">
        <v>2491</v>
      </c>
      <c r="G3084" s="34" t="s">
        <v>2599</v>
      </c>
      <c r="H3084" s="36">
        <v>37895</v>
      </c>
      <c r="I3084" s="37" t="str">
        <f t="shared" si="64"/>
        <v>n/a</v>
      </c>
      <c r="J3084" s="36">
        <v>37925</v>
      </c>
      <c r="K3084" s="34" t="s">
        <v>2067</v>
      </c>
      <c r="L3084" s="34" t="s">
        <v>1862</v>
      </c>
      <c r="M3084" s="39" t="s">
        <v>20</v>
      </c>
      <c r="N3084" s="71">
        <v>3825</v>
      </c>
      <c r="O3084" s="36">
        <v>38140</v>
      </c>
      <c r="P3084" s="42" t="s">
        <v>3965</v>
      </c>
    </row>
    <row r="3085" spans="1:16" s="23" customFormat="1" ht="12.95" customHeight="1" x14ac:dyDescent="0.2">
      <c r="A3085" s="31" t="s">
        <v>20</v>
      </c>
      <c r="B3085" s="32">
        <v>6918</v>
      </c>
      <c r="C3085" s="31" t="s">
        <v>3916</v>
      </c>
      <c r="D3085" s="31" t="s">
        <v>4179</v>
      </c>
      <c r="E3085" s="34">
        <v>15</v>
      </c>
      <c r="F3085" s="34" t="s">
        <v>2494</v>
      </c>
      <c r="G3085" s="34" t="s">
        <v>2599</v>
      </c>
      <c r="H3085" s="36">
        <v>37895</v>
      </c>
      <c r="I3085" s="37" t="str">
        <f t="shared" si="64"/>
        <v>n/a</v>
      </c>
      <c r="J3085" s="36">
        <v>37925</v>
      </c>
      <c r="K3085" s="34" t="s">
        <v>1862</v>
      </c>
      <c r="L3085" s="34" t="s">
        <v>1862</v>
      </c>
      <c r="M3085" s="39" t="s">
        <v>20</v>
      </c>
      <c r="N3085" s="71">
        <v>3833</v>
      </c>
      <c r="O3085" s="36">
        <v>38182</v>
      </c>
      <c r="P3085" s="42" t="s">
        <v>486</v>
      </c>
    </row>
    <row r="3086" spans="1:16" s="23" customFormat="1" ht="12.95" customHeight="1" x14ac:dyDescent="0.2">
      <c r="A3086" s="31" t="s">
        <v>20</v>
      </c>
      <c r="B3086" s="32">
        <v>6919</v>
      </c>
      <c r="C3086" s="168" t="s">
        <v>4180</v>
      </c>
      <c r="D3086" s="31" t="s">
        <v>4181</v>
      </c>
      <c r="E3086" s="34">
        <v>20</v>
      </c>
      <c r="F3086" s="34" t="s">
        <v>2504</v>
      </c>
      <c r="G3086" s="34" t="s">
        <v>334</v>
      </c>
      <c r="H3086" s="36">
        <v>37894</v>
      </c>
      <c r="I3086" s="37" t="str">
        <f t="shared" si="64"/>
        <v>n/a</v>
      </c>
      <c r="J3086" s="36">
        <v>38201</v>
      </c>
      <c r="K3086" s="34" t="s">
        <v>2067</v>
      </c>
      <c r="L3086" s="34" t="s">
        <v>2067</v>
      </c>
      <c r="M3086" s="39" t="s">
        <v>20</v>
      </c>
      <c r="N3086" s="71">
        <v>3893</v>
      </c>
      <c r="O3086" s="36">
        <v>38379</v>
      </c>
      <c r="P3086" s="42" t="s">
        <v>3933</v>
      </c>
    </row>
    <row r="3087" spans="1:16" s="23" customFormat="1" ht="12.95" customHeight="1" x14ac:dyDescent="0.2">
      <c r="A3087" s="31" t="s">
        <v>20</v>
      </c>
      <c r="B3087" s="32">
        <v>6920</v>
      </c>
      <c r="C3087" s="31" t="s">
        <v>3923</v>
      </c>
      <c r="D3087" s="31" t="s">
        <v>4182</v>
      </c>
      <c r="E3087" s="34">
        <v>15</v>
      </c>
      <c r="F3087" s="34" t="s">
        <v>2494</v>
      </c>
      <c r="G3087" s="34" t="s">
        <v>2599</v>
      </c>
      <c r="H3087" s="36">
        <v>37900</v>
      </c>
      <c r="I3087" s="37" t="str">
        <f t="shared" si="64"/>
        <v>n/a</v>
      </c>
      <c r="J3087" s="36">
        <v>37925</v>
      </c>
      <c r="K3087" s="34" t="s">
        <v>1862</v>
      </c>
      <c r="L3087" s="34" t="s">
        <v>1862</v>
      </c>
      <c r="M3087" s="39" t="s">
        <v>20</v>
      </c>
      <c r="N3087" s="71">
        <v>3834</v>
      </c>
      <c r="O3087" s="36">
        <v>38182</v>
      </c>
      <c r="P3087" s="42" t="s">
        <v>4183</v>
      </c>
    </row>
    <row r="3088" spans="1:16" s="23" customFormat="1" ht="12.95" customHeight="1" x14ac:dyDescent="0.2">
      <c r="A3088" s="31" t="s">
        <v>20</v>
      </c>
      <c r="B3088" s="32">
        <v>6921</v>
      </c>
      <c r="C3088" s="31" t="s">
        <v>4184</v>
      </c>
      <c r="D3088" s="31" t="s">
        <v>4103</v>
      </c>
      <c r="E3088" s="34" t="s">
        <v>4185</v>
      </c>
      <c r="F3088" s="34" t="s">
        <v>2504</v>
      </c>
      <c r="G3088" s="34" t="s">
        <v>236</v>
      </c>
      <c r="H3088" s="36">
        <v>37900</v>
      </c>
      <c r="I3088" s="37">
        <f t="shared" si="64"/>
        <v>38265</v>
      </c>
      <c r="J3088" s="36"/>
      <c r="K3088" s="34"/>
      <c r="L3088" s="34"/>
      <c r="M3088" s="39" t="s">
        <v>20</v>
      </c>
      <c r="N3088" s="159" t="s">
        <v>2891</v>
      </c>
      <c r="O3088" s="36"/>
      <c r="P3088" s="42"/>
    </row>
    <row r="3089" spans="1:16" s="23" customFormat="1" ht="12.95" customHeight="1" x14ac:dyDescent="0.2">
      <c r="A3089" s="31" t="s">
        <v>20</v>
      </c>
      <c r="B3089" s="32">
        <v>6922</v>
      </c>
      <c r="C3089" s="31" t="s">
        <v>4186</v>
      </c>
      <c r="D3089" s="31" t="s">
        <v>4187</v>
      </c>
      <c r="E3089" s="34">
        <v>9</v>
      </c>
      <c r="F3089" s="34" t="s">
        <v>2496</v>
      </c>
      <c r="G3089" s="34" t="s">
        <v>29</v>
      </c>
      <c r="H3089" s="36">
        <v>37915</v>
      </c>
      <c r="I3089" s="37" t="str">
        <f t="shared" si="64"/>
        <v>n/a</v>
      </c>
      <c r="J3089" s="36">
        <v>37956</v>
      </c>
      <c r="K3089" s="34" t="s">
        <v>2067</v>
      </c>
      <c r="L3089" s="34" t="s">
        <v>2067</v>
      </c>
      <c r="M3089" s="39" t="s">
        <v>20</v>
      </c>
      <c r="N3089" s="71">
        <v>3804</v>
      </c>
      <c r="O3089" s="36">
        <v>38090</v>
      </c>
      <c r="P3089" s="42" t="s">
        <v>486</v>
      </c>
    </row>
    <row r="3090" spans="1:16" s="23" customFormat="1" ht="23.25" customHeight="1" x14ac:dyDescent="0.2">
      <c r="A3090" s="31" t="s">
        <v>20</v>
      </c>
      <c r="B3090" s="32">
        <v>6923</v>
      </c>
      <c r="C3090" s="31" t="s">
        <v>4188</v>
      </c>
      <c r="D3090" s="31" t="s">
        <v>4189</v>
      </c>
      <c r="E3090" s="34">
        <v>9</v>
      </c>
      <c r="F3090" s="34" t="s">
        <v>2496</v>
      </c>
      <c r="G3090" s="34" t="s">
        <v>29</v>
      </c>
      <c r="H3090" s="36">
        <v>37921</v>
      </c>
      <c r="I3090" s="37" t="str">
        <f t="shared" si="64"/>
        <v>n/a</v>
      </c>
      <c r="J3090" s="36">
        <v>37956</v>
      </c>
      <c r="K3090" s="34" t="s">
        <v>2067</v>
      </c>
      <c r="L3090" s="34" t="s">
        <v>2067</v>
      </c>
      <c r="M3090" s="39" t="s">
        <v>20</v>
      </c>
      <c r="N3090" s="71">
        <v>3803</v>
      </c>
      <c r="O3090" s="36">
        <v>38090</v>
      </c>
      <c r="P3090" s="42" t="s">
        <v>486</v>
      </c>
    </row>
    <row r="3091" spans="1:16" s="23" customFormat="1" ht="12.95" customHeight="1" x14ac:dyDescent="0.2">
      <c r="A3091" s="31" t="s">
        <v>20</v>
      </c>
      <c r="B3091" s="32">
        <v>6924</v>
      </c>
      <c r="C3091" s="31" t="s">
        <v>2608</v>
      </c>
      <c r="D3091" s="78" t="s">
        <v>4190</v>
      </c>
      <c r="E3091" s="34" t="s">
        <v>4191</v>
      </c>
      <c r="F3091" s="34" t="s">
        <v>2491</v>
      </c>
      <c r="G3091" s="34" t="s">
        <v>236</v>
      </c>
      <c r="H3091" s="36">
        <v>37922</v>
      </c>
      <c r="I3091" s="37" t="str">
        <f t="shared" si="64"/>
        <v>n/a</v>
      </c>
      <c r="J3091" s="36">
        <v>37956</v>
      </c>
      <c r="K3091" s="34" t="s">
        <v>2067</v>
      </c>
      <c r="L3091" s="34" t="s">
        <v>2067</v>
      </c>
      <c r="M3091" s="39" t="s">
        <v>20</v>
      </c>
      <c r="N3091" s="71">
        <v>3814</v>
      </c>
      <c r="O3091" s="36">
        <v>38121</v>
      </c>
      <c r="P3091" s="42" t="s">
        <v>486</v>
      </c>
    </row>
    <row r="3092" spans="1:16" s="23" customFormat="1" ht="12.95" customHeight="1" x14ac:dyDescent="0.2">
      <c r="A3092" s="31" t="s">
        <v>20</v>
      </c>
      <c r="B3092" s="32">
        <v>6925</v>
      </c>
      <c r="C3092" s="33" t="s">
        <v>184</v>
      </c>
      <c r="D3092" s="31" t="s">
        <v>4192</v>
      </c>
      <c r="E3092" s="34">
        <v>20</v>
      </c>
      <c r="F3092" s="34" t="s">
        <v>2504</v>
      </c>
      <c r="G3092" s="34" t="s">
        <v>78</v>
      </c>
      <c r="H3092" s="36">
        <v>37921</v>
      </c>
      <c r="I3092" s="37">
        <f t="shared" si="64"/>
        <v>38286</v>
      </c>
      <c r="J3092" s="36"/>
      <c r="K3092" s="34"/>
      <c r="L3092" s="34"/>
      <c r="M3092" s="39" t="s">
        <v>20</v>
      </c>
      <c r="N3092" s="159" t="s">
        <v>2891</v>
      </c>
      <c r="O3092" s="36"/>
      <c r="P3092" s="42"/>
    </row>
    <row r="3093" spans="1:16" s="23" customFormat="1" ht="12.95" customHeight="1" x14ac:dyDescent="0.2">
      <c r="A3093" s="31" t="s">
        <v>20</v>
      </c>
      <c r="B3093" s="32">
        <v>6926</v>
      </c>
      <c r="C3093" s="163" t="s">
        <v>3614</v>
      </c>
      <c r="D3093" s="31" t="s">
        <v>4193</v>
      </c>
      <c r="E3093" s="34" t="s">
        <v>4194</v>
      </c>
      <c r="F3093" s="34" t="s">
        <v>2491</v>
      </c>
      <c r="G3093" s="34" t="s">
        <v>236</v>
      </c>
      <c r="H3093" s="36">
        <v>37924</v>
      </c>
      <c r="I3093" s="37" t="str">
        <f t="shared" si="64"/>
        <v>n/a</v>
      </c>
      <c r="J3093" s="36">
        <v>37956</v>
      </c>
      <c r="K3093" s="34" t="s">
        <v>2067</v>
      </c>
      <c r="L3093" s="34" t="s">
        <v>2067</v>
      </c>
      <c r="M3093" s="39" t="s">
        <v>20</v>
      </c>
      <c r="N3093" s="71">
        <v>3813</v>
      </c>
      <c r="O3093" s="36">
        <v>38121</v>
      </c>
      <c r="P3093" s="42" t="s">
        <v>486</v>
      </c>
    </row>
    <row r="3094" spans="1:16" s="23" customFormat="1" ht="12.95" customHeight="1" x14ac:dyDescent="0.2">
      <c r="A3094" s="31" t="s">
        <v>20</v>
      </c>
      <c r="B3094" s="32">
        <v>6927</v>
      </c>
      <c r="C3094" s="31" t="s">
        <v>2417</v>
      </c>
      <c r="D3094" s="31" t="s">
        <v>4195</v>
      </c>
      <c r="E3094" s="34">
        <v>8</v>
      </c>
      <c r="F3094" s="34" t="s">
        <v>2499</v>
      </c>
      <c r="G3094" s="34" t="s">
        <v>236</v>
      </c>
      <c r="H3094" s="36">
        <v>37924</v>
      </c>
      <c r="I3094" s="37" t="str">
        <f t="shared" si="64"/>
        <v>n/a</v>
      </c>
      <c r="J3094" s="36">
        <v>37956</v>
      </c>
      <c r="K3094" s="34" t="s">
        <v>2067</v>
      </c>
      <c r="L3094" s="34" t="s">
        <v>2067</v>
      </c>
      <c r="M3094" s="39" t="s">
        <v>20</v>
      </c>
      <c r="N3094" s="71">
        <v>3801</v>
      </c>
      <c r="O3094" s="36">
        <v>38092</v>
      </c>
      <c r="P3094" s="42" t="s">
        <v>4130</v>
      </c>
    </row>
    <row r="3095" spans="1:16" s="23" customFormat="1" ht="12.95" customHeight="1" x14ac:dyDescent="0.2">
      <c r="A3095" s="31" t="s">
        <v>20</v>
      </c>
      <c r="B3095" s="32">
        <v>6928</v>
      </c>
      <c r="C3095" s="31" t="s">
        <v>4196</v>
      </c>
      <c r="D3095" s="31" t="s">
        <v>4197</v>
      </c>
      <c r="E3095" s="34" t="s">
        <v>4105</v>
      </c>
      <c r="F3095" s="34" t="s">
        <v>2491</v>
      </c>
      <c r="G3095" s="34" t="s">
        <v>236</v>
      </c>
      <c r="H3095" s="36">
        <v>37924</v>
      </c>
      <c r="I3095" s="37">
        <f t="shared" si="64"/>
        <v>38289</v>
      </c>
      <c r="J3095" s="36"/>
      <c r="K3095" s="34"/>
      <c r="L3095" s="34"/>
      <c r="M3095" s="39" t="s">
        <v>20</v>
      </c>
      <c r="N3095" s="159" t="s">
        <v>2891</v>
      </c>
      <c r="O3095" s="36"/>
      <c r="P3095" s="42"/>
    </row>
    <row r="3096" spans="1:16" s="23" customFormat="1" ht="12.95" customHeight="1" x14ac:dyDescent="0.2">
      <c r="A3096" s="31" t="s">
        <v>20</v>
      </c>
      <c r="B3096" s="32">
        <v>6929</v>
      </c>
      <c r="C3096" s="31" t="s">
        <v>3951</v>
      </c>
      <c r="D3096" s="31" t="s">
        <v>3707</v>
      </c>
      <c r="E3096" s="34" t="s">
        <v>4105</v>
      </c>
      <c r="F3096" s="34" t="s">
        <v>2491</v>
      </c>
      <c r="G3096" s="34" t="s">
        <v>236</v>
      </c>
      <c r="H3096" s="36">
        <v>37925</v>
      </c>
      <c r="I3096" s="37">
        <f t="shared" si="64"/>
        <v>38290</v>
      </c>
      <c r="J3096" s="36"/>
      <c r="K3096" s="34"/>
      <c r="L3096" s="34"/>
      <c r="M3096" s="39" t="s">
        <v>20</v>
      </c>
      <c r="N3096" s="159" t="s">
        <v>2891</v>
      </c>
      <c r="O3096" s="36"/>
      <c r="P3096" s="42"/>
    </row>
    <row r="3097" spans="1:16" s="23" customFormat="1" ht="12.95" customHeight="1" x14ac:dyDescent="0.2">
      <c r="A3097" s="31" t="s">
        <v>20</v>
      </c>
      <c r="B3097" s="32">
        <v>6930</v>
      </c>
      <c r="C3097" s="31" t="s">
        <v>4198</v>
      </c>
      <c r="D3097" s="31" t="s">
        <v>4199</v>
      </c>
      <c r="E3097" s="34" t="s">
        <v>4105</v>
      </c>
      <c r="F3097" s="34" t="s">
        <v>2491</v>
      </c>
      <c r="G3097" s="34" t="s">
        <v>236</v>
      </c>
      <c r="H3097" s="36">
        <v>37925</v>
      </c>
      <c r="I3097" s="37" t="str">
        <f t="shared" si="64"/>
        <v>n/a</v>
      </c>
      <c r="J3097" s="36">
        <v>37951</v>
      </c>
      <c r="K3097" s="34" t="s">
        <v>1862</v>
      </c>
      <c r="L3097" s="34" t="s">
        <v>1862</v>
      </c>
      <c r="M3097" s="39" t="s">
        <v>20</v>
      </c>
      <c r="N3097" s="75" t="s">
        <v>1870</v>
      </c>
      <c r="O3097" s="36">
        <v>38307</v>
      </c>
      <c r="P3097" s="42"/>
    </row>
    <row r="3098" spans="1:16" s="23" customFormat="1" ht="12.95" customHeight="1" x14ac:dyDescent="0.2">
      <c r="A3098" s="31" t="s">
        <v>20</v>
      </c>
      <c r="B3098" s="32">
        <v>6931</v>
      </c>
      <c r="C3098" s="31" t="s">
        <v>4200</v>
      </c>
      <c r="D3098" s="31" t="s">
        <v>4201</v>
      </c>
      <c r="E3098" s="34" t="s">
        <v>4105</v>
      </c>
      <c r="F3098" s="34" t="s">
        <v>2491</v>
      </c>
      <c r="G3098" s="34" t="s">
        <v>236</v>
      </c>
      <c r="H3098" s="36">
        <v>37925</v>
      </c>
      <c r="I3098" s="37" t="str">
        <f t="shared" si="64"/>
        <v>n/a</v>
      </c>
      <c r="J3098" s="36">
        <v>37956</v>
      </c>
      <c r="K3098" s="34"/>
      <c r="L3098" s="34"/>
      <c r="M3098" s="39" t="s">
        <v>20</v>
      </c>
      <c r="N3098" s="75" t="s">
        <v>2799</v>
      </c>
      <c r="O3098" s="36">
        <v>37995</v>
      </c>
      <c r="P3098" s="42"/>
    </row>
    <row r="3099" spans="1:16" s="23" customFormat="1" ht="12.95" customHeight="1" x14ac:dyDescent="0.2">
      <c r="A3099" s="31" t="s">
        <v>20</v>
      </c>
      <c r="B3099" s="32">
        <v>6932</v>
      </c>
      <c r="C3099" s="31" t="s">
        <v>4202</v>
      </c>
      <c r="D3099" s="31" t="s">
        <v>4203</v>
      </c>
      <c r="E3099" s="34">
        <v>9</v>
      </c>
      <c r="F3099" s="34" t="s">
        <v>2496</v>
      </c>
      <c r="G3099" s="34" t="s">
        <v>29</v>
      </c>
      <c r="H3099" s="36">
        <v>37925</v>
      </c>
      <c r="I3099" s="37">
        <f t="shared" si="64"/>
        <v>38290</v>
      </c>
      <c r="J3099" s="36"/>
      <c r="K3099" s="34"/>
      <c r="L3099" s="34"/>
      <c r="M3099" s="39" t="s">
        <v>20</v>
      </c>
      <c r="N3099" s="159" t="s">
        <v>2891</v>
      </c>
      <c r="O3099" s="36"/>
      <c r="P3099" s="42"/>
    </row>
    <row r="3100" spans="1:16" s="23" customFormat="1" ht="12.95" customHeight="1" x14ac:dyDescent="0.2">
      <c r="A3100" s="31" t="s">
        <v>20</v>
      </c>
      <c r="B3100" s="32">
        <v>6933</v>
      </c>
      <c r="C3100" s="31" t="s">
        <v>4026</v>
      </c>
      <c r="D3100" s="31" t="s">
        <v>4204</v>
      </c>
      <c r="E3100" s="34" t="s">
        <v>23</v>
      </c>
      <c r="F3100" s="34" t="s">
        <v>2496</v>
      </c>
      <c r="G3100" s="34" t="s">
        <v>236</v>
      </c>
      <c r="H3100" s="36">
        <v>37928</v>
      </c>
      <c r="I3100" s="37">
        <f t="shared" si="64"/>
        <v>38293</v>
      </c>
      <c r="J3100" s="36"/>
      <c r="K3100" s="34"/>
      <c r="L3100" s="34"/>
      <c r="M3100" s="39" t="s">
        <v>20</v>
      </c>
      <c r="N3100" s="159" t="s">
        <v>2891</v>
      </c>
      <c r="O3100" s="36"/>
      <c r="P3100" s="42"/>
    </row>
    <row r="3101" spans="1:16" s="23" customFormat="1" ht="12.95" customHeight="1" x14ac:dyDescent="0.2">
      <c r="A3101" s="31" t="s">
        <v>20</v>
      </c>
      <c r="B3101" s="32">
        <v>6934</v>
      </c>
      <c r="C3101" s="31" t="s">
        <v>4026</v>
      </c>
      <c r="D3101" s="31" t="s">
        <v>4204</v>
      </c>
      <c r="E3101" s="34" t="s">
        <v>28</v>
      </c>
      <c r="F3101" s="34" t="s">
        <v>2494</v>
      </c>
      <c r="G3101" s="34" t="s">
        <v>236</v>
      </c>
      <c r="H3101" s="36">
        <v>37928</v>
      </c>
      <c r="I3101" s="37" t="str">
        <f t="shared" ref="I3101:I3164" si="65">IF(AND(H3101&gt;1/1/75, J3101&gt;0),"n/a",H3101+365)</f>
        <v>n/a</v>
      </c>
      <c r="J3101" s="36">
        <v>37956</v>
      </c>
      <c r="K3101" s="34" t="s">
        <v>2067</v>
      </c>
      <c r="L3101" s="34" t="s">
        <v>2067</v>
      </c>
      <c r="M3101" s="39" t="s">
        <v>20</v>
      </c>
      <c r="N3101" s="71">
        <v>3799</v>
      </c>
      <c r="O3101" s="36">
        <v>38092</v>
      </c>
      <c r="P3101" s="42" t="s">
        <v>4205</v>
      </c>
    </row>
    <row r="3102" spans="1:16" s="23" customFormat="1" ht="12.95" customHeight="1" x14ac:dyDescent="0.2">
      <c r="A3102" s="31" t="s">
        <v>20</v>
      </c>
      <c r="B3102" s="32">
        <v>6935</v>
      </c>
      <c r="C3102" s="31" t="s">
        <v>4026</v>
      </c>
      <c r="D3102" s="31" t="s">
        <v>4204</v>
      </c>
      <c r="E3102" s="34" t="s">
        <v>48</v>
      </c>
      <c r="F3102" s="34" t="s">
        <v>2504</v>
      </c>
      <c r="G3102" s="34" t="s">
        <v>236</v>
      </c>
      <c r="H3102" s="36">
        <v>37928</v>
      </c>
      <c r="I3102" s="37" t="str">
        <f t="shared" si="65"/>
        <v>n/a</v>
      </c>
      <c r="J3102" s="36">
        <v>37956</v>
      </c>
      <c r="K3102" s="34" t="s">
        <v>2067</v>
      </c>
      <c r="L3102" s="34" t="s">
        <v>2067</v>
      </c>
      <c r="M3102" s="39" t="s">
        <v>20</v>
      </c>
      <c r="N3102" s="71">
        <v>3800</v>
      </c>
      <c r="O3102" s="36">
        <v>38092</v>
      </c>
      <c r="P3102" s="42" t="s">
        <v>4205</v>
      </c>
    </row>
    <row r="3103" spans="1:16" s="23" customFormat="1" ht="12.95" customHeight="1" x14ac:dyDescent="0.2">
      <c r="A3103" s="31" t="s">
        <v>20</v>
      </c>
      <c r="B3103" s="32">
        <v>6936</v>
      </c>
      <c r="C3103" s="31" t="s">
        <v>4134</v>
      </c>
      <c r="D3103" s="31" t="s">
        <v>3225</v>
      </c>
      <c r="E3103" s="34">
        <v>21</v>
      </c>
      <c r="F3103" s="34" t="s">
        <v>2504</v>
      </c>
      <c r="G3103" s="34" t="s">
        <v>236</v>
      </c>
      <c r="H3103" s="36">
        <v>37928</v>
      </c>
      <c r="I3103" s="37" t="str">
        <f t="shared" si="65"/>
        <v>n/a</v>
      </c>
      <c r="J3103" s="36">
        <v>37956</v>
      </c>
      <c r="K3103" s="34" t="s">
        <v>2067</v>
      </c>
      <c r="L3103" s="34" t="s">
        <v>2067</v>
      </c>
      <c r="M3103" s="39" t="s">
        <v>20</v>
      </c>
      <c r="N3103" s="71">
        <v>3798</v>
      </c>
      <c r="O3103" s="36">
        <v>38092</v>
      </c>
      <c r="P3103" s="42" t="s">
        <v>4205</v>
      </c>
    </row>
    <row r="3104" spans="1:16" s="23" customFormat="1" ht="12.95" customHeight="1" x14ac:dyDescent="0.2">
      <c r="A3104" s="31" t="s">
        <v>20</v>
      </c>
      <c r="B3104" s="32">
        <v>6937</v>
      </c>
      <c r="C3104" s="31" t="s">
        <v>4206</v>
      </c>
      <c r="D3104" s="31" t="s">
        <v>3707</v>
      </c>
      <c r="E3104" s="34" t="s">
        <v>4207</v>
      </c>
      <c r="F3104" s="34" t="s">
        <v>2504</v>
      </c>
      <c r="G3104" s="34" t="s">
        <v>236</v>
      </c>
      <c r="H3104" s="36">
        <v>37928</v>
      </c>
      <c r="I3104" s="37" t="str">
        <f t="shared" si="65"/>
        <v>n/a</v>
      </c>
      <c r="J3104" s="36">
        <v>37956</v>
      </c>
      <c r="K3104" s="34" t="s">
        <v>2067</v>
      </c>
      <c r="L3104" s="34" t="s">
        <v>2067</v>
      </c>
      <c r="M3104" s="39" t="s">
        <v>20</v>
      </c>
      <c r="N3104" s="71">
        <v>3797</v>
      </c>
      <c r="O3104" s="36">
        <v>38092</v>
      </c>
      <c r="P3104" s="42" t="s">
        <v>4205</v>
      </c>
    </row>
    <row r="3105" spans="1:16" s="23" customFormat="1" ht="12.95" customHeight="1" x14ac:dyDescent="0.2">
      <c r="A3105" s="31" t="s">
        <v>20</v>
      </c>
      <c r="B3105" s="32">
        <v>6938</v>
      </c>
      <c r="C3105" s="31" t="s">
        <v>4208</v>
      </c>
      <c r="D3105" s="31" t="s">
        <v>4209</v>
      </c>
      <c r="E3105" s="34">
        <v>9</v>
      </c>
      <c r="F3105" s="34" t="s">
        <v>2496</v>
      </c>
      <c r="G3105" s="34" t="s">
        <v>29</v>
      </c>
      <c r="H3105" s="36">
        <v>37930</v>
      </c>
      <c r="I3105" s="37" t="str">
        <f t="shared" si="65"/>
        <v>n/a</v>
      </c>
      <c r="J3105" s="36">
        <v>37951</v>
      </c>
      <c r="K3105" s="34" t="s">
        <v>2067</v>
      </c>
      <c r="L3105" s="34" t="s">
        <v>2067</v>
      </c>
      <c r="M3105" s="39" t="s">
        <v>20</v>
      </c>
      <c r="N3105" s="71">
        <v>3802</v>
      </c>
      <c r="O3105" s="36">
        <v>38090</v>
      </c>
      <c r="P3105" s="42" t="s">
        <v>486</v>
      </c>
    </row>
    <row r="3106" spans="1:16" s="23" customFormat="1" ht="12.95" customHeight="1" x14ac:dyDescent="0.2">
      <c r="A3106" s="31" t="s">
        <v>20</v>
      </c>
      <c r="B3106" s="32">
        <v>6939</v>
      </c>
      <c r="C3106" s="31" t="s">
        <v>4173</v>
      </c>
      <c r="D3106" s="31" t="s">
        <v>3732</v>
      </c>
      <c r="E3106" s="34">
        <v>5</v>
      </c>
      <c r="F3106" s="34" t="s">
        <v>2491</v>
      </c>
      <c r="G3106" s="34" t="s">
        <v>24</v>
      </c>
      <c r="H3106" s="36">
        <v>37949</v>
      </c>
      <c r="I3106" s="37" t="str">
        <f t="shared" si="65"/>
        <v>n/a</v>
      </c>
      <c r="J3106" s="36">
        <v>37991</v>
      </c>
      <c r="K3106" s="34" t="s">
        <v>2067</v>
      </c>
      <c r="L3106" s="34" t="s">
        <v>2067</v>
      </c>
      <c r="M3106" s="39" t="s">
        <v>20</v>
      </c>
      <c r="N3106" s="71">
        <v>3809</v>
      </c>
      <c r="O3106" s="36">
        <v>38122</v>
      </c>
      <c r="P3106" s="42" t="s">
        <v>486</v>
      </c>
    </row>
    <row r="3107" spans="1:16" s="23" customFormat="1" ht="12.95" customHeight="1" x14ac:dyDescent="0.2">
      <c r="A3107" s="31" t="s">
        <v>20</v>
      </c>
      <c r="B3107" s="32">
        <v>6940</v>
      </c>
      <c r="C3107" s="31" t="s">
        <v>2442</v>
      </c>
      <c r="D3107" s="31" t="s">
        <v>4210</v>
      </c>
      <c r="E3107" s="34">
        <v>11</v>
      </c>
      <c r="F3107" s="34" t="s">
        <v>2491</v>
      </c>
      <c r="G3107" s="34" t="s">
        <v>24</v>
      </c>
      <c r="H3107" s="36">
        <v>37950</v>
      </c>
      <c r="I3107" s="37" t="str">
        <f t="shared" si="65"/>
        <v>n/a</v>
      </c>
      <c r="J3107" s="36">
        <v>37991</v>
      </c>
      <c r="K3107" s="34" t="s">
        <v>2067</v>
      </c>
      <c r="L3107" s="34" t="s">
        <v>2067</v>
      </c>
      <c r="M3107" s="39" t="s">
        <v>20</v>
      </c>
      <c r="N3107" s="71">
        <v>3812</v>
      </c>
      <c r="O3107" s="36">
        <v>38121</v>
      </c>
      <c r="P3107" s="42" t="s">
        <v>486</v>
      </c>
    </row>
    <row r="3108" spans="1:16" s="23" customFormat="1" ht="12.95" customHeight="1" x14ac:dyDescent="0.2">
      <c r="A3108" s="31" t="s">
        <v>20</v>
      </c>
      <c r="B3108" s="32">
        <v>6941</v>
      </c>
      <c r="C3108" s="31" t="s">
        <v>2417</v>
      </c>
      <c r="D3108" s="31" t="s">
        <v>3732</v>
      </c>
      <c r="E3108" s="34">
        <v>8</v>
      </c>
      <c r="F3108" s="34" t="s">
        <v>2499</v>
      </c>
      <c r="G3108" s="34" t="s">
        <v>24</v>
      </c>
      <c r="H3108" s="36">
        <v>37956</v>
      </c>
      <c r="I3108" s="37" t="str">
        <f t="shared" si="65"/>
        <v>n/a</v>
      </c>
      <c r="J3108" s="36">
        <v>37991</v>
      </c>
      <c r="K3108" s="34" t="s">
        <v>2067</v>
      </c>
      <c r="L3108" s="34" t="s">
        <v>2067</v>
      </c>
      <c r="M3108" s="39" t="s">
        <v>20</v>
      </c>
      <c r="N3108" s="71">
        <v>3810</v>
      </c>
      <c r="O3108" s="36">
        <v>38121</v>
      </c>
      <c r="P3108" s="42" t="s">
        <v>486</v>
      </c>
    </row>
    <row r="3109" spans="1:16" s="23" customFormat="1" ht="12.95" customHeight="1" x14ac:dyDescent="0.2">
      <c r="A3109" s="31" t="s">
        <v>20</v>
      </c>
      <c r="B3109" s="32">
        <v>6942</v>
      </c>
      <c r="C3109" s="31" t="s">
        <v>2696</v>
      </c>
      <c r="D3109" s="31" t="s">
        <v>4211</v>
      </c>
      <c r="E3109" s="34">
        <v>8</v>
      </c>
      <c r="F3109" s="34" t="s">
        <v>2499</v>
      </c>
      <c r="G3109" s="34" t="s">
        <v>24</v>
      </c>
      <c r="H3109" s="36">
        <v>37957</v>
      </c>
      <c r="I3109" s="37" t="str">
        <f t="shared" si="65"/>
        <v>n/a</v>
      </c>
      <c r="J3109" s="36">
        <v>37991</v>
      </c>
      <c r="K3109" s="34" t="s">
        <v>2067</v>
      </c>
      <c r="L3109" s="34" t="s">
        <v>2067</v>
      </c>
      <c r="M3109" s="39" t="s">
        <v>20</v>
      </c>
      <c r="N3109" s="71">
        <v>3811</v>
      </c>
      <c r="O3109" s="36">
        <v>38122</v>
      </c>
      <c r="P3109" s="42" t="s">
        <v>4130</v>
      </c>
    </row>
    <row r="3110" spans="1:16" s="23" customFormat="1" ht="12.95" customHeight="1" x14ac:dyDescent="0.2">
      <c r="A3110" s="31" t="s">
        <v>20</v>
      </c>
      <c r="B3110" s="32">
        <v>6943</v>
      </c>
      <c r="C3110" s="31" t="s">
        <v>4212</v>
      </c>
      <c r="D3110" s="31" t="s">
        <v>4082</v>
      </c>
      <c r="E3110" s="34">
        <v>8</v>
      </c>
      <c r="F3110" s="34" t="s">
        <v>2499</v>
      </c>
      <c r="G3110" s="34" t="s">
        <v>78</v>
      </c>
      <c r="H3110" s="36">
        <v>37963</v>
      </c>
      <c r="I3110" s="37">
        <f t="shared" si="65"/>
        <v>38328</v>
      </c>
      <c r="J3110" s="36"/>
      <c r="K3110" s="34"/>
      <c r="L3110" s="34"/>
      <c r="M3110" s="39" t="s">
        <v>20</v>
      </c>
      <c r="N3110" s="71" t="s">
        <v>2891</v>
      </c>
      <c r="O3110" s="36"/>
      <c r="P3110" s="42"/>
    </row>
    <row r="3111" spans="1:16" s="23" customFormat="1" ht="12.95" customHeight="1" x14ac:dyDescent="0.2">
      <c r="A3111" s="31" t="s">
        <v>20</v>
      </c>
      <c r="B3111" s="187">
        <v>6944</v>
      </c>
      <c r="C3111" s="31" t="s">
        <v>2050</v>
      </c>
      <c r="D3111" s="31" t="s">
        <v>4213</v>
      </c>
      <c r="E3111" s="34">
        <v>21</v>
      </c>
      <c r="F3111" s="34" t="s">
        <v>2504</v>
      </c>
      <c r="G3111" s="34" t="s">
        <v>29</v>
      </c>
      <c r="H3111" s="36">
        <v>37967</v>
      </c>
      <c r="I3111" s="37" t="str">
        <f t="shared" si="65"/>
        <v>n/a</v>
      </c>
      <c r="J3111" s="36">
        <v>38014</v>
      </c>
      <c r="K3111" s="34" t="s">
        <v>2067</v>
      </c>
      <c r="L3111" s="34" t="s">
        <v>2067</v>
      </c>
      <c r="M3111" s="39" t="s">
        <v>20</v>
      </c>
      <c r="N3111" s="71">
        <v>3818</v>
      </c>
      <c r="O3111" s="36">
        <v>38153</v>
      </c>
      <c r="P3111" s="42" t="s">
        <v>486</v>
      </c>
    </row>
    <row r="3112" spans="1:16" s="23" customFormat="1" ht="12.95" customHeight="1" x14ac:dyDescent="0.2">
      <c r="A3112" s="31" t="s">
        <v>20</v>
      </c>
      <c r="B3112" s="32">
        <v>6945</v>
      </c>
      <c r="C3112" s="13" t="s">
        <v>4127</v>
      </c>
      <c r="D3112" s="31" t="s">
        <v>2536</v>
      </c>
      <c r="E3112" s="34">
        <v>20</v>
      </c>
      <c r="F3112" s="34" t="s">
        <v>2504</v>
      </c>
      <c r="G3112" s="34" t="s">
        <v>334</v>
      </c>
      <c r="H3112" s="36">
        <v>37971</v>
      </c>
      <c r="I3112" s="37" t="str">
        <f t="shared" si="65"/>
        <v>n/a</v>
      </c>
      <c r="J3112" s="36">
        <v>38013</v>
      </c>
      <c r="K3112" s="34" t="s">
        <v>2067</v>
      </c>
      <c r="L3112" s="34" t="s">
        <v>2067</v>
      </c>
      <c r="M3112" s="39" t="s">
        <v>20</v>
      </c>
      <c r="N3112" s="71">
        <v>3823</v>
      </c>
      <c r="O3112" s="36">
        <v>38152</v>
      </c>
      <c r="P3112" s="42" t="s">
        <v>3933</v>
      </c>
    </row>
    <row r="3113" spans="1:16" s="23" customFormat="1" ht="12.95" customHeight="1" x14ac:dyDescent="0.2">
      <c r="A3113" s="31" t="s">
        <v>20</v>
      </c>
      <c r="B3113" s="32">
        <v>6946</v>
      </c>
      <c r="C3113" s="31" t="s">
        <v>2467</v>
      </c>
      <c r="D3113" s="31" t="s">
        <v>4214</v>
      </c>
      <c r="E3113" s="34">
        <v>10</v>
      </c>
      <c r="F3113" s="34" t="s">
        <v>2496</v>
      </c>
      <c r="G3113" s="34" t="s">
        <v>334</v>
      </c>
      <c r="H3113" s="36">
        <v>37977</v>
      </c>
      <c r="I3113" s="37" t="str">
        <f t="shared" si="65"/>
        <v>n/a</v>
      </c>
      <c r="J3113" s="36">
        <v>38015</v>
      </c>
      <c r="K3113" s="34" t="s">
        <v>2067</v>
      </c>
      <c r="L3113" s="34" t="s">
        <v>2067</v>
      </c>
      <c r="M3113" s="39" t="s">
        <v>20</v>
      </c>
      <c r="N3113" s="71">
        <v>3819</v>
      </c>
      <c r="O3113" s="36">
        <v>38153</v>
      </c>
      <c r="P3113" s="42" t="s">
        <v>486</v>
      </c>
    </row>
    <row r="3114" spans="1:16" s="23" customFormat="1" ht="12.95" customHeight="1" x14ac:dyDescent="0.2">
      <c r="A3114" s="31" t="s">
        <v>20</v>
      </c>
      <c r="B3114" s="32">
        <v>6947</v>
      </c>
      <c r="C3114" s="31" t="s">
        <v>2708</v>
      </c>
      <c r="D3114" s="31" t="s">
        <v>4215</v>
      </c>
      <c r="E3114" s="34">
        <v>7</v>
      </c>
      <c r="F3114" s="34" t="s">
        <v>2496</v>
      </c>
      <c r="G3114" s="34" t="s">
        <v>334</v>
      </c>
      <c r="H3114" s="36">
        <v>37978</v>
      </c>
      <c r="I3114" s="37" t="str">
        <f t="shared" si="65"/>
        <v>n/a</v>
      </c>
      <c r="J3114" s="36">
        <v>38014</v>
      </c>
      <c r="K3114" s="34" t="s">
        <v>2067</v>
      </c>
      <c r="L3114" s="34" t="s">
        <v>2067</v>
      </c>
      <c r="M3114" s="39" t="s">
        <v>20</v>
      </c>
      <c r="N3114" s="71">
        <v>3821</v>
      </c>
      <c r="O3114" s="36">
        <v>38159</v>
      </c>
      <c r="P3114" s="42" t="s">
        <v>4216</v>
      </c>
    </row>
    <row r="3115" spans="1:16" s="23" customFormat="1" ht="12.95" customHeight="1" x14ac:dyDescent="0.2">
      <c r="A3115" s="31" t="s">
        <v>20</v>
      </c>
      <c r="B3115" s="32">
        <v>6948</v>
      </c>
      <c r="C3115" s="31" t="s">
        <v>293</v>
      </c>
      <c r="D3115" s="31" t="s">
        <v>4215</v>
      </c>
      <c r="E3115" s="34">
        <v>6</v>
      </c>
      <c r="F3115" s="34" t="s">
        <v>2496</v>
      </c>
      <c r="G3115" s="34" t="s">
        <v>334</v>
      </c>
      <c r="H3115" s="36">
        <v>37984</v>
      </c>
      <c r="I3115" s="37" t="str">
        <f t="shared" si="65"/>
        <v>n/a</v>
      </c>
      <c r="J3115" s="36">
        <v>38015</v>
      </c>
      <c r="K3115" s="34" t="s">
        <v>2067</v>
      </c>
      <c r="L3115" s="34" t="s">
        <v>2067</v>
      </c>
      <c r="M3115" s="39" t="s">
        <v>20</v>
      </c>
      <c r="N3115" s="71">
        <v>3824</v>
      </c>
      <c r="O3115" s="36">
        <v>38159</v>
      </c>
      <c r="P3115" s="42" t="s">
        <v>4217</v>
      </c>
    </row>
    <row r="3116" spans="1:16" s="23" customFormat="1" ht="12.95" customHeight="1" x14ac:dyDescent="0.2">
      <c r="A3116" s="31" t="s">
        <v>20</v>
      </c>
      <c r="B3116" s="32">
        <v>6949</v>
      </c>
      <c r="C3116" s="31" t="s">
        <v>4122</v>
      </c>
      <c r="D3116" s="31" t="s">
        <v>4218</v>
      </c>
      <c r="E3116" s="34">
        <v>21</v>
      </c>
      <c r="F3116" s="34" t="s">
        <v>2504</v>
      </c>
      <c r="G3116" s="34" t="s">
        <v>334</v>
      </c>
      <c r="H3116" s="36">
        <v>37978</v>
      </c>
      <c r="I3116" s="37" t="str">
        <f t="shared" si="65"/>
        <v>n/a</v>
      </c>
      <c r="J3116" s="36">
        <v>38014</v>
      </c>
      <c r="K3116" s="34" t="s">
        <v>2067</v>
      </c>
      <c r="L3116" s="34" t="s">
        <v>2067</v>
      </c>
      <c r="M3116" s="39" t="s">
        <v>20</v>
      </c>
      <c r="N3116" s="71">
        <v>3827</v>
      </c>
      <c r="O3116" s="36">
        <v>38173</v>
      </c>
      <c r="P3116" s="42" t="s">
        <v>486</v>
      </c>
    </row>
    <row r="3117" spans="1:16" s="23" customFormat="1" ht="12.95" customHeight="1" x14ac:dyDescent="0.2">
      <c r="A3117" s="31" t="s">
        <v>20</v>
      </c>
      <c r="B3117" s="32">
        <v>6950</v>
      </c>
      <c r="C3117" s="31" t="s">
        <v>2587</v>
      </c>
      <c r="D3117" s="31" t="s">
        <v>4219</v>
      </c>
      <c r="E3117" s="34">
        <v>20</v>
      </c>
      <c r="F3117" s="34" t="s">
        <v>2504</v>
      </c>
      <c r="G3117" s="34" t="s">
        <v>334</v>
      </c>
      <c r="H3117" s="36">
        <v>37984</v>
      </c>
      <c r="I3117" s="37" t="str">
        <f t="shared" si="65"/>
        <v>n/a</v>
      </c>
      <c r="J3117" s="36">
        <v>38016</v>
      </c>
      <c r="K3117" s="34" t="s">
        <v>2067</v>
      </c>
      <c r="L3117" s="34" t="s">
        <v>1862</v>
      </c>
      <c r="M3117" s="39" t="s">
        <v>20</v>
      </c>
      <c r="N3117" s="71">
        <v>3883</v>
      </c>
      <c r="O3117" s="36">
        <v>38337</v>
      </c>
      <c r="P3117" s="42" t="s">
        <v>486</v>
      </c>
    </row>
    <row r="3118" spans="1:16" s="23" customFormat="1" ht="12.95" customHeight="1" x14ac:dyDescent="0.2">
      <c r="A3118" s="31" t="s">
        <v>20</v>
      </c>
      <c r="B3118" s="32">
        <v>6951</v>
      </c>
      <c r="C3118" s="31" t="s">
        <v>4220</v>
      </c>
      <c r="D3118" s="31" t="s">
        <v>4221</v>
      </c>
      <c r="E3118" s="34">
        <v>19</v>
      </c>
      <c r="F3118" s="34" t="s">
        <v>2494</v>
      </c>
      <c r="G3118" s="34" t="s">
        <v>29</v>
      </c>
      <c r="H3118" s="36">
        <v>37984</v>
      </c>
      <c r="I3118" s="37" t="str">
        <f t="shared" si="65"/>
        <v>n/a</v>
      </c>
      <c r="J3118" s="36">
        <v>38015</v>
      </c>
      <c r="K3118" s="34"/>
      <c r="L3118" s="34" t="s">
        <v>1862</v>
      </c>
      <c r="M3118" s="39" t="s">
        <v>20</v>
      </c>
      <c r="N3118" s="75" t="s">
        <v>2799</v>
      </c>
      <c r="O3118" s="36"/>
      <c r="P3118" s="42"/>
    </row>
    <row r="3119" spans="1:16" s="23" customFormat="1" ht="12.95" customHeight="1" x14ac:dyDescent="0.2">
      <c r="A3119" s="31" t="s">
        <v>20</v>
      </c>
      <c r="B3119" s="32">
        <v>6952</v>
      </c>
      <c r="C3119" s="31" t="s">
        <v>4222</v>
      </c>
      <c r="D3119" s="31" t="s">
        <v>4221</v>
      </c>
      <c r="E3119" s="34">
        <v>19</v>
      </c>
      <c r="F3119" s="34" t="s">
        <v>2494</v>
      </c>
      <c r="G3119" s="34" t="s">
        <v>29</v>
      </c>
      <c r="H3119" s="36">
        <v>37984</v>
      </c>
      <c r="I3119" s="37" t="str">
        <f t="shared" si="65"/>
        <v>n/a</v>
      </c>
      <c r="J3119" s="36">
        <v>38015</v>
      </c>
      <c r="K3119" s="34"/>
      <c r="L3119" s="34" t="s">
        <v>1862</v>
      </c>
      <c r="M3119" s="39" t="s">
        <v>20</v>
      </c>
      <c r="N3119" s="75" t="s">
        <v>2799</v>
      </c>
      <c r="O3119" s="36"/>
      <c r="P3119" s="42"/>
    </row>
    <row r="3120" spans="1:16" s="23" customFormat="1" ht="12.95" customHeight="1" x14ac:dyDescent="0.2">
      <c r="A3120" s="31" t="s">
        <v>20</v>
      </c>
      <c r="B3120" s="32">
        <v>6953</v>
      </c>
      <c r="C3120" s="31" t="s">
        <v>4223</v>
      </c>
      <c r="D3120" s="31" t="s">
        <v>4224</v>
      </c>
      <c r="E3120" s="34">
        <v>20</v>
      </c>
      <c r="F3120" s="34" t="s">
        <v>2504</v>
      </c>
      <c r="G3120" s="34" t="s">
        <v>29</v>
      </c>
      <c r="H3120" s="36">
        <v>37984</v>
      </c>
      <c r="I3120" s="37" t="str">
        <f t="shared" si="65"/>
        <v>n/a</v>
      </c>
      <c r="J3120" s="36">
        <v>38016</v>
      </c>
      <c r="K3120" s="34" t="s">
        <v>2067</v>
      </c>
      <c r="L3120" s="34" t="s">
        <v>2067</v>
      </c>
      <c r="M3120" s="39" t="s">
        <v>20</v>
      </c>
      <c r="N3120" s="71">
        <v>3822</v>
      </c>
      <c r="O3120" s="36">
        <v>38152</v>
      </c>
      <c r="P3120" s="42" t="s">
        <v>486</v>
      </c>
    </row>
    <row r="3121" spans="1:16" s="23" customFormat="1" ht="12.95" customHeight="1" x14ac:dyDescent="0.2">
      <c r="A3121" s="31" t="s">
        <v>20</v>
      </c>
      <c r="B3121" s="32">
        <v>6954</v>
      </c>
      <c r="C3121" s="31" t="s">
        <v>840</v>
      </c>
      <c r="D3121" s="44" t="s">
        <v>4215</v>
      </c>
      <c r="E3121" s="34">
        <v>10</v>
      </c>
      <c r="F3121" s="34" t="s">
        <v>2496</v>
      </c>
      <c r="G3121" s="34" t="s">
        <v>334</v>
      </c>
      <c r="H3121" s="36">
        <v>37985</v>
      </c>
      <c r="I3121" s="37" t="str">
        <f t="shared" si="65"/>
        <v>n/a</v>
      </c>
      <c r="J3121" s="36">
        <v>38016</v>
      </c>
      <c r="K3121" s="34" t="s">
        <v>2067</v>
      </c>
      <c r="L3121" s="34" t="s">
        <v>1862</v>
      </c>
      <c r="M3121" s="39" t="s">
        <v>20</v>
      </c>
      <c r="N3121" s="71">
        <v>3841</v>
      </c>
      <c r="O3121" s="36">
        <v>38198</v>
      </c>
      <c r="P3121" s="42" t="s">
        <v>4225</v>
      </c>
    </row>
    <row r="3122" spans="1:16" s="23" customFormat="1" ht="12.95" customHeight="1" x14ac:dyDescent="0.2">
      <c r="A3122" s="31" t="s">
        <v>20</v>
      </c>
      <c r="B3122" s="32">
        <v>6955</v>
      </c>
      <c r="C3122" s="31" t="s">
        <v>4226</v>
      </c>
      <c r="D3122" s="31" t="s">
        <v>4215</v>
      </c>
      <c r="E3122" s="34">
        <v>21</v>
      </c>
      <c r="F3122" s="34" t="s">
        <v>2504</v>
      </c>
      <c r="G3122" s="34" t="s">
        <v>334</v>
      </c>
      <c r="H3122" s="36">
        <v>37985</v>
      </c>
      <c r="I3122" s="37" t="str">
        <f t="shared" si="65"/>
        <v>n/a</v>
      </c>
      <c r="J3122" s="36">
        <v>38016</v>
      </c>
      <c r="K3122" s="34" t="s">
        <v>2067</v>
      </c>
      <c r="L3122" s="34" t="s">
        <v>1862</v>
      </c>
      <c r="M3122" s="39" t="s">
        <v>20</v>
      </c>
      <c r="N3122" s="71">
        <v>3882</v>
      </c>
      <c r="O3122" s="36">
        <v>38334</v>
      </c>
      <c r="P3122" s="42" t="s">
        <v>486</v>
      </c>
    </row>
    <row r="3123" spans="1:16" s="23" customFormat="1" ht="12.95" customHeight="1" x14ac:dyDescent="0.2">
      <c r="A3123" s="31" t="s">
        <v>20</v>
      </c>
      <c r="B3123" s="32">
        <v>6956</v>
      </c>
      <c r="C3123" s="31" t="s">
        <v>298</v>
      </c>
      <c r="D3123" s="31" t="s">
        <v>4215</v>
      </c>
      <c r="E3123" s="34">
        <v>12</v>
      </c>
      <c r="F3123" s="34" t="s">
        <v>2491</v>
      </c>
      <c r="G3123" s="34" t="s">
        <v>334</v>
      </c>
      <c r="H3123" s="36">
        <v>37985</v>
      </c>
      <c r="I3123" s="37">
        <f t="shared" si="65"/>
        <v>38350</v>
      </c>
      <c r="J3123" s="36"/>
      <c r="K3123" s="34"/>
      <c r="L3123" s="34"/>
      <c r="M3123" s="39" t="s">
        <v>20</v>
      </c>
      <c r="N3123" s="71" t="s">
        <v>2891</v>
      </c>
      <c r="O3123" s="36"/>
      <c r="P3123" s="42"/>
    </row>
    <row r="3124" spans="1:16" s="23" customFormat="1" x14ac:dyDescent="0.2">
      <c r="A3124" s="31" t="s">
        <v>20</v>
      </c>
      <c r="B3124" s="32">
        <v>6957</v>
      </c>
      <c r="C3124" s="31" t="s">
        <v>4227</v>
      </c>
      <c r="D3124" s="31" t="s">
        <v>4228</v>
      </c>
      <c r="E3124" s="34">
        <v>19</v>
      </c>
      <c r="F3124" s="34" t="s">
        <v>2494</v>
      </c>
      <c r="G3124" s="34" t="s">
        <v>29</v>
      </c>
      <c r="H3124" s="36">
        <v>37985</v>
      </c>
      <c r="I3124" s="37" t="str">
        <f t="shared" si="65"/>
        <v>n/a</v>
      </c>
      <c r="J3124" s="36">
        <v>38016</v>
      </c>
      <c r="K3124" s="34" t="s">
        <v>2067</v>
      </c>
      <c r="L3124" s="34" t="s">
        <v>2067</v>
      </c>
      <c r="M3124" s="39" t="s">
        <v>20</v>
      </c>
      <c r="N3124" s="71">
        <v>3840</v>
      </c>
      <c r="O3124" s="36">
        <v>38222</v>
      </c>
      <c r="P3124" s="42" t="s">
        <v>486</v>
      </c>
    </row>
    <row r="3125" spans="1:16" s="23" customFormat="1" ht="12.95" customHeight="1" x14ac:dyDescent="0.2">
      <c r="A3125" s="31" t="s">
        <v>20</v>
      </c>
      <c r="B3125" s="32">
        <v>6958</v>
      </c>
      <c r="C3125" s="31" t="s">
        <v>4229</v>
      </c>
      <c r="D3125" s="31" t="s">
        <v>4228</v>
      </c>
      <c r="E3125" s="34">
        <v>19</v>
      </c>
      <c r="F3125" s="34" t="s">
        <v>2494</v>
      </c>
      <c r="G3125" s="34" t="s">
        <v>29</v>
      </c>
      <c r="H3125" s="36">
        <v>37985</v>
      </c>
      <c r="I3125" s="37">
        <f t="shared" si="65"/>
        <v>38350</v>
      </c>
      <c r="J3125" s="36"/>
      <c r="K3125" s="34"/>
      <c r="L3125" s="34"/>
      <c r="M3125" s="39" t="s">
        <v>20</v>
      </c>
      <c r="N3125" s="71" t="s">
        <v>2891</v>
      </c>
      <c r="O3125" s="36"/>
      <c r="P3125" s="42"/>
    </row>
    <row r="3126" spans="1:16" s="23" customFormat="1" ht="12.95" customHeight="1" x14ac:dyDescent="0.2">
      <c r="A3126" s="31" t="s">
        <v>20</v>
      </c>
      <c r="B3126" s="32">
        <v>6959</v>
      </c>
      <c r="C3126" s="31" t="s">
        <v>3267</v>
      </c>
      <c r="D3126" s="31" t="s">
        <v>4230</v>
      </c>
      <c r="E3126" s="34">
        <v>19</v>
      </c>
      <c r="F3126" s="34" t="s">
        <v>2494</v>
      </c>
      <c r="G3126" s="34" t="s">
        <v>29</v>
      </c>
      <c r="H3126" s="36">
        <v>37985</v>
      </c>
      <c r="I3126" s="37">
        <f t="shared" si="65"/>
        <v>38350</v>
      </c>
      <c r="J3126" s="36"/>
      <c r="K3126" s="34"/>
      <c r="L3126" s="34"/>
      <c r="M3126" s="39" t="s">
        <v>20</v>
      </c>
      <c r="N3126" s="71" t="s">
        <v>2891</v>
      </c>
      <c r="O3126" s="36"/>
      <c r="P3126" s="42"/>
    </row>
    <row r="3127" spans="1:16" s="23" customFormat="1" ht="12.95" customHeight="1" x14ac:dyDescent="0.2">
      <c r="A3127" s="31" t="s">
        <v>20</v>
      </c>
      <c r="B3127" s="32">
        <v>6960</v>
      </c>
      <c r="C3127" s="31" t="s">
        <v>158</v>
      </c>
      <c r="D3127" s="31" t="s">
        <v>4231</v>
      </c>
      <c r="E3127" s="34">
        <v>1</v>
      </c>
      <c r="F3127" s="34" t="s">
        <v>2491</v>
      </c>
      <c r="G3127" s="34" t="s">
        <v>334</v>
      </c>
      <c r="H3127" s="36">
        <v>37985</v>
      </c>
      <c r="I3127" s="37" t="str">
        <f t="shared" si="65"/>
        <v>n/a</v>
      </c>
      <c r="J3127" s="36">
        <v>38016</v>
      </c>
      <c r="K3127" s="34" t="s">
        <v>2067</v>
      </c>
      <c r="L3127" s="34" t="s">
        <v>2067</v>
      </c>
      <c r="M3127" s="39" t="s">
        <v>20</v>
      </c>
      <c r="N3127" s="71">
        <v>3820</v>
      </c>
      <c r="O3127" s="36">
        <v>38153</v>
      </c>
      <c r="P3127" s="42" t="s">
        <v>4205</v>
      </c>
    </row>
    <row r="3128" spans="1:16" s="23" customFormat="1" ht="12.95" customHeight="1" x14ac:dyDescent="0.2">
      <c r="A3128" s="31" t="s">
        <v>20</v>
      </c>
      <c r="B3128" s="32">
        <v>6961</v>
      </c>
      <c r="C3128" s="31" t="s">
        <v>3783</v>
      </c>
      <c r="D3128" s="31" t="s">
        <v>4232</v>
      </c>
      <c r="E3128" s="34">
        <v>8</v>
      </c>
      <c r="F3128" s="34" t="s">
        <v>2499</v>
      </c>
      <c r="G3128" s="34" t="s">
        <v>29</v>
      </c>
      <c r="H3128" s="36">
        <v>37985</v>
      </c>
      <c r="I3128" s="37" t="str">
        <f t="shared" si="65"/>
        <v>n/a</v>
      </c>
      <c r="J3128" s="36">
        <v>38009</v>
      </c>
      <c r="K3128" s="34" t="s">
        <v>2067</v>
      </c>
      <c r="L3128" s="34" t="s">
        <v>2067</v>
      </c>
      <c r="M3128" s="39" t="s">
        <v>20</v>
      </c>
      <c r="N3128" s="71">
        <v>3854</v>
      </c>
      <c r="O3128" s="36">
        <v>38222</v>
      </c>
      <c r="P3128" s="42" t="s">
        <v>4139</v>
      </c>
    </row>
    <row r="3129" spans="1:16" s="23" customFormat="1" ht="12.95" customHeight="1" x14ac:dyDescent="0.2">
      <c r="A3129" s="31" t="s">
        <v>20</v>
      </c>
      <c r="B3129" s="32">
        <v>6962</v>
      </c>
      <c r="C3129" s="31" t="s">
        <v>4233</v>
      </c>
      <c r="D3129" s="31" t="s">
        <v>4221</v>
      </c>
      <c r="E3129" s="34">
        <v>19</v>
      </c>
      <c r="F3129" s="34" t="s">
        <v>2494</v>
      </c>
      <c r="G3129" s="34" t="s">
        <v>29</v>
      </c>
      <c r="H3129" s="36">
        <v>37991</v>
      </c>
      <c r="I3129" s="37">
        <f t="shared" si="65"/>
        <v>38356</v>
      </c>
      <c r="J3129" s="36"/>
      <c r="K3129" s="34"/>
      <c r="L3129" s="34"/>
      <c r="M3129" s="39" t="s">
        <v>20</v>
      </c>
      <c r="N3129" s="71" t="s">
        <v>2891</v>
      </c>
      <c r="O3129" s="36"/>
      <c r="P3129" s="42"/>
    </row>
    <row r="3130" spans="1:16" s="23" customFormat="1" ht="12.95" customHeight="1" x14ac:dyDescent="0.2">
      <c r="A3130" s="31" t="s">
        <v>20</v>
      </c>
      <c r="B3130" s="32">
        <v>6963</v>
      </c>
      <c r="C3130" s="31" t="s">
        <v>832</v>
      </c>
      <c r="D3130" s="31" t="s">
        <v>3301</v>
      </c>
      <c r="E3130" s="34">
        <v>15</v>
      </c>
      <c r="F3130" s="34" t="s">
        <v>2494</v>
      </c>
      <c r="G3130" s="34" t="s">
        <v>78</v>
      </c>
      <c r="H3130" s="36">
        <v>38006</v>
      </c>
      <c r="I3130" s="37">
        <f t="shared" si="65"/>
        <v>38371</v>
      </c>
      <c r="J3130" s="36"/>
      <c r="K3130" s="34"/>
      <c r="L3130" s="34"/>
      <c r="M3130" s="39" t="s">
        <v>20</v>
      </c>
      <c r="N3130" s="71" t="s">
        <v>2891</v>
      </c>
      <c r="O3130" s="36"/>
      <c r="P3130" s="42"/>
    </row>
    <row r="3131" spans="1:16" s="23" customFormat="1" ht="12.95" customHeight="1" x14ac:dyDescent="0.2">
      <c r="A3131" s="31" t="s">
        <v>20</v>
      </c>
      <c r="B3131" s="32">
        <v>6964</v>
      </c>
      <c r="C3131" s="31" t="s">
        <v>3795</v>
      </c>
      <c r="D3131" s="31" t="s">
        <v>3796</v>
      </c>
      <c r="E3131" s="34">
        <v>8</v>
      </c>
      <c r="F3131" s="34" t="s">
        <v>2499</v>
      </c>
      <c r="G3131" s="34" t="s">
        <v>78</v>
      </c>
      <c r="H3131" s="36">
        <v>38006</v>
      </c>
      <c r="I3131" s="37" t="str">
        <f t="shared" si="65"/>
        <v>n/a</v>
      </c>
      <c r="J3131" s="36">
        <v>38077</v>
      </c>
      <c r="K3131" s="34" t="s">
        <v>2067</v>
      </c>
      <c r="L3131" s="34" t="s">
        <v>2067</v>
      </c>
      <c r="M3131" s="39" t="s">
        <v>20</v>
      </c>
      <c r="N3131" s="71">
        <v>3852</v>
      </c>
      <c r="O3131" s="36">
        <v>38215</v>
      </c>
      <c r="P3131" s="42" t="s">
        <v>4130</v>
      </c>
    </row>
    <row r="3132" spans="1:16" s="23" customFormat="1" ht="12.95" customHeight="1" x14ac:dyDescent="0.2">
      <c r="A3132" s="31" t="s">
        <v>20</v>
      </c>
      <c r="B3132" s="32">
        <v>6965</v>
      </c>
      <c r="C3132" s="31" t="s">
        <v>2417</v>
      </c>
      <c r="D3132" s="31" t="s">
        <v>4234</v>
      </c>
      <c r="E3132" s="34">
        <v>8</v>
      </c>
      <c r="F3132" s="34" t="s">
        <v>2499</v>
      </c>
      <c r="G3132" s="34" t="s">
        <v>73</v>
      </c>
      <c r="H3132" s="36">
        <v>38015</v>
      </c>
      <c r="I3132" s="37" t="str">
        <f t="shared" si="65"/>
        <v>n/a</v>
      </c>
      <c r="J3132" s="36">
        <v>38047</v>
      </c>
      <c r="K3132" s="34" t="s">
        <v>2067</v>
      </c>
      <c r="L3132" s="34" t="s">
        <v>2067</v>
      </c>
      <c r="M3132" s="39" t="s">
        <v>20</v>
      </c>
      <c r="N3132" s="71">
        <v>3835</v>
      </c>
      <c r="O3132" s="36">
        <v>38198</v>
      </c>
      <c r="P3132" s="42" t="s">
        <v>486</v>
      </c>
    </row>
    <row r="3133" spans="1:16" s="23" customFormat="1" ht="12.95" customHeight="1" x14ac:dyDescent="0.2">
      <c r="A3133" s="31" t="s">
        <v>20</v>
      </c>
      <c r="B3133" s="32">
        <v>6966</v>
      </c>
      <c r="C3133" s="31" t="s">
        <v>848</v>
      </c>
      <c r="D3133" s="31" t="s">
        <v>4235</v>
      </c>
      <c r="E3133" s="34">
        <v>17</v>
      </c>
      <c r="F3133" s="34" t="s">
        <v>2504</v>
      </c>
      <c r="G3133" s="34" t="s">
        <v>73</v>
      </c>
      <c r="H3133" s="36">
        <v>38015</v>
      </c>
      <c r="I3133" s="37" t="str">
        <f t="shared" si="65"/>
        <v>n/a</v>
      </c>
      <c r="J3133" s="36">
        <v>38043</v>
      </c>
      <c r="K3133" s="34" t="s">
        <v>2067</v>
      </c>
      <c r="L3133" s="34" t="s">
        <v>2067</v>
      </c>
      <c r="M3133" s="39" t="s">
        <v>20</v>
      </c>
      <c r="N3133" s="71">
        <v>3831</v>
      </c>
      <c r="O3133" s="36">
        <v>38183</v>
      </c>
      <c r="P3133" s="42" t="s">
        <v>4205</v>
      </c>
    </row>
    <row r="3134" spans="1:16" s="23" customFormat="1" ht="12.95" customHeight="1" x14ac:dyDescent="0.2">
      <c r="A3134" s="31" t="s">
        <v>20</v>
      </c>
      <c r="B3134" s="32">
        <v>6967</v>
      </c>
      <c r="C3134" s="31" t="s">
        <v>4236</v>
      </c>
      <c r="D3134" s="31" t="s">
        <v>4237</v>
      </c>
      <c r="E3134" s="34">
        <v>21</v>
      </c>
      <c r="F3134" s="34" t="s">
        <v>2504</v>
      </c>
      <c r="G3134" s="34" t="s">
        <v>73</v>
      </c>
      <c r="H3134" s="36">
        <v>38019</v>
      </c>
      <c r="I3134" s="37">
        <f t="shared" si="65"/>
        <v>38384</v>
      </c>
      <c r="J3134" s="36"/>
      <c r="K3134" s="34"/>
      <c r="L3134" s="34"/>
      <c r="M3134" s="39" t="s">
        <v>20</v>
      </c>
      <c r="N3134" s="71" t="s">
        <v>2891</v>
      </c>
      <c r="O3134" s="36"/>
      <c r="P3134" s="42"/>
    </row>
    <row r="3135" spans="1:16" s="23" customFormat="1" ht="12.95" customHeight="1" x14ac:dyDescent="0.2">
      <c r="A3135" s="31" t="s">
        <v>20</v>
      </c>
      <c r="B3135" s="32">
        <v>6968</v>
      </c>
      <c r="C3135" s="31" t="s">
        <v>3475</v>
      </c>
      <c r="D3135" s="31" t="s">
        <v>4238</v>
      </c>
      <c r="E3135" s="34">
        <v>20</v>
      </c>
      <c r="F3135" s="34" t="s">
        <v>2504</v>
      </c>
      <c r="G3135" s="34" t="s">
        <v>78</v>
      </c>
      <c r="H3135" s="36">
        <v>38037</v>
      </c>
      <c r="I3135" s="37" t="str">
        <f t="shared" si="65"/>
        <v>n/a</v>
      </c>
      <c r="J3135" s="36">
        <v>38077</v>
      </c>
      <c r="K3135" s="34" t="s">
        <v>2067</v>
      </c>
      <c r="L3135" s="34" t="s">
        <v>2067</v>
      </c>
      <c r="M3135" s="39" t="s">
        <v>20</v>
      </c>
      <c r="N3135" s="71">
        <v>3839</v>
      </c>
      <c r="O3135" s="36">
        <v>38214</v>
      </c>
      <c r="P3135" s="42" t="s">
        <v>3949</v>
      </c>
    </row>
    <row r="3136" spans="1:16" s="23" customFormat="1" ht="12.95" customHeight="1" x14ac:dyDescent="0.2">
      <c r="A3136" s="31" t="s">
        <v>20</v>
      </c>
      <c r="B3136" s="32">
        <v>6969</v>
      </c>
      <c r="C3136" s="31" t="s">
        <v>4239</v>
      </c>
      <c r="D3136" s="31" t="s">
        <v>4240</v>
      </c>
      <c r="E3136" s="34">
        <v>22</v>
      </c>
      <c r="F3136" s="34" t="s">
        <v>2504</v>
      </c>
      <c r="G3136" s="34" t="s">
        <v>78</v>
      </c>
      <c r="H3136" s="36">
        <v>38040</v>
      </c>
      <c r="I3136" s="37" t="str">
        <f t="shared" si="65"/>
        <v>n/a</v>
      </c>
      <c r="J3136" s="36">
        <v>38076</v>
      </c>
      <c r="K3136" s="34" t="s">
        <v>2067</v>
      </c>
      <c r="L3136" s="34" t="s">
        <v>2067</v>
      </c>
      <c r="M3136" s="39" t="s">
        <v>20</v>
      </c>
      <c r="N3136" s="71">
        <v>3837</v>
      </c>
      <c r="O3136" s="36">
        <v>38214</v>
      </c>
      <c r="P3136" s="42" t="s">
        <v>486</v>
      </c>
    </row>
    <row r="3137" spans="1:16" s="23" customFormat="1" ht="12.95" customHeight="1" x14ac:dyDescent="0.2">
      <c r="A3137" s="31" t="s">
        <v>20</v>
      </c>
      <c r="B3137" s="32">
        <v>6970</v>
      </c>
      <c r="C3137" s="31" t="s">
        <v>4241</v>
      </c>
      <c r="D3137" s="31" t="s">
        <v>4242</v>
      </c>
      <c r="E3137" s="34">
        <v>16</v>
      </c>
      <c r="F3137" s="34" t="s">
        <v>2496</v>
      </c>
      <c r="G3137" s="34" t="s">
        <v>78</v>
      </c>
      <c r="H3137" s="36">
        <v>38040</v>
      </c>
      <c r="I3137" s="37" t="str">
        <f t="shared" si="65"/>
        <v>n/a</v>
      </c>
      <c r="J3137" s="36">
        <v>38075</v>
      </c>
      <c r="K3137" s="34" t="s">
        <v>2067</v>
      </c>
      <c r="L3137" s="34" t="s">
        <v>2067</v>
      </c>
      <c r="M3137" s="39" t="s">
        <v>20</v>
      </c>
      <c r="N3137" s="71">
        <v>3849</v>
      </c>
      <c r="O3137" s="157">
        <v>38217</v>
      </c>
      <c r="P3137" s="42" t="s">
        <v>4243</v>
      </c>
    </row>
    <row r="3138" spans="1:16" s="23" customFormat="1" ht="12.95" customHeight="1" x14ac:dyDescent="0.2">
      <c r="A3138" s="31" t="s">
        <v>20</v>
      </c>
      <c r="B3138" s="32">
        <v>6971</v>
      </c>
      <c r="C3138" s="31" t="s">
        <v>4244</v>
      </c>
      <c r="D3138" s="31" t="s">
        <v>4245</v>
      </c>
      <c r="E3138" s="34">
        <v>20</v>
      </c>
      <c r="F3138" s="34" t="s">
        <v>2504</v>
      </c>
      <c r="G3138" s="34" t="s">
        <v>73</v>
      </c>
      <c r="H3138" s="36">
        <v>38040</v>
      </c>
      <c r="I3138" s="37">
        <f t="shared" si="65"/>
        <v>38405</v>
      </c>
      <c r="J3138" s="36"/>
      <c r="K3138" s="34"/>
      <c r="L3138" s="34"/>
      <c r="M3138" s="39" t="s">
        <v>20</v>
      </c>
      <c r="N3138" s="71" t="s">
        <v>3789</v>
      </c>
      <c r="O3138" s="36">
        <v>38112</v>
      </c>
      <c r="P3138" s="42"/>
    </row>
    <row r="3139" spans="1:16" s="23" customFormat="1" ht="12.95" customHeight="1" x14ac:dyDescent="0.2">
      <c r="A3139" s="31" t="s">
        <v>20</v>
      </c>
      <c r="B3139" s="32">
        <v>6972</v>
      </c>
      <c r="C3139" s="31" t="s">
        <v>3875</v>
      </c>
      <c r="D3139" s="31" t="s">
        <v>4246</v>
      </c>
      <c r="E3139" s="34">
        <v>8</v>
      </c>
      <c r="F3139" s="34" t="s">
        <v>2499</v>
      </c>
      <c r="G3139" s="34" t="s">
        <v>78</v>
      </c>
      <c r="H3139" s="36">
        <v>38047</v>
      </c>
      <c r="I3139" s="37" t="str">
        <f t="shared" si="65"/>
        <v>n/a</v>
      </c>
      <c r="J3139" s="36">
        <v>38077</v>
      </c>
      <c r="K3139" s="34" t="s">
        <v>2067</v>
      </c>
      <c r="L3139" s="34" t="s">
        <v>2067</v>
      </c>
      <c r="M3139" s="39" t="s">
        <v>20</v>
      </c>
      <c r="N3139" s="71">
        <v>3851</v>
      </c>
      <c r="O3139" s="36">
        <v>38215</v>
      </c>
      <c r="P3139" s="42" t="s">
        <v>4130</v>
      </c>
    </row>
    <row r="3140" spans="1:16" s="23" customFormat="1" ht="12.95" customHeight="1" x14ac:dyDescent="0.2">
      <c r="A3140" s="31" t="s">
        <v>20</v>
      </c>
      <c r="B3140" s="32">
        <v>6973</v>
      </c>
      <c r="C3140" s="31" t="s">
        <v>3875</v>
      </c>
      <c r="D3140" s="31" t="s">
        <v>4069</v>
      </c>
      <c r="E3140" s="34">
        <v>8</v>
      </c>
      <c r="F3140" s="34" t="s">
        <v>2499</v>
      </c>
      <c r="G3140" s="34" t="s">
        <v>78</v>
      </c>
      <c r="H3140" s="36">
        <v>38047</v>
      </c>
      <c r="I3140" s="37" t="str">
        <f t="shared" si="65"/>
        <v>n/a</v>
      </c>
      <c r="J3140" s="36">
        <v>38077</v>
      </c>
      <c r="K3140" s="34" t="s">
        <v>2067</v>
      </c>
      <c r="L3140" s="34" t="s">
        <v>2067</v>
      </c>
      <c r="M3140" s="39" t="s">
        <v>20</v>
      </c>
      <c r="N3140" s="71">
        <v>3845</v>
      </c>
      <c r="O3140" s="36">
        <v>38208</v>
      </c>
      <c r="P3140" s="42" t="s">
        <v>4247</v>
      </c>
    </row>
    <row r="3141" spans="1:16" s="23" customFormat="1" ht="12.95" customHeight="1" x14ac:dyDescent="0.2">
      <c r="A3141" s="31" t="s">
        <v>20</v>
      </c>
      <c r="B3141" s="32">
        <v>6974</v>
      </c>
      <c r="C3141" s="31" t="s">
        <v>2696</v>
      </c>
      <c r="D3141" s="31" t="s">
        <v>4248</v>
      </c>
      <c r="E3141" s="34">
        <v>8</v>
      </c>
      <c r="F3141" s="34" t="s">
        <v>2499</v>
      </c>
      <c r="G3141" s="34" t="s">
        <v>78</v>
      </c>
      <c r="H3141" s="36">
        <v>38047</v>
      </c>
      <c r="I3141" s="37" t="str">
        <f t="shared" si="65"/>
        <v>n/a</v>
      </c>
      <c r="J3141" s="36">
        <v>38077</v>
      </c>
      <c r="K3141" s="34" t="s">
        <v>2067</v>
      </c>
      <c r="L3141" s="34" t="s">
        <v>2067</v>
      </c>
      <c r="M3141" s="39" t="s">
        <v>20</v>
      </c>
      <c r="N3141" s="71">
        <v>3846</v>
      </c>
      <c r="O3141" s="36">
        <v>38208</v>
      </c>
      <c r="P3141" s="42" t="s">
        <v>4247</v>
      </c>
    </row>
    <row r="3142" spans="1:16" s="23" customFormat="1" ht="12.95" customHeight="1" x14ac:dyDescent="0.2">
      <c r="A3142" s="31" t="s">
        <v>20</v>
      </c>
      <c r="B3142" s="32">
        <v>6975</v>
      </c>
      <c r="C3142" s="31" t="s">
        <v>2696</v>
      </c>
      <c r="D3142" s="31" t="s">
        <v>4249</v>
      </c>
      <c r="E3142" s="34">
        <v>8</v>
      </c>
      <c r="F3142" s="34" t="s">
        <v>2499</v>
      </c>
      <c r="G3142" s="34" t="s">
        <v>78</v>
      </c>
      <c r="H3142" s="36">
        <v>38047</v>
      </c>
      <c r="I3142" s="37" t="str">
        <f t="shared" si="65"/>
        <v>n/a</v>
      </c>
      <c r="J3142" s="36">
        <v>38077</v>
      </c>
      <c r="K3142" s="34" t="s">
        <v>2067</v>
      </c>
      <c r="L3142" s="34" t="s">
        <v>2067</v>
      </c>
      <c r="M3142" s="39" t="s">
        <v>20</v>
      </c>
      <c r="N3142" s="71">
        <v>3843</v>
      </c>
      <c r="O3142" s="36">
        <v>38208</v>
      </c>
      <c r="P3142" s="42" t="s">
        <v>4247</v>
      </c>
    </row>
    <row r="3143" spans="1:16" s="23" customFormat="1" ht="12.95" customHeight="1" x14ac:dyDescent="0.2">
      <c r="A3143" s="31" t="s">
        <v>20</v>
      </c>
      <c r="B3143" s="32">
        <v>6976</v>
      </c>
      <c r="C3143" s="31" t="s">
        <v>4063</v>
      </c>
      <c r="D3143" s="31" t="s">
        <v>4250</v>
      </c>
      <c r="E3143" s="34">
        <v>4</v>
      </c>
      <c r="F3143" s="34" t="s">
        <v>2491</v>
      </c>
      <c r="G3143" s="34" t="s">
        <v>78</v>
      </c>
      <c r="H3143" s="36">
        <v>38047</v>
      </c>
      <c r="I3143" s="37" t="str">
        <f t="shared" si="65"/>
        <v>n/a</v>
      </c>
      <c r="J3143" s="36">
        <v>38077</v>
      </c>
      <c r="K3143" s="34"/>
      <c r="L3143" s="34"/>
      <c r="M3143" s="39" t="s">
        <v>20</v>
      </c>
      <c r="N3143" s="75" t="s">
        <v>2799</v>
      </c>
      <c r="O3143" s="36"/>
      <c r="P3143" s="42"/>
    </row>
    <row r="3144" spans="1:16" s="23" customFormat="1" ht="12.95" customHeight="1" x14ac:dyDescent="0.2">
      <c r="A3144" s="31" t="s">
        <v>20</v>
      </c>
      <c r="B3144" s="32">
        <v>6977</v>
      </c>
      <c r="C3144" s="31" t="s">
        <v>158</v>
      </c>
      <c r="D3144" s="31" t="s">
        <v>4251</v>
      </c>
      <c r="E3144" s="34">
        <v>1</v>
      </c>
      <c r="F3144" s="34" t="s">
        <v>2491</v>
      </c>
      <c r="G3144" s="34" t="s">
        <v>78</v>
      </c>
      <c r="H3144" s="36">
        <v>38044</v>
      </c>
      <c r="I3144" s="37" t="str">
        <f t="shared" si="65"/>
        <v>n/a</v>
      </c>
      <c r="J3144" s="36">
        <v>38077</v>
      </c>
      <c r="K3144" s="34" t="s">
        <v>2067</v>
      </c>
      <c r="L3144" s="34" t="s">
        <v>2067</v>
      </c>
      <c r="M3144" s="39" t="s">
        <v>20</v>
      </c>
      <c r="N3144" s="71">
        <v>3853</v>
      </c>
      <c r="O3144" s="36">
        <v>38287</v>
      </c>
      <c r="P3144" s="42" t="s">
        <v>4252</v>
      </c>
    </row>
    <row r="3145" spans="1:16" s="23" customFormat="1" ht="12.95" customHeight="1" x14ac:dyDescent="0.2">
      <c r="A3145" s="31" t="s">
        <v>20</v>
      </c>
      <c r="B3145" s="32">
        <v>6978</v>
      </c>
      <c r="C3145" s="31" t="s">
        <v>4253</v>
      </c>
      <c r="D3145" s="31" t="s">
        <v>4250</v>
      </c>
      <c r="E3145" s="34">
        <v>4</v>
      </c>
      <c r="F3145" s="34" t="s">
        <v>2491</v>
      </c>
      <c r="G3145" s="34" t="s">
        <v>78</v>
      </c>
      <c r="H3145" s="36">
        <v>38047</v>
      </c>
      <c r="I3145" s="37">
        <f t="shared" si="65"/>
        <v>38412</v>
      </c>
      <c r="J3145" s="36"/>
      <c r="K3145" s="34"/>
      <c r="L3145" s="34"/>
      <c r="M3145" s="39" t="s">
        <v>20</v>
      </c>
      <c r="N3145" s="71" t="s">
        <v>2891</v>
      </c>
      <c r="O3145" s="36"/>
      <c r="P3145" s="42"/>
    </row>
    <row r="3146" spans="1:16" s="23" customFormat="1" ht="12.95" customHeight="1" x14ac:dyDescent="0.2">
      <c r="A3146" s="31" t="s">
        <v>20</v>
      </c>
      <c r="B3146" s="32">
        <v>6979</v>
      </c>
      <c r="C3146" s="31" t="s">
        <v>4173</v>
      </c>
      <c r="D3146" s="31" t="s">
        <v>4254</v>
      </c>
      <c r="E3146" s="34">
        <v>5</v>
      </c>
      <c r="F3146" s="34" t="s">
        <v>2491</v>
      </c>
      <c r="G3146" s="34" t="s">
        <v>78</v>
      </c>
      <c r="H3146" s="36">
        <v>38044</v>
      </c>
      <c r="I3146" s="37" t="str">
        <f t="shared" si="65"/>
        <v>n/a</v>
      </c>
      <c r="J3146" s="36">
        <v>38077</v>
      </c>
      <c r="K3146" s="34" t="s">
        <v>2067</v>
      </c>
      <c r="L3146" s="34" t="s">
        <v>4255</v>
      </c>
      <c r="M3146" s="39" t="s">
        <v>20</v>
      </c>
      <c r="N3146" s="71">
        <v>3863</v>
      </c>
      <c r="O3146" s="36">
        <v>38282</v>
      </c>
      <c r="P3146" s="42" t="s">
        <v>486</v>
      </c>
    </row>
    <row r="3147" spans="1:16" s="23" customFormat="1" ht="12.95" customHeight="1" x14ac:dyDescent="0.2">
      <c r="A3147" s="31" t="s">
        <v>20</v>
      </c>
      <c r="B3147" s="32">
        <v>6980</v>
      </c>
      <c r="C3147" s="31" t="s">
        <v>4256</v>
      </c>
      <c r="D3147" s="31" t="s">
        <v>4162</v>
      </c>
      <c r="E3147" s="34">
        <v>10</v>
      </c>
      <c r="F3147" s="34" t="s">
        <v>2496</v>
      </c>
      <c r="G3147" s="34" t="s">
        <v>78</v>
      </c>
      <c r="H3147" s="36">
        <v>38047</v>
      </c>
      <c r="I3147" s="37" t="str">
        <f t="shared" si="65"/>
        <v>n/a</v>
      </c>
      <c r="J3147" s="36">
        <v>38076</v>
      </c>
      <c r="K3147" s="34" t="s">
        <v>2067</v>
      </c>
      <c r="L3147" s="34" t="s">
        <v>2067</v>
      </c>
      <c r="M3147" s="39" t="s">
        <v>20</v>
      </c>
      <c r="N3147" s="71">
        <v>3836</v>
      </c>
      <c r="O3147" s="36">
        <v>38214</v>
      </c>
      <c r="P3147" s="42" t="s">
        <v>486</v>
      </c>
    </row>
    <row r="3148" spans="1:16" s="23" customFormat="1" ht="12.95" customHeight="1" x14ac:dyDescent="0.2">
      <c r="A3148" s="31" t="s">
        <v>20</v>
      </c>
      <c r="B3148" s="32">
        <v>6981</v>
      </c>
      <c r="C3148" s="31" t="s">
        <v>840</v>
      </c>
      <c r="D3148" s="31" t="s">
        <v>4257</v>
      </c>
      <c r="E3148" s="34">
        <v>10</v>
      </c>
      <c r="F3148" s="34" t="s">
        <v>2496</v>
      </c>
      <c r="G3148" s="34" t="s">
        <v>78</v>
      </c>
      <c r="H3148" s="36">
        <v>38044</v>
      </c>
      <c r="I3148" s="37">
        <f t="shared" si="65"/>
        <v>38409</v>
      </c>
      <c r="J3148" s="36"/>
      <c r="K3148" s="34"/>
      <c r="L3148" s="34"/>
      <c r="M3148" s="39" t="s">
        <v>20</v>
      </c>
      <c r="N3148" s="71" t="s">
        <v>2891</v>
      </c>
      <c r="O3148" s="36"/>
      <c r="P3148" s="42"/>
    </row>
    <row r="3149" spans="1:16" s="23" customFormat="1" ht="12.95" customHeight="1" x14ac:dyDescent="0.2">
      <c r="A3149" s="31" t="s">
        <v>20</v>
      </c>
      <c r="B3149" s="32">
        <v>6982</v>
      </c>
      <c r="C3149" s="31" t="s">
        <v>4258</v>
      </c>
      <c r="D3149" s="31" t="s">
        <v>4257</v>
      </c>
      <c r="E3149" s="34">
        <v>15</v>
      </c>
      <c r="F3149" s="34" t="s">
        <v>2494</v>
      </c>
      <c r="G3149" s="34" t="s">
        <v>78</v>
      </c>
      <c r="H3149" s="36">
        <v>38047</v>
      </c>
      <c r="I3149" s="37" t="str">
        <f t="shared" si="65"/>
        <v>n/a</v>
      </c>
      <c r="J3149" s="36">
        <v>38260</v>
      </c>
      <c r="K3149" s="34" t="s">
        <v>2067</v>
      </c>
      <c r="L3149" s="34" t="s">
        <v>2067</v>
      </c>
      <c r="M3149" s="39" t="s">
        <v>20</v>
      </c>
      <c r="N3149" s="71">
        <v>3897</v>
      </c>
      <c r="O3149" s="36">
        <v>38398</v>
      </c>
      <c r="P3149" s="42" t="s">
        <v>486</v>
      </c>
    </row>
    <row r="3150" spans="1:16" s="23" customFormat="1" ht="12.95" customHeight="1" x14ac:dyDescent="0.2">
      <c r="A3150" s="31" t="s">
        <v>20</v>
      </c>
      <c r="B3150" s="32">
        <v>6983</v>
      </c>
      <c r="C3150" s="31" t="s">
        <v>2417</v>
      </c>
      <c r="D3150" s="31" t="s">
        <v>4259</v>
      </c>
      <c r="E3150" s="34">
        <v>8</v>
      </c>
      <c r="F3150" s="34" t="s">
        <v>2499</v>
      </c>
      <c r="G3150" s="34" t="s">
        <v>78</v>
      </c>
      <c r="H3150" s="36">
        <v>38047</v>
      </c>
      <c r="I3150" s="37" t="str">
        <f t="shared" si="65"/>
        <v>n/a</v>
      </c>
      <c r="J3150" s="36">
        <v>38059</v>
      </c>
      <c r="K3150" s="34" t="s">
        <v>2067</v>
      </c>
      <c r="L3150" s="34" t="s">
        <v>2067</v>
      </c>
      <c r="M3150" s="39" t="s">
        <v>20</v>
      </c>
      <c r="N3150" s="71">
        <v>3847</v>
      </c>
      <c r="O3150" s="36">
        <v>38208</v>
      </c>
      <c r="P3150" s="42" t="s">
        <v>4247</v>
      </c>
    </row>
    <row r="3151" spans="1:16" s="23" customFormat="1" ht="12.95" customHeight="1" x14ac:dyDescent="0.2">
      <c r="A3151" s="31" t="s">
        <v>20</v>
      </c>
      <c r="B3151" s="32">
        <v>6984</v>
      </c>
      <c r="C3151" s="31" t="s">
        <v>2417</v>
      </c>
      <c r="D3151" s="31" t="s">
        <v>4260</v>
      </c>
      <c r="E3151" s="34">
        <v>8</v>
      </c>
      <c r="F3151" s="34" t="s">
        <v>2499</v>
      </c>
      <c r="G3151" s="34" t="s">
        <v>78</v>
      </c>
      <c r="H3151" s="36">
        <v>38047</v>
      </c>
      <c r="I3151" s="37" t="str">
        <f t="shared" si="65"/>
        <v>n/a</v>
      </c>
      <c r="J3151" s="36">
        <v>38077</v>
      </c>
      <c r="K3151" s="34" t="s">
        <v>2067</v>
      </c>
      <c r="L3151" s="34" t="s">
        <v>2067</v>
      </c>
      <c r="M3151" s="39" t="s">
        <v>20</v>
      </c>
      <c r="N3151" s="71">
        <v>3848</v>
      </c>
      <c r="O3151" s="36">
        <v>38208</v>
      </c>
      <c r="P3151" s="42" t="s">
        <v>4247</v>
      </c>
    </row>
    <row r="3152" spans="1:16" s="23" customFormat="1" ht="12.95" customHeight="1" x14ac:dyDescent="0.2">
      <c r="A3152" s="31" t="s">
        <v>20</v>
      </c>
      <c r="B3152" s="32">
        <v>6985</v>
      </c>
      <c r="C3152" s="31" t="s">
        <v>2417</v>
      </c>
      <c r="D3152" s="31" t="s">
        <v>4261</v>
      </c>
      <c r="E3152" s="34" t="s">
        <v>4262</v>
      </c>
      <c r="F3152" s="34" t="s">
        <v>2499</v>
      </c>
      <c r="G3152" s="34" t="s">
        <v>236</v>
      </c>
      <c r="H3152" s="36">
        <v>38047</v>
      </c>
      <c r="I3152" s="37" t="str">
        <f t="shared" si="65"/>
        <v>n/a</v>
      </c>
      <c r="J3152" s="36">
        <v>38139</v>
      </c>
      <c r="K3152" s="34" t="s">
        <v>2067</v>
      </c>
      <c r="L3152" s="34" t="s">
        <v>2067</v>
      </c>
      <c r="M3152" s="39" t="s">
        <v>20</v>
      </c>
      <c r="N3152" s="71">
        <v>3856</v>
      </c>
      <c r="O3152" s="36">
        <v>38278</v>
      </c>
      <c r="P3152" s="42" t="s">
        <v>486</v>
      </c>
    </row>
    <row r="3153" spans="1:16" s="23" customFormat="1" ht="12.95" customHeight="1" x14ac:dyDescent="0.2">
      <c r="A3153" s="31" t="s">
        <v>20</v>
      </c>
      <c r="B3153" s="32">
        <v>6986</v>
      </c>
      <c r="C3153" s="31" t="s">
        <v>4226</v>
      </c>
      <c r="D3153" s="31" t="s">
        <v>4263</v>
      </c>
      <c r="E3153" s="34">
        <v>21</v>
      </c>
      <c r="F3153" s="34" t="s">
        <v>2504</v>
      </c>
      <c r="G3153" s="34" t="s">
        <v>78</v>
      </c>
      <c r="H3153" s="36">
        <v>38047</v>
      </c>
      <c r="I3153" s="37" t="str">
        <f t="shared" si="65"/>
        <v>n/a</v>
      </c>
      <c r="J3153" s="36">
        <v>38077</v>
      </c>
      <c r="K3153" s="34" t="s">
        <v>2067</v>
      </c>
      <c r="L3153" s="34" t="s">
        <v>2067</v>
      </c>
      <c r="M3153" s="39" t="s">
        <v>20</v>
      </c>
      <c r="N3153" s="71">
        <v>3838</v>
      </c>
      <c r="O3153" s="36">
        <v>38214</v>
      </c>
      <c r="P3153" s="42" t="s">
        <v>486</v>
      </c>
    </row>
    <row r="3154" spans="1:16" s="23" customFormat="1" ht="12.95" customHeight="1" x14ac:dyDescent="0.2">
      <c r="A3154" s="31" t="s">
        <v>20</v>
      </c>
      <c r="B3154" s="32">
        <v>6987</v>
      </c>
      <c r="C3154" s="31" t="s">
        <v>4264</v>
      </c>
      <c r="D3154" s="31" t="s">
        <v>4265</v>
      </c>
      <c r="E3154" s="34" t="s">
        <v>3695</v>
      </c>
      <c r="F3154" s="34" t="s">
        <v>2504</v>
      </c>
      <c r="G3154" s="34" t="s">
        <v>78</v>
      </c>
      <c r="H3154" s="36">
        <v>38047</v>
      </c>
      <c r="I3154" s="37">
        <f t="shared" si="65"/>
        <v>38412</v>
      </c>
      <c r="J3154" s="36"/>
      <c r="K3154" s="34"/>
      <c r="L3154" s="34"/>
      <c r="M3154" s="39" t="s">
        <v>20</v>
      </c>
      <c r="N3154" s="71" t="s">
        <v>2891</v>
      </c>
      <c r="O3154" s="36"/>
      <c r="P3154" s="42"/>
    </row>
    <row r="3155" spans="1:16" s="23" customFormat="1" ht="12.95" customHeight="1" x14ac:dyDescent="0.2">
      <c r="A3155" s="31" t="s">
        <v>20</v>
      </c>
      <c r="B3155" s="32">
        <v>6988</v>
      </c>
      <c r="C3155" s="31" t="s">
        <v>3939</v>
      </c>
      <c r="D3155" s="31" t="s">
        <v>4266</v>
      </c>
      <c r="E3155" s="34">
        <v>15</v>
      </c>
      <c r="F3155" s="34" t="s">
        <v>2494</v>
      </c>
      <c r="G3155" s="34" t="s">
        <v>78</v>
      </c>
      <c r="H3155" s="36">
        <v>38047</v>
      </c>
      <c r="I3155" s="37" t="str">
        <f t="shared" si="65"/>
        <v>n/a</v>
      </c>
      <c r="J3155" s="36">
        <v>38077</v>
      </c>
      <c r="K3155" s="34" t="s">
        <v>1862</v>
      </c>
      <c r="L3155" s="34" t="s">
        <v>1862</v>
      </c>
      <c r="M3155" s="39" t="s">
        <v>20</v>
      </c>
      <c r="N3155" s="75" t="s">
        <v>1870</v>
      </c>
      <c r="O3155" s="36">
        <v>38267</v>
      </c>
      <c r="P3155" s="42"/>
    </row>
    <row r="3156" spans="1:16" s="23" customFormat="1" ht="12.95" customHeight="1" x14ac:dyDescent="0.2">
      <c r="A3156" s="31" t="s">
        <v>20</v>
      </c>
      <c r="B3156" s="32">
        <v>6989</v>
      </c>
      <c r="C3156" s="31" t="s">
        <v>3939</v>
      </c>
      <c r="D3156" s="31" t="s">
        <v>4267</v>
      </c>
      <c r="E3156" s="34">
        <v>15</v>
      </c>
      <c r="F3156" s="34" t="s">
        <v>2494</v>
      </c>
      <c r="G3156" s="34" t="s">
        <v>78</v>
      </c>
      <c r="H3156" s="36">
        <v>38047</v>
      </c>
      <c r="I3156" s="37" t="str">
        <f t="shared" si="65"/>
        <v>n/a</v>
      </c>
      <c r="J3156" s="36">
        <v>38077</v>
      </c>
      <c r="K3156" s="34" t="s">
        <v>1862</v>
      </c>
      <c r="L3156" s="34" t="s">
        <v>1862</v>
      </c>
      <c r="M3156" s="39" t="s">
        <v>20</v>
      </c>
      <c r="N3156" s="75" t="s">
        <v>1870</v>
      </c>
      <c r="O3156" s="36">
        <v>38267</v>
      </c>
      <c r="P3156" s="42"/>
    </row>
    <row r="3157" spans="1:16" s="23" customFormat="1" ht="12.95" customHeight="1" x14ac:dyDescent="0.2">
      <c r="A3157" s="31" t="s">
        <v>20</v>
      </c>
      <c r="B3157" s="32">
        <v>6990</v>
      </c>
      <c r="C3157" s="31" t="s">
        <v>3939</v>
      </c>
      <c r="D3157" s="31" t="s">
        <v>4268</v>
      </c>
      <c r="E3157" s="34">
        <v>18</v>
      </c>
      <c r="F3157" s="34" t="s">
        <v>2504</v>
      </c>
      <c r="G3157" s="34" t="s">
        <v>78</v>
      </c>
      <c r="H3157" s="36">
        <v>38047</v>
      </c>
      <c r="I3157" s="37" t="str">
        <f t="shared" si="65"/>
        <v>n/a</v>
      </c>
      <c r="J3157" s="36">
        <v>38077</v>
      </c>
      <c r="K3157" s="34"/>
      <c r="L3157" s="34"/>
      <c r="M3157" s="39" t="s">
        <v>20</v>
      </c>
      <c r="N3157" s="75" t="s">
        <v>2799</v>
      </c>
      <c r="O3157" s="36">
        <v>38132</v>
      </c>
      <c r="P3157" s="42"/>
    </row>
    <row r="3158" spans="1:16" s="23" customFormat="1" ht="12.95" customHeight="1" x14ac:dyDescent="0.2">
      <c r="A3158" s="31" t="s">
        <v>20</v>
      </c>
      <c r="B3158" s="32">
        <v>6991</v>
      </c>
      <c r="C3158" s="31" t="s">
        <v>4269</v>
      </c>
      <c r="D3158" s="31" t="s">
        <v>4254</v>
      </c>
      <c r="E3158" s="34">
        <v>4</v>
      </c>
      <c r="F3158" s="34" t="s">
        <v>2491</v>
      </c>
      <c r="G3158" s="34" t="s">
        <v>78</v>
      </c>
      <c r="H3158" s="36">
        <v>38047</v>
      </c>
      <c r="I3158" s="37" t="str">
        <f t="shared" si="65"/>
        <v>n/a</v>
      </c>
      <c r="J3158" s="36">
        <v>38076</v>
      </c>
      <c r="K3158" s="34" t="s">
        <v>4255</v>
      </c>
      <c r="L3158" s="34" t="s">
        <v>2067</v>
      </c>
      <c r="M3158" s="39" t="s">
        <v>20</v>
      </c>
      <c r="N3158" s="71">
        <v>3865</v>
      </c>
      <c r="O3158" s="36">
        <v>38287</v>
      </c>
      <c r="P3158" s="42" t="s">
        <v>4252</v>
      </c>
    </row>
    <row r="3159" spans="1:16" s="23" customFormat="1" ht="12.95" customHeight="1" x14ac:dyDescent="0.2">
      <c r="A3159" s="31" t="s">
        <v>20</v>
      </c>
      <c r="B3159" s="32">
        <v>6992</v>
      </c>
      <c r="C3159" s="31" t="s">
        <v>3778</v>
      </c>
      <c r="D3159" s="31" t="s">
        <v>4270</v>
      </c>
      <c r="E3159" s="34">
        <v>4</v>
      </c>
      <c r="F3159" s="34" t="s">
        <v>2491</v>
      </c>
      <c r="G3159" s="34" t="s">
        <v>78</v>
      </c>
      <c r="H3159" s="36">
        <v>38050</v>
      </c>
      <c r="I3159" s="37" t="str">
        <f t="shared" si="65"/>
        <v>n/a</v>
      </c>
      <c r="J3159" s="36">
        <v>38077</v>
      </c>
      <c r="K3159" s="34" t="s">
        <v>1862</v>
      </c>
      <c r="L3159" s="34" t="s">
        <v>1862</v>
      </c>
      <c r="M3159" s="39" t="s">
        <v>20</v>
      </c>
      <c r="N3159" s="71">
        <v>3866</v>
      </c>
      <c r="O3159" s="36">
        <v>38287</v>
      </c>
      <c r="P3159" s="42" t="s">
        <v>4252</v>
      </c>
    </row>
    <row r="3160" spans="1:16" s="23" customFormat="1" ht="12.95" customHeight="1" x14ac:dyDescent="0.2">
      <c r="A3160" s="31" t="s">
        <v>20</v>
      </c>
      <c r="B3160" s="32">
        <v>6993</v>
      </c>
      <c r="C3160" s="31" t="s">
        <v>3120</v>
      </c>
      <c r="D3160" s="31" t="s">
        <v>4271</v>
      </c>
      <c r="E3160" s="34">
        <v>21</v>
      </c>
      <c r="F3160" s="34" t="s">
        <v>2504</v>
      </c>
      <c r="G3160" s="179" t="s">
        <v>24</v>
      </c>
      <c r="H3160" s="36">
        <v>38050</v>
      </c>
      <c r="I3160" s="37" t="str">
        <f t="shared" si="65"/>
        <v>n/a</v>
      </c>
      <c r="J3160" s="36">
        <v>38167</v>
      </c>
      <c r="K3160" s="34" t="s">
        <v>2067</v>
      </c>
      <c r="L3160" s="34" t="s">
        <v>2067</v>
      </c>
      <c r="M3160" s="39" t="s">
        <v>20</v>
      </c>
      <c r="N3160" s="71">
        <v>3870</v>
      </c>
      <c r="O3160" s="36">
        <v>38306</v>
      </c>
      <c r="P3160" s="42" t="s">
        <v>3949</v>
      </c>
    </row>
    <row r="3161" spans="1:16" s="23" customFormat="1" ht="12.95" customHeight="1" x14ac:dyDescent="0.2">
      <c r="A3161" s="31" t="s">
        <v>20</v>
      </c>
      <c r="B3161" s="32">
        <v>6994</v>
      </c>
      <c r="C3161" s="31" t="s">
        <v>4264</v>
      </c>
      <c r="D3161" s="31" t="s">
        <v>4272</v>
      </c>
      <c r="E3161" s="34">
        <v>21</v>
      </c>
      <c r="F3161" s="34" t="s">
        <v>2504</v>
      </c>
      <c r="G3161" s="34" t="s">
        <v>78</v>
      </c>
      <c r="H3161" s="36">
        <v>38055</v>
      </c>
      <c r="I3161" s="37" t="str">
        <f t="shared" si="65"/>
        <v>n/a</v>
      </c>
      <c r="J3161" s="36">
        <v>38077</v>
      </c>
      <c r="K3161" s="34" t="s">
        <v>2067</v>
      </c>
      <c r="L3161" s="34" t="s">
        <v>1862</v>
      </c>
      <c r="M3161" s="39" t="s">
        <v>20</v>
      </c>
      <c r="N3161" s="71">
        <v>3885</v>
      </c>
      <c r="O3161" s="36">
        <v>38357</v>
      </c>
      <c r="P3161" s="42" t="s">
        <v>486</v>
      </c>
    </row>
    <row r="3162" spans="1:16" s="23" customFormat="1" ht="12.95" customHeight="1" x14ac:dyDescent="0.2">
      <c r="A3162" s="31" t="s">
        <v>20</v>
      </c>
      <c r="B3162" s="32">
        <v>6995</v>
      </c>
      <c r="C3162" s="31" t="s">
        <v>4264</v>
      </c>
      <c r="D3162" s="31" t="s">
        <v>4273</v>
      </c>
      <c r="E3162" s="34">
        <v>21</v>
      </c>
      <c r="F3162" s="34" t="s">
        <v>2504</v>
      </c>
      <c r="G3162" s="34" t="s">
        <v>78</v>
      </c>
      <c r="H3162" s="36">
        <v>38055</v>
      </c>
      <c r="I3162" s="37" t="str">
        <f t="shared" si="65"/>
        <v>n/a</v>
      </c>
      <c r="J3162" s="36">
        <v>38077</v>
      </c>
      <c r="K3162" s="34" t="s">
        <v>2067</v>
      </c>
      <c r="L3162" s="34" t="s">
        <v>1862</v>
      </c>
      <c r="M3162" s="39" t="s">
        <v>20</v>
      </c>
      <c r="N3162" s="71">
        <v>3886</v>
      </c>
      <c r="O3162" s="36">
        <v>38357</v>
      </c>
      <c r="P3162" s="42" t="s">
        <v>4274</v>
      </c>
    </row>
    <row r="3163" spans="1:16" s="23" customFormat="1" ht="12.95" customHeight="1" x14ac:dyDescent="0.2">
      <c r="A3163" s="31" t="s">
        <v>20</v>
      </c>
      <c r="B3163" s="32">
        <v>6996</v>
      </c>
      <c r="C3163" s="31" t="s">
        <v>4264</v>
      </c>
      <c r="D3163" s="31" t="s">
        <v>4275</v>
      </c>
      <c r="E3163" s="34">
        <v>20</v>
      </c>
      <c r="F3163" s="34" t="s">
        <v>2504</v>
      </c>
      <c r="G3163" s="34" t="s">
        <v>78</v>
      </c>
      <c r="H3163" s="36">
        <v>38055</v>
      </c>
      <c r="I3163" s="37" t="str">
        <f t="shared" si="65"/>
        <v>n/a</v>
      </c>
      <c r="J3163" s="36">
        <v>38077</v>
      </c>
      <c r="K3163" s="34" t="s">
        <v>2067</v>
      </c>
      <c r="L3163" s="34" t="s">
        <v>1862</v>
      </c>
      <c r="M3163" s="39" t="s">
        <v>20</v>
      </c>
      <c r="N3163" s="71">
        <v>3887</v>
      </c>
      <c r="O3163" s="36">
        <v>38357</v>
      </c>
      <c r="P3163" s="42" t="s">
        <v>486</v>
      </c>
    </row>
    <row r="3164" spans="1:16" s="23" customFormat="1" ht="12.95" customHeight="1" x14ac:dyDescent="0.2">
      <c r="A3164" s="31" t="s">
        <v>20</v>
      </c>
      <c r="B3164" s="32">
        <v>6997</v>
      </c>
      <c r="C3164" s="31" t="s">
        <v>4264</v>
      </c>
      <c r="D3164" s="31" t="s">
        <v>4276</v>
      </c>
      <c r="E3164" s="34">
        <v>20</v>
      </c>
      <c r="F3164" s="34" t="s">
        <v>2504</v>
      </c>
      <c r="G3164" s="34" t="s">
        <v>78</v>
      </c>
      <c r="H3164" s="36">
        <v>38055</v>
      </c>
      <c r="I3164" s="37" t="str">
        <f t="shared" si="65"/>
        <v>n/a</v>
      </c>
      <c r="J3164" s="36">
        <v>38077</v>
      </c>
      <c r="K3164" s="34" t="s">
        <v>2067</v>
      </c>
      <c r="L3164" s="34" t="s">
        <v>1862</v>
      </c>
      <c r="M3164" s="39" t="s">
        <v>20</v>
      </c>
      <c r="N3164" s="71">
        <v>3888</v>
      </c>
      <c r="O3164" s="36">
        <v>38357</v>
      </c>
      <c r="P3164" s="42" t="s">
        <v>4274</v>
      </c>
    </row>
    <row r="3165" spans="1:16" s="23" customFormat="1" ht="12.95" customHeight="1" x14ac:dyDescent="0.2">
      <c r="A3165" s="31" t="s">
        <v>20</v>
      </c>
      <c r="B3165" s="32">
        <v>6998</v>
      </c>
      <c r="C3165" s="31" t="s">
        <v>4277</v>
      </c>
      <c r="D3165" s="31" t="s">
        <v>4278</v>
      </c>
      <c r="E3165" s="34">
        <v>15</v>
      </c>
      <c r="F3165" s="34" t="s">
        <v>2494</v>
      </c>
      <c r="G3165" s="34" t="s">
        <v>78</v>
      </c>
      <c r="H3165" s="36">
        <v>38047</v>
      </c>
      <c r="I3165" s="37">
        <f t="shared" ref="I3165:I3181" si="66">IF(AND(H3165&gt;1/1/75, J3165&gt;0),"n/a",H3165+365)</f>
        <v>38412</v>
      </c>
      <c r="J3165" s="36"/>
      <c r="K3165" s="34"/>
      <c r="L3165" s="34"/>
      <c r="M3165" s="39" t="s">
        <v>20</v>
      </c>
      <c r="N3165" s="71" t="s">
        <v>2891</v>
      </c>
      <c r="O3165" s="36"/>
      <c r="P3165" s="42"/>
    </row>
    <row r="3166" spans="1:16" s="23" customFormat="1" ht="12.95" customHeight="1" x14ac:dyDescent="0.2">
      <c r="A3166" s="31" t="s">
        <v>20</v>
      </c>
      <c r="B3166" s="32">
        <v>6999</v>
      </c>
      <c r="C3166" s="31" t="s">
        <v>4279</v>
      </c>
      <c r="D3166" s="31" t="s">
        <v>3089</v>
      </c>
      <c r="E3166" s="34">
        <v>8</v>
      </c>
      <c r="F3166" s="34" t="s">
        <v>2499</v>
      </c>
      <c r="G3166" s="34" t="s">
        <v>78</v>
      </c>
      <c r="H3166" s="36">
        <v>38056</v>
      </c>
      <c r="I3166" s="37" t="str">
        <f t="shared" si="66"/>
        <v>n/a</v>
      </c>
      <c r="J3166" s="36">
        <v>38077</v>
      </c>
      <c r="K3166" s="34" t="s">
        <v>2067</v>
      </c>
      <c r="L3166" s="34" t="s">
        <v>2067</v>
      </c>
      <c r="M3166" s="39" t="s">
        <v>20</v>
      </c>
      <c r="N3166" s="71">
        <v>3842</v>
      </c>
      <c r="O3166" s="36">
        <v>38208</v>
      </c>
      <c r="P3166" s="42" t="s">
        <v>4247</v>
      </c>
    </row>
    <row r="3167" spans="1:16" s="23" customFormat="1" ht="12.95" customHeight="1" x14ac:dyDescent="0.2">
      <c r="A3167" s="31" t="s">
        <v>20</v>
      </c>
      <c r="B3167" s="32">
        <v>7000</v>
      </c>
      <c r="C3167" s="31" t="s">
        <v>4280</v>
      </c>
      <c r="D3167" s="31" t="s">
        <v>4082</v>
      </c>
      <c r="E3167" s="34">
        <v>8</v>
      </c>
      <c r="F3167" s="34" t="s">
        <v>2499</v>
      </c>
      <c r="G3167" s="34" t="s">
        <v>78</v>
      </c>
      <c r="H3167" s="36">
        <v>38056</v>
      </c>
      <c r="I3167" s="37">
        <f t="shared" si="66"/>
        <v>38421</v>
      </c>
      <c r="J3167" s="36"/>
      <c r="K3167" s="34"/>
      <c r="L3167" s="34"/>
      <c r="M3167" s="39" t="s">
        <v>20</v>
      </c>
      <c r="N3167" s="71" t="s">
        <v>2891</v>
      </c>
      <c r="O3167" s="36"/>
      <c r="P3167" s="42"/>
    </row>
    <row r="3168" spans="1:16" s="23" customFormat="1" ht="12.95" customHeight="1" x14ac:dyDescent="0.2">
      <c r="A3168" s="31" t="s">
        <v>20</v>
      </c>
      <c r="B3168" s="32">
        <v>7001</v>
      </c>
      <c r="C3168" s="31" t="s">
        <v>4281</v>
      </c>
      <c r="D3168" s="31" t="s">
        <v>4082</v>
      </c>
      <c r="E3168" s="34">
        <v>8</v>
      </c>
      <c r="F3168" s="34" t="s">
        <v>2499</v>
      </c>
      <c r="G3168" s="34" t="s">
        <v>78</v>
      </c>
      <c r="H3168" s="36">
        <v>38056</v>
      </c>
      <c r="I3168" s="37">
        <f t="shared" si="66"/>
        <v>38421</v>
      </c>
      <c r="J3168" s="36"/>
      <c r="K3168" s="34"/>
      <c r="L3168" s="34"/>
      <c r="M3168" s="39" t="s">
        <v>20</v>
      </c>
      <c r="N3168" s="71" t="s">
        <v>2891</v>
      </c>
      <c r="O3168" s="36"/>
      <c r="P3168" s="42"/>
    </row>
    <row r="3169" spans="1:16" s="23" customFormat="1" ht="12.95" customHeight="1" x14ac:dyDescent="0.2">
      <c r="A3169" s="31" t="s">
        <v>20</v>
      </c>
      <c r="B3169" s="32">
        <v>7002</v>
      </c>
      <c r="C3169" s="31" t="s">
        <v>4282</v>
      </c>
      <c r="D3169" s="31" t="s">
        <v>4069</v>
      </c>
      <c r="E3169" s="34">
        <v>5</v>
      </c>
      <c r="F3169" s="34" t="s">
        <v>2491</v>
      </c>
      <c r="G3169" s="34" t="s">
        <v>78</v>
      </c>
      <c r="H3169" s="36">
        <v>38055</v>
      </c>
      <c r="I3169" s="37" t="str">
        <f t="shared" si="66"/>
        <v>n/a</v>
      </c>
      <c r="J3169" s="36">
        <v>38260</v>
      </c>
      <c r="K3169" s="34" t="s">
        <v>2067</v>
      </c>
      <c r="L3169" s="34" t="s">
        <v>2067</v>
      </c>
      <c r="M3169" s="39" t="s">
        <v>20</v>
      </c>
      <c r="N3169" s="71">
        <v>3903</v>
      </c>
      <c r="O3169" s="36">
        <v>38390</v>
      </c>
      <c r="P3169" s="42" t="s">
        <v>4283</v>
      </c>
    </row>
    <row r="3170" spans="1:16" s="23" customFormat="1" ht="12.95" customHeight="1" x14ac:dyDescent="0.2">
      <c r="A3170" s="31" t="s">
        <v>20</v>
      </c>
      <c r="B3170" s="32">
        <v>7003</v>
      </c>
      <c r="C3170" s="31" t="s">
        <v>4284</v>
      </c>
      <c r="D3170" s="31" t="s">
        <v>3861</v>
      </c>
      <c r="E3170" s="34">
        <v>15</v>
      </c>
      <c r="F3170" s="34" t="s">
        <v>2494</v>
      </c>
      <c r="G3170" s="34" t="s">
        <v>78</v>
      </c>
      <c r="H3170" s="36">
        <v>38054</v>
      </c>
      <c r="I3170" s="37" t="str">
        <f t="shared" si="66"/>
        <v>n/a</v>
      </c>
      <c r="J3170" s="36">
        <v>38077</v>
      </c>
      <c r="K3170" s="34" t="s">
        <v>1862</v>
      </c>
      <c r="L3170" s="34" t="s">
        <v>1862</v>
      </c>
      <c r="M3170" s="39" t="s">
        <v>20</v>
      </c>
      <c r="N3170" s="71">
        <v>3861</v>
      </c>
      <c r="O3170" s="36">
        <v>38267</v>
      </c>
      <c r="P3170" s="42" t="s">
        <v>4010</v>
      </c>
    </row>
    <row r="3171" spans="1:16" s="23" customFormat="1" ht="12.95" customHeight="1" x14ac:dyDescent="0.2">
      <c r="A3171" s="31" t="s">
        <v>20</v>
      </c>
      <c r="B3171" s="32">
        <v>7004</v>
      </c>
      <c r="C3171" s="31" t="s">
        <v>4285</v>
      </c>
      <c r="D3171" s="31" t="s">
        <v>3861</v>
      </c>
      <c r="E3171" s="34">
        <v>15</v>
      </c>
      <c r="F3171" s="34" t="s">
        <v>2494</v>
      </c>
      <c r="G3171" s="34" t="s">
        <v>78</v>
      </c>
      <c r="H3171" s="36">
        <v>38054</v>
      </c>
      <c r="I3171" s="37" t="str">
        <f t="shared" si="66"/>
        <v>n/a</v>
      </c>
      <c r="J3171" s="36">
        <v>38077</v>
      </c>
      <c r="K3171" s="34" t="s">
        <v>1862</v>
      </c>
      <c r="L3171" s="34" t="s">
        <v>1862</v>
      </c>
      <c r="M3171" s="39" t="s">
        <v>20</v>
      </c>
      <c r="N3171" s="71">
        <v>3862</v>
      </c>
      <c r="O3171" s="36">
        <v>38267</v>
      </c>
      <c r="P3171" s="42" t="s">
        <v>4010</v>
      </c>
    </row>
    <row r="3172" spans="1:16" s="23" customFormat="1" ht="12.95" customHeight="1" x14ac:dyDescent="0.2">
      <c r="A3172" s="31" t="s">
        <v>20</v>
      </c>
      <c r="B3172" s="32">
        <v>7005</v>
      </c>
      <c r="C3172" s="31" t="s">
        <v>4286</v>
      </c>
      <c r="D3172" s="31" t="s">
        <v>4287</v>
      </c>
      <c r="E3172" s="34">
        <v>16</v>
      </c>
      <c r="F3172" s="34" t="s">
        <v>2496</v>
      </c>
      <c r="G3172" s="34" t="s">
        <v>2599</v>
      </c>
      <c r="H3172" s="36">
        <v>38078</v>
      </c>
      <c r="I3172" s="37" t="str">
        <f t="shared" si="66"/>
        <v>n/a</v>
      </c>
      <c r="J3172" s="36">
        <v>38110</v>
      </c>
      <c r="K3172" s="34" t="s">
        <v>1862</v>
      </c>
      <c r="L3172" s="34" t="s">
        <v>2067</v>
      </c>
      <c r="M3172" s="39" t="s">
        <v>20</v>
      </c>
      <c r="N3172" s="71">
        <v>3880</v>
      </c>
      <c r="O3172" s="36">
        <v>38329</v>
      </c>
      <c r="P3172" s="42" t="s">
        <v>4288</v>
      </c>
    </row>
    <row r="3173" spans="1:16" s="23" customFormat="1" ht="12.95" customHeight="1" x14ac:dyDescent="0.2">
      <c r="A3173" s="31" t="s">
        <v>20</v>
      </c>
      <c r="B3173" s="32">
        <v>7006</v>
      </c>
      <c r="C3173" s="31" t="s">
        <v>4289</v>
      </c>
      <c r="D3173" s="31" t="s">
        <v>4290</v>
      </c>
      <c r="E3173" s="34">
        <v>19</v>
      </c>
      <c r="F3173" s="34" t="s">
        <v>2494</v>
      </c>
      <c r="G3173" s="34" t="s">
        <v>2599</v>
      </c>
      <c r="H3173" s="36">
        <v>38078</v>
      </c>
      <c r="I3173" s="37" t="str">
        <f t="shared" si="66"/>
        <v>n/a</v>
      </c>
      <c r="J3173" s="36">
        <v>38110</v>
      </c>
      <c r="K3173" s="34" t="s">
        <v>2067</v>
      </c>
      <c r="L3173" s="34" t="s">
        <v>2067</v>
      </c>
      <c r="M3173" s="39" t="s">
        <v>20</v>
      </c>
      <c r="N3173" s="71">
        <v>3879</v>
      </c>
      <c r="O3173" s="36">
        <v>38315</v>
      </c>
      <c r="P3173" s="42" t="s">
        <v>4288</v>
      </c>
    </row>
    <row r="3174" spans="1:16" s="23" customFormat="1" ht="12.95" customHeight="1" x14ac:dyDescent="0.2">
      <c r="A3174" s="31" t="s">
        <v>20</v>
      </c>
      <c r="B3174" s="32">
        <v>7007</v>
      </c>
      <c r="C3174" s="31" t="s">
        <v>3108</v>
      </c>
      <c r="D3174" s="31" t="s">
        <v>4291</v>
      </c>
      <c r="E3174" s="34">
        <v>16</v>
      </c>
      <c r="F3174" s="34" t="s">
        <v>2496</v>
      </c>
      <c r="G3174" s="34" t="s">
        <v>2599</v>
      </c>
      <c r="H3174" s="36">
        <v>38086</v>
      </c>
      <c r="I3174" s="37">
        <f t="shared" si="66"/>
        <v>38451</v>
      </c>
      <c r="J3174" s="36"/>
      <c r="K3174" s="34"/>
      <c r="L3174" s="34"/>
      <c r="M3174" s="39" t="s">
        <v>20</v>
      </c>
      <c r="N3174" s="71" t="s">
        <v>2891</v>
      </c>
      <c r="O3174" s="36"/>
      <c r="P3174" s="42"/>
    </row>
    <row r="3175" spans="1:16" s="23" customFormat="1" ht="12.95" customHeight="1" x14ac:dyDescent="0.2">
      <c r="A3175" s="31" t="s">
        <v>20</v>
      </c>
      <c r="B3175" s="32">
        <v>7008</v>
      </c>
      <c r="C3175" s="31" t="s">
        <v>966</v>
      </c>
      <c r="D3175" s="31" t="s">
        <v>4291</v>
      </c>
      <c r="E3175" s="34">
        <v>16</v>
      </c>
      <c r="F3175" s="34" t="s">
        <v>2496</v>
      </c>
      <c r="G3175" s="34" t="s">
        <v>2599</v>
      </c>
      <c r="H3175" s="36">
        <v>38086</v>
      </c>
      <c r="I3175" s="37">
        <f t="shared" si="66"/>
        <v>38451</v>
      </c>
      <c r="J3175" s="36"/>
      <c r="K3175" s="34"/>
      <c r="L3175" s="34"/>
      <c r="M3175" s="39" t="s">
        <v>20</v>
      </c>
      <c r="N3175" s="71" t="s">
        <v>2891</v>
      </c>
      <c r="O3175" s="36"/>
      <c r="P3175" s="42"/>
    </row>
    <row r="3176" spans="1:16" s="23" customFormat="1" ht="12.95" customHeight="1" x14ac:dyDescent="0.2">
      <c r="A3176" s="31" t="s">
        <v>20</v>
      </c>
      <c r="B3176" s="32">
        <v>7009</v>
      </c>
      <c r="C3176" s="31" t="s">
        <v>4292</v>
      </c>
      <c r="D3176" s="31" t="s">
        <v>4287</v>
      </c>
      <c r="E3176" s="34">
        <v>16</v>
      </c>
      <c r="F3176" s="34" t="s">
        <v>2496</v>
      </c>
      <c r="G3176" s="34" t="s">
        <v>2599</v>
      </c>
      <c r="H3176" s="36">
        <v>38086</v>
      </c>
      <c r="I3176" s="37" t="str">
        <f t="shared" si="66"/>
        <v>n/a</v>
      </c>
      <c r="J3176" s="36">
        <v>38110</v>
      </c>
      <c r="K3176" s="34" t="s">
        <v>2067</v>
      </c>
      <c r="L3176" s="34" t="s">
        <v>1862</v>
      </c>
      <c r="M3176" s="39" t="s">
        <v>20</v>
      </c>
      <c r="N3176" s="75" t="s">
        <v>1870</v>
      </c>
      <c r="O3176" s="36">
        <v>38329</v>
      </c>
      <c r="P3176" s="42"/>
    </row>
    <row r="3177" spans="1:16" s="23" customFormat="1" ht="12.95" customHeight="1" x14ac:dyDescent="0.2">
      <c r="A3177" s="31" t="s">
        <v>20</v>
      </c>
      <c r="B3177" s="32">
        <v>7010</v>
      </c>
      <c r="C3177" s="31" t="s">
        <v>3923</v>
      </c>
      <c r="D3177" s="31" t="s">
        <v>4182</v>
      </c>
      <c r="E3177" s="34">
        <v>15</v>
      </c>
      <c r="F3177" s="34" t="s">
        <v>2494</v>
      </c>
      <c r="G3177" s="34" t="s">
        <v>2599</v>
      </c>
      <c r="H3177" s="36">
        <v>38089</v>
      </c>
      <c r="I3177" s="37" t="str">
        <f t="shared" si="66"/>
        <v>n/a</v>
      </c>
      <c r="J3177" s="36">
        <v>38110</v>
      </c>
      <c r="K3177" s="34"/>
      <c r="L3177" s="34"/>
      <c r="M3177" s="39" t="s">
        <v>20</v>
      </c>
      <c r="N3177" s="75" t="s">
        <v>2799</v>
      </c>
      <c r="O3177" s="36">
        <v>38190</v>
      </c>
      <c r="P3177" s="42"/>
    </row>
    <row r="3178" spans="1:16" s="23" customFormat="1" ht="12.95" customHeight="1" x14ac:dyDescent="0.2">
      <c r="A3178" s="31" t="s">
        <v>20</v>
      </c>
      <c r="B3178" s="32">
        <v>7011</v>
      </c>
      <c r="C3178" s="31" t="s">
        <v>4293</v>
      </c>
      <c r="D3178" s="31" t="s">
        <v>2899</v>
      </c>
      <c r="E3178" s="34">
        <v>19</v>
      </c>
      <c r="F3178" s="34" t="s">
        <v>2494</v>
      </c>
      <c r="G3178" s="34" t="s">
        <v>2599</v>
      </c>
      <c r="H3178" s="36">
        <v>38089</v>
      </c>
      <c r="I3178" s="37">
        <f t="shared" si="66"/>
        <v>38454</v>
      </c>
      <c r="J3178" s="36"/>
      <c r="K3178" s="34"/>
      <c r="L3178" s="34"/>
      <c r="M3178" s="39" t="s">
        <v>20</v>
      </c>
      <c r="N3178" s="71" t="s">
        <v>2891</v>
      </c>
      <c r="O3178" s="36"/>
      <c r="P3178" s="42"/>
    </row>
    <row r="3179" spans="1:16" s="23" customFormat="1" ht="12.95" customHeight="1" x14ac:dyDescent="0.2">
      <c r="A3179" s="31" t="s">
        <v>20</v>
      </c>
      <c r="B3179" s="32">
        <v>7012</v>
      </c>
      <c r="C3179" s="31" t="s">
        <v>608</v>
      </c>
      <c r="D3179" s="31" t="s">
        <v>3837</v>
      </c>
      <c r="E3179" s="34" t="s">
        <v>4294</v>
      </c>
      <c r="F3179" s="34" t="s">
        <v>2491</v>
      </c>
      <c r="G3179" s="34" t="s">
        <v>236</v>
      </c>
      <c r="H3179" s="36">
        <v>38105</v>
      </c>
      <c r="I3179" s="37" t="str">
        <f t="shared" si="66"/>
        <v>n/a</v>
      </c>
      <c r="J3179" s="36">
        <v>38135</v>
      </c>
      <c r="K3179" s="34" t="s">
        <v>2067</v>
      </c>
      <c r="L3179" s="34" t="s">
        <v>2067</v>
      </c>
      <c r="M3179" s="39" t="s">
        <v>20</v>
      </c>
      <c r="N3179" s="71">
        <v>3859</v>
      </c>
      <c r="O3179" s="36">
        <v>38274</v>
      </c>
      <c r="P3179" s="42" t="s">
        <v>4252</v>
      </c>
    </row>
    <row r="3180" spans="1:16" s="23" customFormat="1" ht="12.95" customHeight="1" x14ac:dyDescent="0.2">
      <c r="A3180" s="31" t="s">
        <v>20</v>
      </c>
      <c r="B3180" s="32">
        <v>7013</v>
      </c>
      <c r="C3180" s="31" t="s">
        <v>4295</v>
      </c>
      <c r="D3180" s="31" t="s">
        <v>3838</v>
      </c>
      <c r="E3180" s="34" t="s">
        <v>4296</v>
      </c>
      <c r="F3180" s="34" t="s">
        <v>2496</v>
      </c>
      <c r="G3180" s="34" t="s">
        <v>236</v>
      </c>
      <c r="H3180" s="36">
        <v>38105</v>
      </c>
      <c r="I3180" s="37" t="str">
        <f t="shared" si="66"/>
        <v>n/a</v>
      </c>
      <c r="J3180" s="36">
        <v>38139</v>
      </c>
      <c r="K3180" s="34"/>
      <c r="L3180" s="34"/>
      <c r="M3180" s="39" t="s">
        <v>20</v>
      </c>
      <c r="N3180" s="75" t="s">
        <v>2799</v>
      </c>
      <c r="O3180" s="36">
        <v>38261</v>
      </c>
      <c r="P3180" s="42"/>
    </row>
    <row r="3181" spans="1:16" s="23" customFormat="1" ht="12.95" customHeight="1" x14ac:dyDescent="0.2">
      <c r="A3181" s="31" t="s">
        <v>20</v>
      </c>
      <c r="B3181" s="32">
        <v>7014</v>
      </c>
      <c r="C3181" s="31" t="s">
        <v>4297</v>
      </c>
      <c r="D3181" s="31" t="s">
        <v>4009</v>
      </c>
      <c r="E3181" s="34" t="s">
        <v>4298</v>
      </c>
      <c r="F3181" s="34" t="s">
        <v>2494</v>
      </c>
      <c r="G3181" s="34" t="s">
        <v>236</v>
      </c>
      <c r="H3181" s="36">
        <v>38106</v>
      </c>
      <c r="I3181" s="37" t="str">
        <f t="shared" si="66"/>
        <v>n/a</v>
      </c>
      <c r="J3181" s="36">
        <v>38135</v>
      </c>
      <c r="K3181" s="34" t="s">
        <v>2067</v>
      </c>
      <c r="L3181" s="34" t="s">
        <v>2067</v>
      </c>
      <c r="M3181" s="39" t="s">
        <v>20</v>
      </c>
      <c r="N3181" s="71">
        <v>3855</v>
      </c>
      <c r="O3181" s="36">
        <v>38275</v>
      </c>
      <c r="P3181" s="42" t="s">
        <v>4205</v>
      </c>
    </row>
    <row r="3182" spans="1:16" s="23" customFormat="1" ht="12.95" customHeight="1" x14ac:dyDescent="0.2">
      <c r="A3182" s="31" t="s">
        <v>20</v>
      </c>
      <c r="B3182" s="32">
        <v>7015</v>
      </c>
      <c r="C3182" s="76" t="s">
        <v>4299</v>
      </c>
      <c r="D3182" s="31" t="s">
        <v>4300</v>
      </c>
      <c r="E3182" s="34"/>
      <c r="F3182" s="34"/>
      <c r="G3182" s="34"/>
      <c r="H3182" s="36"/>
      <c r="I3182" s="37"/>
      <c r="J3182" s="36"/>
      <c r="K3182" s="34"/>
      <c r="L3182" s="34"/>
      <c r="M3182" s="39"/>
      <c r="N3182" s="71"/>
      <c r="O3182" s="36"/>
      <c r="P3182" s="42"/>
    </row>
    <row r="3183" spans="1:16" s="23" customFormat="1" ht="12.95" customHeight="1" x14ac:dyDescent="0.2">
      <c r="A3183" s="31" t="s">
        <v>20</v>
      </c>
      <c r="B3183" s="32">
        <v>7016</v>
      </c>
      <c r="C3183" s="31" t="s">
        <v>4301</v>
      </c>
      <c r="D3183" s="42" t="s">
        <v>4302</v>
      </c>
      <c r="E3183" s="34">
        <v>12</v>
      </c>
      <c r="F3183" s="34" t="s">
        <v>2491</v>
      </c>
      <c r="G3183" s="34" t="s">
        <v>29</v>
      </c>
      <c r="H3183" s="36">
        <v>38110</v>
      </c>
      <c r="I3183" s="37" t="str">
        <f t="shared" ref="I3183:I3246" si="67">IF(AND(H3183&gt;1/1/75, J3183&gt;0),"n/a",H3183+365)</f>
        <v>n/a</v>
      </c>
      <c r="J3183" s="36">
        <v>38201</v>
      </c>
      <c r="K3183" s="34"/>
      <c r="L3183" s="34"/>
      <c r="M3183" s="39" t="s">
        <v>20</v>
      </c>
      <c r="N3183" s="71" t="s">
        <v>4303</v>
      </c>
      <c r="O3183" s="36"/>
      <c r="P3183" s="42"/>
    </row>
    <row r="3184" spans="1:16" s="23" customFormat="1" ht="12.95" customHeight="1" x14ac:dyDescent="0.2">
      <c r="A3184" s="31" t="s">
        <v>20</v>
      </c>
      <c r="B3184" s="32">
        <v>7017</v>
      </c>
      <c r="C3184" s="31" t="s">
        <v>4304</v>
      </c>
      <c r="D3184" s="31" t="s">
        <v>4305</v>
      </c>
      <c r="E3184" s="34" t="s">
        <v>4105</v>
      </c>
      <c r="F3184" s="34" t="s">
        <v>2491</v>
      </c>
      <c r="G3184" s="34" t="s">
        <v>236</v>
      </c>
      <c r="H3184" s="36">
        <v>38110</v>
      </c>
      <c r="I3184" s="37" t="str">
        <f t="shared" si="67"/>
        <v>n/a</v>
      </c>
      <c r="J3184" s="36">
        <v>38135</v>
      </c>
      <c r="K3184" s="34"/>
      <c r="L3184" s="34"/>
      <c r="M3184" s="39" t="s">
        <v>20</v>
      </c>
      <c r="N3184" s="75" t="s">
        <v>2799</v>
      </c>
      <c r="O3184" s="36">
        <v>38358</v>
      </c>
      <c r="P3184" s="42"/>
    </row>
    <row r="3185" spans="1:16" s="23" customFormat="1" ht="12.95" customHeight="1" x14ac:dyDescent="0.2">
      <c r="A3185" s="31" t="s">
        <v>20</v>
      </c>
      <c r="B3185" s="32">
        <v>7018</v>
      </c>
      <c r="C3185" s="31" t="s">
        <v>4306</v>
      </c>
      <c r="D3185" s="31" t="s">
        <v>3505</v>
      </c>
      <c r="E3185" s="34">
        <v>15</v>
      </c>
      <c r="F3185" s="34" t="s">
        <v>2494</v>
      </c>
      <c r="G3185" s="34" t="s">
        <v>236</v>
      </c>
      <c r="H3185" s="36">
        <v>38110</v>
      </c>
      <c r="I3185" s="37" t="str">
        <f t="shared" si="67"/>
        <v>n/a</v>
      </c>
      <c r="J3185" s="36">
        <v>38139</v>
      </c>
      <c r="K3185" s="34" t="s">
        <v>1862</v>
      </c>
      <c r="L3185" s="34" t="s">
        <v>1862</v>
      </c>
      <c r="M3185" s="39" t="s">
        <v>20</v>
      </c>
      <c r="N3185" s="75" t="s">
        <v>1870</v>
      </c>
      <c r="O3185" s="36">
        <v>38411</v>
      </c>
      <c r="P3185" s="42"/>
    </row>
    <row r="3186" spans="1:16" s="23" customFormat="1" ht="12.95" customHeight="1" x14ac:dyDescent="0.2">
      <c r="A3186" s="31" t="s">
        <v>20</v>
      </c>
      <c r="B3186" s="32">
        <v>7019</v>
      </c>
      <c r="C3186" s="31" t="s">
        <v>4307</v>
      </c>
      <c r="D3186" s="31" t="s">
        <v>4308</v>
      </c>
      <c r="E3186" s="34" t="s">
        <v>4105</v>
      </c>
      <c r="F3186" s="34" t="s">
        <v>2491</v>
      </c>
      <c r="G3186" s="34" t="s">
        <v>236</v>
      </c>
      <c r="H3186" s="36">
        <v>38110</v>
      </c>
      <c r="I3186" s="37" t="str">
        <f t="shared" si="67"/>
        <v>n/a</v>
      </c>
      <c r="J3186" s="36">
        <v>38139</v>
      </c>
      <c r="K3186" s="34"/>
      <c r="L3186" s="34"/>
      <c r="M3186" s="39" t="s">
        <v>20</v>
      </c>
      <c r="N3186" s="75" t="s">
        <v>2799</v>
      </c>
      <c r="O3186" s="36"/>
      <c r="P3186" s="42"/>
    </row>
    <row r="3187" spans="1:16" s="23" customFormat="1" ht="12.95" customHeight="1" x14ac:dyDescent="0.2">
      <c r="A3187" s="31" t="s">
        <v>20</v>
      </c>
      <c r="B3187" s="32">
        <v>7020</v>
      </c>
      <c r="C3187" s="31" t="s">
        <v>2624</v>
      </c>
      <c r="D3187" s="31" t="s">
        <v>3505</v>
      </c>
      <c r="E3187" s="34">
        <v>21</v>
      </c>
      <c r="F3187" s="34" t="s">
        <v>2504</v>
      </c>
      <c r="G3187" s="34" t="s">
        <v>236</v>
      </c>
      <c r="H3187" s="36">
        <v>38110</v>
      </c>
      <c r="I3187" s="37" t="str">
        <f t="shared" si="67"/>
        <v>n/a</v>
      </c>
      <c r="J3187" s="36">
        <v>38135</v>
      </c>
      <c r="K3187" s="34" t="s">
        <v>2067</v>
      </c>
      <c r="L3187" s="34" t="s">
        <v>2067</v>
      </c>
      <c r="M3187" s="39" t="s">
        <v>20</v>
      </c>
      <c r="N3187" s="71">
        <v>3860</v>
      </c>
      <c r="O3187" s="36">
        <v>38275</v>
      </c>
      <c r="P3187" s="42" t="s">
        <v>3933</v>
      </c>
    </row>
    <row r="3188" spans="1:16" s="23" customFormat="1" ht="12.95" customHeight="1" x14ac:dyDescent="0.2">
      <c r="A3188" s="31" t="s">
        <v>20</v>
      </c>
      <c r="B3188" s="32">
        <v>7021</v>
      </c>
      <c r="C3188" s="31" t="s">
        <v>4086</v>
      </c>
      <c r="D3188" s="31" t="s">
        <v>4087</v>
      </c>
      <c r="E3188" s="34" t="s">
        <v>23</v>
      </c>
      <c r="F3188" s="34" t="s">
        <v>2496</v>
      </c>
      <c r="G3188" s="34" t="s">
        <v>236</v>
      </c>
      <c r="H3188" s="36">
        <v>38110</v>
      </c>
      <c r="I3188" s="37" t="str">
        <f t="shared" si="67"/>
        <v>n/a</v>
      </c>
      <c r="J3188" s="36">
        <v>38139</v>
      </c>
      <c r="K3188" s="34"/>
      <c r="L3188" s="34"/>
      <c r="M3188" s="39" t="s">
        <v>20</v>
      </c>
      <c r="N3188" s="75" t="s">
        <v>2799</v>
      </c>
      <c r="O3188" s="36">
        <v>38259</v>
      </c>
      <c r="P3188" s="42"/>
    </row>
    <row r="3189" spans="1:16" s="23" customFormat="1" ht="12.95" customHeight="1" x14ac:dyDescent="0.2">
      <c r="A3189" s="31" t="s">
        <v>20</v>
      </c>
      <c r="B3189" s="32">
        <v>7022</v>
      </c>
      <c r="C3189" s="163" t="s">
        <v>4086</v>
      </c>
      <c r="D3189" s="31" t="s">
        <v>4087</v>
      </c>
      <c r="E3189" s="34" t="s">
        <v>45</v>
      </c>
      <c r="F3189" s="34" t="s">
        <v>2491</v>
      </c>
      <c r="G3189" s="34" t="s">
        <v>236</v>
      </c>
      <c r="H3189" s="36">
        <v>38110</v>
      </c>
      <c r="I3189" s="37" t="str">
        <f t="shared" si="67"/>
        <v>n/a</v>
      </c>
      <c r="J3189" s="36">
        <v>38139</v>
      </c>
      <c r="K3189" s="34"/>
      <c r="L3189" s="34"/>
      <c r="M3189" s="39" t="s">
        <v>20</v>
      </c>
      <c r="N3189" s="75" t="s">
        <v>2799</v>
      </c>
      <c r="O3189" s="36"/>
      <c r="P3189" s="42"/>
    </row>
    <row r="3190" spans="1:16" s="23" customFormat="1" ht="12.95" customHeight="1" x14ac:dyDescent="0.2">
      <c r="A3190" s="31" t="s">
        <v>20</v>
      </c>
      <c r="B3190" s="32">
        <v>7023</v>
      </c>
      <c r="C3190" s="163" t="s">
        <v>4086</v>
      </c>
      <c r="D3190" s="31" t="s">
        <v>4087</v>
      </c>
      <c r="E3190" s="34" t="s">
        <v>28</v>
      </c>
      <c r="F3190" s="34" t="s">
        <v>2494</v>
      </c>
      <c r="G3190" s="34" t="s">
        <v>236</v>
      </c>
      <c r="H3190" s="36">
        <v>38110</v>
      </c>
      <c r="I3190" s="37" t="str">
        <f t="shared" si="67"/>
        <v>n/a</v>
      </c>
      <c r="J3190" s="36">
        <v>38139</v>
      </c>
      <c r="K3190" s="34"/>
      <c r="L3190" s="34"/>
      <c r="M3190" s="39" t="s">
        <v>20</v>
      </c>
      <c r="N3190" s="71" t="s">
        <v>4309</v>
      </c>
      <c r="O3190" s="36"/>
      <c r="P3190" s="42"/>
    </row>
    <row r="3191" spans="1:16" s="23" customFormat="1" ht="12.95" customHeight="1" x14ac:dyDescent="0.2">
      <c r="A3191" s="31" t="s">
        <v>20</v>
      </c>
      <c r="B3191" s="32">
        <v>7024</v>
      </c>
      <c r="C3191" s="31" t="s">
        <v>2417</v>
      </c>
      <c r="D3191" s="31" t="s">
        <v>4310</v>
      </c>
      <c r="E3191" s="34" t="s">
        <v>4262</v>
      </c>
      <c r="F3191" s="34" t="s">
        <v>2499</v>
      </c>
      <c r="G3191" s="34" t="s">
        <v>236</v>
      </c>
      <c r="H3191" s="36">
        <v>38110</v>
      </c>
      <c r="I3191" s="37" t="str">
        <f t="shared" si="67"/>
        <v>n/a</v>
      </c>
      <c r="J3191" s="36">
        <v>38139</v>
      </c>
      <c r="K3191" s="34" t="s">
        <v>2067</v>
      </c>
      <c r="L3191" s="34" t="s">
        <v>2067</v>
      </c>
      <c r="M3191" s="39" t="s">
        <v>20</v>
      </c>
      <c r="N3191" s="71">
        <v>3857</v>
      </c>
      <c r="O3191" s="36">
        <v>38278</v>
      </c>
      <c r="P3191" s="42" t="s">
        <v>486</v>
      </c>
    </row>
    <row r="3192" spans="1:16" s="23" customFormat="1" ht="12.95" customHeight="1" x14ac:dyDescent="0.2">
      <c r="A3192" s="31" t="s">
        <v>20</v>
      </c>
      <c r="B3192" s="32">
        <v>7025</v>
      </c>
      <c r="C3192" s="31" t="s">
        <v>4311</v>
      </c>
      <c r="D3192" s="31" t="s">
        <v>3937</v>
      </c>
      <c r="E3192" s="34" t="s">
        <v>4262</v>
      </c>
      <c r="F3192" s="34" t="s">
        <v>2499</v>
      </c>
      <c r="G3192" s="34" t="s">
        <v>236</v>
      </c>
      <c r="H3192" s="36">
        <v>38106</v>
      </c>
      <c r="I3192" s="37" t="str">
        <f t="shared" si="67"/>
        <v>n/a</v>
      </c>
      <c r="J3192" s="36">
        <v>38135</v>
      </c>
      <c r="K3192" s="34" t="s">
        <v>2067</v>
      </c>
      <c r="L3192" s="34" t="s">
        <v>2067</v>
      </c>
      <c r="M3192" s="39" t="s">
        <v>20</v>
      </c>
      <c r="N3192" s="71">
        <v>3858</v>
      </c>
      <c r="O3192" s="36">
        <v>38278</v>
      </c>
      <c r="P3192" s="42" t="s">
        <v>4130</v>
      </c>
    </row>
    <row r="3193" spans="1:16" s="23" customFormat="1" ht="12.95" customHeight="1" x14ac:dyDescent="0.2">
      <c r="A3193" s="31" t="s">
        <v>20</v>
      </c>
      <c r="B3193" s="32">
        <v>7026</v>
      </c>
      <c r="C3193" s="31" t="s">
        <v>4312</v>
      </c>
      <c r="D3193" s="31" t="s">
        <v>4313</v>
      </c>
      <c r="E3193" s="34" t="s">
        <v>4105</v>
      </c>
      <c r="F3193" s="34" t="s">
        <v>2491</v>
      </c>
      <c r="G3193" s="34" t="s">
        <v>236</v>
      </c>
      <c r="H3193" s="36">
        <v>38114</v>
      </c>
      <c r="I3193" s="37" t="str">
        <f t="shared" si="67"/>
        <v>n/a</v>
      </c>
      <c r="J3193" s="36">
        <v>38139</v>
      </c>
      <c r="K3193" s="34"/>
      <c r="L3193" s="34"/>
      <c r="M3193" s="39" t="s">
        <v>20</v>
      </c>
      <c r="N3193" s="75" t="s">
        <v>2799</v>
      </c>
      <c r="O3193" s="36"/>
      <c r="P3193" s="42"/>
    </row>
    <row r="3194" spans="1:16" s="23" customFormat="1" ht="12.95" customHeight="1" x14ac:dyDescent="0.2">
      <c r="A3194" s="31" t="s">
        <v>20</v>
      </c>
      <c r="B3194" s="32">
        <v>7027</v>
      </c>
      <c r="C3194" s="31" t="s">
        <v>4314</v>
      </c>
      <c r="D3194" s="31" t="s">
        <v>4315</v>
      </c>
      <c r="E3194" s="34" t="s">
        <v>23</v>
      </c>
      <c r="F3194" s="34" t="s">
        <v>2496</v>
      </c>
      <c r="G3194" s="34" t="s">
        <v>236</v>
      </c>
      <c r="H3194" s="36">
        <v>38117</v>
      </c>
      <c r="I3194" s="37">
        <f t="shared" si="67"/>
        <v>38482</v>
      </c>
      <c r="J3194" s="36"/>
      <c r="K3194" s="34"/>
      <c r="L3194" s="34"/>
      <c r="M3194" s="39" t="s">
        <v>20</v>
      </c>
      <c r="N3194" s="71" t="s">
        <v>2891</v>
      </c>
      <c r="O3194" s="36"/>
      <c r="P3194" s="42"/>
    </row>
    <row r="3195" spans="1:16" s="23" customFormat="1" ht="12.95" customHeight="1" x14ac:dyDescent="0.2">
      <c r="A3195" s="31" t="s">
        <v>20</v>
      </c>
      <c r="B3195" s="32">
        <v>7028</v>
      </c>
      <c r="C3195" s="31" t="s">
        <v>4293</v>
      </c>
      <c r="D3195" s="31" t="s">
        <v>3837</v>
      </c>
      <c r="E3195" s="34" t="s">
        <v>4298</v>
      </c>
      <c r="F3195" s="34" t="s">
        <v>2494</v>
      </c>
      <c r="G3195" s="34" t="s">
        <v>236</v>
      </c>
      <c r="H3195" s="36">
        <v>38114</v>
      </c>
      <c r="I3195" s="37" t="str">
        <f t="shared" si="67"/>
        <v>n/a</v>
      </c>
      <c r="J3195" s="36">
        <v>38139</v>
      </c>
      <c r="K3195" s="34"/>
      <c r="L3195" s="34"/>
      <c r="M3195" s="39" t="s">
        <v>20</v>
      </c>
      <c r="N3195" s="75" t="s">
        <v>2799</v>
      </c>
      <c r="O3195" s="36">
        <v>38182</v>
      </c>
      <c r="P3195" s="42"/>
    </row>
    <row r="3196" spans="1:16" s="23" customFormat="1" ht="12.95" customHeight="1" x14ac:dyDescent="0.2">
      <c r="A3196" s="31" t="s">
        <v>20</v>
      </c>
      <c r="B3196" s="32">
        <v>7029</v>
      </c>
      <c r="C3196" s="31" t="s">
        <v>2467</v>
      </c>
      <c r="D3196" s="31" t="s">
        <v>3732</v>
      </c>
      <c r="E3196" s="34">
        <v>10</v>
      </c>
      <c r="F3196" s="34" t="s">
        <v>2496</v>
      </c>
      <c r="G3196" s="34" t="s">
        <v>24</v>
      </c>
      <c r="H3196" s="36">
        <v>38128</v>
      </c>
      <c r="I3196" s="37" t="str">
        <f t="shared" si="67"/>
        <v>n/a</v>
      </c>
      <c r="J3196" s="36">
        <v>38168</v>
      </c>
      <c r="K3196" s="34" t="s">
        <v>2067</v>
      </c>
      <c r="L3196" s="34" t="s">
        <v>2067</v>
      </c>
      <c r="M3196" s="39" t="s">
        <v>20</v>
      </c>
      <c r="N3196" s="71">
        <v>3869</v>
      </c>
      <c r="O3196" s="36">
        <v>38306</v>
      </c>
      <c r="P3196" s="42" t="s">
        <v>486</v>
      </c>
    </row>
    <row r="3197" spans="1:16" s="23" customFormat="1" ht="23.25" customHeight="1" x14ac:dyDescent="0.2">
      <c r="A3197" s="31" t="s">
        <v>20</v>
      </c>
      <c r="B3197" s="32">
        <v>7030</v>
      </c>
      <c r="C3197" s="31" t="s">
        <v>2630</v>
      </c>
      <c r="D3197" s="31" t="s">
        <v>4046</v>
      </c>
      <c r="E3197" s="34">
        <v>18</v>
      </c>
      <c r="F3197" s="34" t="s">
        <v>2504</v>
      </c>
      <c r="G3197" s="34" t="s">
        <v>334</v>
      </c>
      <c r="H3197" s="36">
        <v>38134</v>
      </c>
      <c r="I3197" s="37" t="str">
        <f t="shared" si="67"/>
        <v>n/a</v>
      </c>
      <c r="J3197" s="36">
        <v>38201</v>
      </c>
      <c r="K3197" s="34" t="s">
        <v>2067</v>
      </c>
      <c r="L3197" s="34" t="s">
        <v>2067</v>
      </c>
      <c r="M3197" s="39" t="s">
        <v>20</v>
      </c>
      <c r="N3197" s="71">
        <v>3875</v>
      </c>
      <c r="O3197" s="36">
        <v>38336</v>
      </c>
      <c r="P3197" s="42" t="s">
        <v>4316</v>
      </c>
    </row>
    <row r="3198" spans="1:16" s="23" customFormat="1" ht="12.95" customHeight="1" x14ac:dyDescent="0.2">
      <c r="A3198" s="31" t="s">
        <v>20</v>
      </c>
      <c r="B3198" s="32">
        <v>7031</v>
      </c>
      <c r="C3198" s="31" t="s">
        <v>4258</v>
      </c>
      <c r="D3198" s="31" t="s">
        <v>4317</v>
      </c>
      <c r="E3198" s="34">
        <v>15</v>
      </c>
      <c r="F3198" s="34" t="s">
        <v>2494</v>
      </c>
      <c r="G3198" s="34" t="s">
        <v>24</v>
      </c>
      <c r="H3198" s="36">
        <v>38133</v>
      </c>
      <c r="I3198" s="37" t="str">
        <f t="shared" si="67"/>
        <v>n/a</v>
      </c>
      <c r="J3198" s="36">
        <v>38169</v>
      </c>
      <c r="K3198" s="34" t="s">
        <v>2067</v>
      </c>
      <c r="L3198" s="34" t="s">
        <v>2067</v>
      </c>
      <c r="M3198" s="39" t="s">
        <v>20</v>
      </c>
      <c r="N3198" s="71">
        <v>3867</v>
      </c>
      <c r="O3198" s="36">
        <v>38306</v>
      </c>
      <c r="P3198" s="42" t="s">
        <v>486</v>
      </c>
    </row>
    <row r="3199" spans="1:16" s="23" customFormat="1" ht="12.95" customHeight="1" x14ac:dyDescent="0.2">
      <c r="A3199" s="31" t="s">
        <v>20</v>
      </c>
      <c r="B3199" s="32">
        <v>7032</v>
      </c>
      <c r="C3199" s="31" t="s">
        <v>4258</v>
      </c>
      <c r="D3199" s="31" t="s">
        <v>4318</v>
      </c>
      <c r="E3199" s="34">
        <v>15</v>
      </c>
      <c r="F3199" s="34" t="s">
        <v>2494</v>
      </c>
      <c r="G3199" s="34" t="s">
        <v>24</v>
      </c>
      <c r="H3199" s="36">
        <v>38133</v>
      </c>
      <c r="I3199" s="37" t="str">
        <f t="shared" si="67"/>
        <v>n/a</v>
      </c>
      <c r="J3199" s="36">
        <v>38169</v>
      </c>
      <c r="K3199" s="34" t="s">
        <v>2067</v>
      </c>
      <c r="L3199" s="34" t="s">
        <v>2067</v>
      </c>
      <c r="M3199" s="39" t="s">
        <v>20</v>
      </c>
      <c r="N3199" s="71">
        <v>3871</v>
      </c>
      <c r="O3199" s="36">
        <v>38306</v>
      </c>
      <c r="P3199" s="42" t="s">
        <v>486</v>
      </c>
    </row>
    <row r="3200" spans="1:16" s="23" customFormat="1" ht="12.95" customHeight="1" x14ac:dyDescent="0.2">
      <c r="A3200" s="31" t="s">
        <v>20</v>
      </c>
      <c r="B3200" s="32">
        <v>7033</v>
      </c>
      <c r="C3200" s="31" t="s">
        <v>4258</v>
      </c>
      <c r="D3200" s="31" t="s">
        <v>4319</v>
      </c>
      <c r="E3200" s="34">
        <v>15</v>
      </c>
      <c r="F3200" s="34" t="s">
        <v>2494</v>
      </c>
      <c r="G3200" s="34" t="s">
        <v>24</v>
      </c>
      <c r="H3200" s="36">
        <v>38133</v>
      </c>
      <c r="I3200" s="37" t="str">
        <f t="shared" si="67"/>
        <v>n/a</v>
      </c>
      <c r="J3200" s="36">
        <v>38169</v>
      </c>
      <c r="K3200" s="34" t="s">
        <v>2067</v>
      </c>
      <c r="L3200" s="34" t="s">
        <v>2067</v>
      </c>
      <c r="M3200" s="39" t="s">
        <v>20</v>
      </c>
      <c r="N3200" s="71">
        <v>3868</v>
      </c>
      <c r="O3200" s="36">
        <v>38306</v>
      </c>
      <c r="P3200" s="42" t="s">
        <v>486</v>
      </c>
    </row>
    <row r="3201" spans="1:16" s="23" customFormat="1" ht="12.95" customHeight="1" x14ac:dyDescent="0.2">
      <c r="A3201" s="31" t="s">
        <v>20</v>
      </c>
      <c r="B3201" s="32">
        <v>7034</v>
      </c>
      <c r="C3201" s="31" t="s">
        <v>2696</v>
      </c>
      <c r="D3201" s="31" t="s">
        <v>4113</v>
      </c>
      <c r="E3201" s="34">
        <v>8</v>
      </c>
      <c r="F3201" s="34" t="s">
        <v>2499</v>
      </c>
      <c r="G3201" s="34" t="s">
        <v>24</v>
      </c>
      <c r="H3201" s="36">
        <v>38134</v>
      </c>
      <c r="I3201" s="37">
        <f t="shared" si="67"/>
        <v>38499</v>
      </c>
      <c r="J3201" s="36"/>
      <c r="K3201" s="34"/>
      <c r="L3201" s="34"/>
      <c r="M3201" s="39" t="s">
        <v>20</v>
      </c>
      <c r="N3201" s="71" t="s">
        <v>2891</v>
      </c>
      <c r="O3201" s="36"/>
      <c r="P3201" s="42"/>
    </row>
    <row r="3202" spans="1:16" s="23" customFormat="1" ht="27" customHeight="1" x14ac:dyDescent="0.2">
      <c r="A3202" s="169" t="s">
        <v>20</v>
      </c>
      <c r="B3202" s="170">
        <v>7035</v>
      </c>
      <c r="C3202" s="169" t="s">
        <v>4320</v>
      </c>
      <c r="D3202" s="169" t="s">
        <v>4321</v>
      </c>
      <c r="E3202" s="172">
        <v>19</v>
      </c>
      <c r="F3202" s="172" t="s">
        <v>2494</v>
      </c>
      <c r="G3202" s="172" t="s">
        <v>24</v>
      </c>
      <c r="H3202" s="173">
        <v>38135</v>
      </c>
      <c r="I3202" s="174" t="str">
        <f t="shared" si="67"/>
        <v>n/a</v>
      </c>
      <c r="J3202" s="173">
        <v>38201</v>
      </c>
      <c r="K3202" s="172" t="s">
        <v>2067</v>
      </c>
      <c r="L3202" s="172" t="s">
        <v>2067</v>
      </c>
      <c r="M3202" s="175" t="s">
        <v>20</v>
      </c>
      <c r="N3202" s="176">
        <v>3874</v>
      </c>
      <c r="O3202" s="173">
        <v>38336</v>
      </c>
      <c r="P3202" s="188" t="s">
        <v>4322</v>
      </c>
    </row>
    <row r="3203" spans="1:16" s="23" customFormat="1" ht="12.95" customHeight="1" x14ac:dyDescent="0.2">
      <c r="A3203" s="31" t="s">
        <v>20</v>
      </c>
      <c r="B3203" s="32">
        <v>7036</v>
      </c>
      <c r="C3203" s="31" t="s">
        <v>3529</v>
      </c>
      <c r="D3203" s="31" t="s">
        <v>4323</v>
      </c>
      <c r="E3203" s="34">
        <v>15</v>
      </c>
      <c r="F3203" s="34" t="s">
        <v>2494</v>
      </c>
      <c r="G3203" s="34" t="s">
        <v>24</v>
      </c>
      <c r="H3203" s="36">
        <v>38135</v>
      </c>
      <c r="I3203" s="37" t="str">
        <f t="shared" si="67"/>
        <v>n/a</v>
      </c>
      <c r="J3203" s="36">
        <v>38169</v>
      </c>
      <c r="K3203" s="34" t="s">
        <v>2067</v>
      </c>
      <c r="L3203" s="34" t="s">
        <v>2067</v>
      </c>
      <c r="M3203" s="39" t="s">
        <v>20</v>
      </c>
      <c r="N3203" s="71">
        <v>3873</v>
      </c>
      <c r="O3203" s="36">
        <v>38306</v>
      </c>
      <c r="P3203" s="42" t="s">
        <v>3949</v>
      </c>
    </row>
    <row r="3204" spans="1:16" s="23" customFormat="1" ht="12.95" customHeight="1" x14ac:dyDescent="0.2">
      <c r="A3204" s="31" t="s">
        <v>20</v>
      </c>
      <c r="B3204" s="32">
        <v>7037</v>
      </c>
      <c r="C3204" s="31" t="s">
        <v>4324</v>
      </c>
      <c r="D3204" s="31" t="s">
        <v>4325</v>
      </c>
      <c r="E3204" s="34">
        <v>17</v>
      </c>
      <c r="F3204" s="34" t="s">
        <v>2504</v>
      </c>
      <c r="G3204" s="34" t="s">
        <v>334</v>
      </c>
      <c r="H3204" s="36">
        <v>38127</v>
      </c>
      <c r="I3204" s="37" t="str">
        <f t="shared" si="67"/>
        <v>n/a</v>
      </c>
      <c r="J3204" s="36">
        <v>38187</v>
      </c>
      <c r="K3204" s="34"/>
      <c r="L3204" s="34"/>
      <c r="M3204" s="39" t="s">
        <v>20</v>
      </c>
      <c r="N3204" s="75" t="s">
        <v>2799</v>
      </c>
      <c r="O3204" s="36"/>
      <c r="P3204" s="42"/>
    </row>
    <row r="3205" spans="1:16" s="23" customFormat="1" ht="12.95" customHeight="1" x14ac:dyDescent="0.2">
      <c r="A3205" s="31" t="s">
        <v>20</v>
      </c>
      <c r="B3205" s="32">
        <v>7038</v>
      </c>
      <c r="C3205" s="31" t="s">
        <v>4306</v>
      </c>
      <c r="D3205" s="31" t="s">
        <v>4326</v>
      </c>
      <c r="E3205" s="34">
        <v>15</v>
      </c>
      <c r="F3205" s="34" t="s">
        <v>2494</v>
      </c>
      <c r="G3205" s="34" t="s">
        <v>24</v>
      </c>
      <c r="H3205" s="36">
        <v>38140</v>
      </c>
      <c r="I3205" s="37" t="str">
        <f t="shared" si="67"/>
        <v>n/a</v>
      </c>
      <c r="J3205" s="36">
        <v>38169</v>
      </c>
      <c r="K3205" s="34" t="s">
        <v>2067</v>
      </c>
      <c r="L3205" s="34" t="s">
        <v>2067</v>
      </c>
      <c r="M3205" s="39" t="s">
        <v>20</v>
      </c>
      <c r="N3205" s="71">
        <v>3872</v>
      </c>
      <c r="O3205" s="36">
        <v>38306</v>
      </c>
      <c r="P3205" s="42" t="s">
        <v>3949</v>
      </c>
    </row>
    <row r="3206" spans="1:16" s="23" customFormat="1" ht="12.75" customHeight="1" x14ac:dyDescent="0.2">
      <c r="A3206" s="31" t="s">
        <v>20</v>
      </c>
      <c r="B3206" s="32">
        <v>7039</v>
      </c>
      <c r="C3206" s="31" t="s">
        <v>4327</v>
      </c>
      <c r="D3206" s="31" t="s">
        <v>4328</v>
      </c>
      <c r="E3206" s="34">
        <v>21</v>
      </c>
      <c r="F3206" s="34" t="s">
        <v>2504</v>
      </c>
      <c r="G3206" s="34" t="s">
        <v>334</v>
      </c>
      <c r="H3206" s="36">
        <v>38167</v>
      </c>
      <c r="I3206" s="37" t="str">
        <f t="shared" si="67"/>
        <v>n/a</v>
      </c>
      <c r="J3206" s="36">
        <v>38201</v>
      </c>
      <c r="K3206" s="34" t="s">
        <v>2067</v>
      </c>
      <c r="L3206" s="34" t="s">
        <v>2067</v>
      </c>
      <c r="M3206" s="39" t="s">
        <v>20</v>
      </c>
      <c r="N3206" s="71">
        <v>3884</v>
      </c>
      <c r="O3206" s="36">
        <v>38367</v>
      </c>
      <c r="P3206" s="42" t="s">
        <v>3933</v>
      </c>
    </row>
    <row r="3207" spans="1:16" s="23" customFormat="1" x14ac:dyDescent="0.2">
      <c r="A3207" s="169" t="s">
        <v>20</v>
      </c>
      <c r="B3207" s="170">
        <v>7040</v>
      </c>
      <c r="C3207" s="169" t="s">
        <v>3120</v>
      </c>
      <c r="D3207" s="169" t="s">
        <v>4329</v>
      </c>
      <c r="E3207" s="172">
        <v>21</v>
      </c>
      <c r="F3207" s="172" t="s">
        <v>2504</v>
      </c>
      <c r="G3207" s="172" t="s">
        <v>29</v>
      </c>
      <c r="H3207" s="173">
        <v>38167</v>
      </c>
      <c r="I3207" s="174" t="str">
        <f t="shared" si="67"/>
        <v>n/a</v>
      </c>
      <c r="J3207" s="173">
        <v>38201</v>
      </c>
      <c r="K3207" s="172" t="s">
        <v>2067</v>
      </c>
      <c r="L3207" s="172" t="s">
        <v>2067</v>
      </c>
      <c r="M3207" s="175" t="s">
        <v>20</v>
      </c>
      <c r="N3207" s="176">
        <v>3881</v>
      </c>
      <c r="O3207" s="173">
        <v>38341</v>
      </c>
      <c r="P3207" s="177" t="s">
        <v>486</v>
      </c>
    </row>
    <row r="3208" spans="1:16" s="23" customFormat="1" ht="12.95" customHeight="1" x14ac:dyDescent="0.2">
      <c r="A3208" s="31" t="s">
        <v>20</v>
      </c>
      <c r="B3208" s="32">
        <v>7041</v>
      </c>
      <c r="C3208" s="31" t="s">
        <v>2696</v>
      </c>
      <c r="D3208" s="31" t="s">
        <v>4330</v>
      </c>
      <c r="E3208" s="34">
        <v>8</v>
      </c>
      <c r="F3208" s="34" t="s">
        <v>2499</v>
      </c>
      <c r="G3208" s="34" t="s">
        <v>78</v>
      </c>
      <c r="H3208" s="36">
        <v>38161</v>
      </c>
      <c r="I3208" s="37">
        <f t="shared" si="67"/>
        <v>38526</v>
      </c>
      <c r="J3208" s="36"/>
      <c r="K3208" s="34"/>
      <c r="L3208" s="34"/>
      <c r="M3208" s="39" t="s">
        <v>20</v>
      </c>
      <c r="N3208" s="71" t="s">
        <v>2891</v>
      </c>
      <c r="O3208" s="36"/>
      <c r="P3208" s="42"/>
    </row>
    <row r="3209" spans="1:16" s="23" customFormat="1" ht="12.95" customHeight="1" x14ac:dyDescent="0.2">
      <c r="A3209" s="31" t="s">
        <v>20</v>
      </c>
      <c r="B3209" s="32">
        <v>7042</v>
      </c>
      <c r="C3209" s="31" t="s">
        <v>2696</v>
      </c>
      <c r="D3209" s="31" t="s">
        <v>4331</v>
      </c>
      <c r="E3209" s="34">
        <v>8</v>
      </c>
      <c r="F3209" s="34" t="s">
        <v>2499</v>
      </c>
      <c r="G3209" s="34" t="s">
        <v>78</v>
      </c>
      <c r="H3209" s="36">
        <v>38161</v>
      </c>
      <c r="I3209" s="37">
        <f t="shared" si="67"/>
        <v>38526</v>
      </c>
      <c r="J3209" s="36"/>
      <c r="K3209" s="34"/>
      <c r="L3209" s="34"/>
      <c r="M3209" s="39" t="s">
        <v>20</v>
      </c>
      <c r="N3209" s="71" t="s">
        <v>2891</v>
      </c>
      <c r="O3209" s="36"/>
      <c r="P3209" s="42"/>
    </row>
    <row r="3210" spans="1:16" s="23" customFormat="1" ht="12.95" customHeight="1" x14ac:dyDescent="0.2">
      <c r="A3210" s="31" t="s">
        <v>20</v>
      </c>
      <c r="B3210" s="32">
        <v>7043</v>
      </c>
      <c r="C3210" s="31" t="s">
        <v>4332</v>
      </c>
      <c r="D3210" s="31" t="s">
        <v>2536</v>
      </c>
      <c r="E3210" s="34">
        <v>20</v>
      </c>
      <c r="F3210" s="34" t="s">
        <v>2504</v>
      </c>
      <c r="G3210" s="34" t="s">
        <v>334</v>
      </c>
      <c r="H3210" s="36">
        <v>38167</v>
      </c>
      <c r="I3210" s="37" t="str">
        <f t="shared" si="67"/>
        <v>n/a</v>
      </c>
      <c r="J3210" s="36">
        <v>38201</v>
      </c>
      <c r="K3210" s="34" t="s">
        <v>2067</v>
      </c>
      <c r="L3210" s="34" t="s">
        <v>2067</v>
      </c>
      <c r="M3210" s="39" t="s">
        <v>20</v>
      </c>
      <c r="N3210" s="71">
        <v>3892</v>
      </c>
      <c r="O3210" s="165">
        <v>38379</v>
      </c>
      <c r="P3210" s="166" t="s">
        <v>4316</v>
      </c>
    </row>
    <row r="3211" spans="1:16" s="23" customFormat="1" ht="12.95" customHeight="1" x14ac:dyDescent="0.2">
      <c r="A3211" s="31" t="s">
        <v>20</v>
      </c>
      <c r="B3211" s="32">
        <v>7044</v>
      </c>
      <c r="C3211" s="31" t="s">
        <v>146</v>
      </c>
      <c r="D3211" s="31" t="s">
        <v>4333</v>
      </c>
      <c r="E3211" s="34">
        <v>14</v>
      </c>
      <c r="F3211" s="34" t="s">
        <v>2494</v>
      </c>
      <c r="G3211" s="34" t="s">
        <v>29</v>
      </c>
      <c r="H3211" s="36">
        <v>38168</v>
      </c>
      <c r="I3211" s="37">
        <f t="shared" si="67"/>
        <v>38533</v>
      </c>
      <c r="J3211" s="36"/>
      <c r="K3211" s="34"/>
      <c r="L3211" s="34"/>
      <c r="M3211" s="39" t="s">
        <v>20</v>
      </c>
      <c r="N3211" s="71" t="s">
        <v>2891</v>
      </c>
      <c r="O3211" s="36"/>
      <c r="P3211" s="42"/>
    </row>
    <row r="3212" spans="1:16" s="23" customFormat="1" ht="12.95" customHeight="1" x14ac:dyDescent="0.2">
      <c r="A3212" s="31" t="s">
        <v>20</v>
      </c>
      <c r="B3212" s="32">
        <v>7045</v>
      </c>
      <c r="C3212" s="31" t="s">
        <v>2417</v>
      </c>
      <c r="D3212" s="31" t="s">
        <v>4334</v>
      </c>
      <c r="E3212" s="34">
        <v>8</v>
      </c>
      <c r="F3212" s="34" t="s">
        <v>2499</v>
      </c>
      <c r="G3212" s="34" t="s">
        <v>334</v>
      </c>
      <c r="H3212" s="36">
        <v>38169</v>
      </c>
      <c r="I3212" s="37" t="str">
        <f t="shared" si="67"/>
        <v>n/a</v>
      </c>
      <c r="J3212" s="36">
        <v>38201</v>
      </c>
      <c r="K3212" s="34" t="s">
        <v>2067</v>
      </c>
      <c r="L3212" s="34" t="s">
        <v>2067</v>
      </c>
      <c r="M3212" s="39" t="s">
        <v>20</v>
      </c>
      <c r="N3212" s="71">
        <v>3877</v>
      </c>
      <c r="O3212" s="36">
        <v>38336</v>
      </c>
      <c r="P3212" s="42" t="s">
        <v>4225</v>
      </c>
    </row>
    <row r="3213" spans="1:16" s="23" customFormat="1" ht="12.95" customHeight="1" x14ac:dyDescent="0.2">
      <c r="A3213" s="31" t="s">
        <v>20</v>
      </c>
      <c r="B3213" s="32">
        <v>7046</v>
      </c>
      <c r="C3213" s="31" t="s">
        <v>2417</v>
      </c>
      <c r="D3213" s="31" t="s">
        <v>4335</v>
      </c>
      <c r="E3213" s="34">
        <v>8</v>
      </c>
      <c r="F3213" s="34" t="s">
        <v>2499</v>
      </c>
      <c r="G3213" s="34" t="s">
        <v>334</v>
      </c>
      <c r="H3213" s="36">
        <v>38169</v>
      </c>
      <c r="I3213" s="37" t="str">
        <f t="shared" si="67"/>
        <v>n/a</v>
      </c>
      <c r="J3213" s="36">
        <v>38201</v>
      </c>
      <c r="K3213" s="34" t="s">
        <v>2067</v>
      </c>
      <c r="L3213" s="34" t="s">
        <v>2067</v>
      </c>
      <c r="M3213" s="39" t="s">
        <v>20</v>
      </c>
      <c r="N3213" s="71">
        <v>3878</v>
      </c>
      <c r="O3213" s="36">
        <v>38336</v>
      </c>
      <c r="P3213" s="42" t="s">
        <v>486</v>
      </c>
    </row>
    <row r="3214" spans="1:16" s="23" customFormat="1" ht="12.95" customHeight="1" x14ac:dyDescent="0.2">
      <c r="A3214" s="31" t="s">
        <v>20</v>
      </c>
      <c r="B3214" s="32">
        <v>7047</v>
      </c>
      <c r="C3214" s="31" t="s">
        <v>4336</v>
      </c>
      <c r="D3214" s="31" t="s">
        <v>4337</v>
      </c>
      <c r="E3214" s="34">
        <v>8</v>
      </c>
      <c r="F3214" s="34" t="s">
        <v>2499</v>
      </c>
      <c r="G3214" s="34" t="s">
        <v>334</v>
      </c>
      <c r="H3214" s="36">
        <v>38169</v>
      </c>
      <c r="I3214" s="37">
        <f t="shared" si="67"/>
        <v>38534</v>
      </c>
      <c r="J3214" s="36"/>
      <c r="K3214" s="34"/>
      <c r="L3214" s="34"/>
      <c r="M3214" s="39" t="s">
        <v>20</v>
      </c>
      <c r="N3214" s="71" t="s">
        <v>3789</v>
      </c>
      <c r="O3214" s="36"/>
      <c r="P3214" s="42"/>
    </row>
    <row r="3215" spans="1:16" s="23" customFormat="1" ht="12.95" customHeight="1" x14ac:dyDescent="0.2">
      <c r="A3215" s="31" t="s">
        <v>20</v>
      </c>
      <c r="B3215" s="32">
        <v>7048</v>
      </c>
      <c r="C3215" s="31" t="s">
        <v>4336</v>
      </c>
      <c r="D3215" s="31" t="s">
        <v>4338</v>
      </c>
      <c r="E3215" s="34">
        <v>8</v>
      </c>
      <c r="F3215" s="34" t="s">
        <v>2499</v>
      </c>
      <c r="G3215" s="34" t="s">
        <v>334</v>
      </c>
      <c r="H3215" s="36">
        <v>38169</v>
      </c>
      <c r="I3215" s="37">
        <f t="shared" si="67"/>
        <v>38534</v>
      </c>
      <c r="J3215" s="36"/>
      <c r="K3215" s="34"/>
      <c r="L3215" s="34"/>
      <c r="M3215" s="39" t="s">
        <v>20</v>
      </c>
      <c r="N3215" s="71" t="s">
        <v>3789</v>
      </c>
      <c r="O3215" s="36"/>
      <c r="P3215" s="42"/>
    </row>
    <row r="3216" spans="1:16" s="23" customFormat="1" ht="12.95" customHeight="1" x14ac:dyDescent="0.2">
      <c r="A3216" s="31" t="s">
        <v>20</v>
      </c>
      <c r="B3216" s="32">
        <v>7049</v>
      </c>
      <c r="C3216" s="31" t="s">
        <v>2708</v>
      </c>
      <c r="D3216" s="31" t="s">
        <v>4339</v>
      </c>
      <c r="E3216" s="34">
        <v>8</v>
      </c>
      <c r="F3216" s="34" t="s">
        <v>2499</v>
      </c>
      <c r="G3216" s="34" t="s">
        <v>334</v>
      </c>
      <c r="H3216" s="36">
        <v>38170</v>
      </c>
      <c r="I3216" s="37">
        <f t="shared" si="67"/>
        <v>38535</v>
      </c>
      <c r="J3216" s="36"/>
      <c r="K3216" s="34"/>
      <c r="L3216" s="34"/>
      <c r="M3216" s="39" t="s">
        <v>20</v>
      </c>
      <c r="N3216" s="71" t="s">
        <v>2891</v>
      </c>
      <c r="O3216" s="36"/>
      <c r="P3216" s="42"/>
    </row>
    <row r="3217" spans="1:16" s="23" customFormat="1" ht="12.95" customHeight="1" x14ac:dyDescent="0.2">
      <c r="A3217" s="31" t="s">
        <v>20</v>
      </c>
      <c r="B3217" s="32">
        <v>7050</v>
      </c>
      <c r="C3217" s="31" t="s">
        <v>4340</v>
      </c>
      <c r="D3217" s="31" t="s">
        <v>4341</v>
      </c>
      <c r="E3217" s="34">
        <v>10</v>
      </c>
      <c r="F3217" s="34" t="s">
        <v>2496</v>
      </c>
      <c r="G3217" s="34" t="s">
        <v>334</v>
      </c>
      <c r="H3217" s="36">
        <v>38170</v>
      </c>
      <c r="I3217" s="37" t="str">
        <f t="shared" si="67"/>
        <v>n/a</v>
      </c>
      <c r="J3217" s="36">
        <v>38201</v>
      </c>
      <c r="K3217" s="34" t="s">
        <v>2067</v>
      </c>
      <c r="L3217" s="34" t="s">
        <v>2067</v>
      </c>
      <c r="M3217" s="39" t="s">
        <v>20</v>
      </c>
      <c r="N3217" s="71">
        <v>3876</v>
      </c>
      <c r="O3217" s="36">
        <v>38337</v>
      </c>
      <c r="P3217" s="42" t="s">
        <v>4288</v>
      </c>
    </row>
    <row r="3218" spans="1:16" s="23" customFormat="1" ht="12.95" customHeight="1" x14ac:dyDescent="0.2">
      <c r="A3218" s="31" t="s">
        <v>20</v>
      </c>
      <c r="B3218" s="32">
        <v>7051</v>
      </c>
      <c r="C3218" s="31" t="s">
        <v>4226</v>
      </c>
      <c r="D3218" s="31" t="s">
        <v>3125</v>
      </c>
      <c r="E3218" s="34">
        <v>21</v>
      </c>
      <c r="F3218" s="34" t="s">
        <v>2504</v>
      </c>
      <c r="G3218" s="34" t="s">
        <v>334</v>
      </c>
      <c r="H3218" s="36">
        <v>38170</v>
      </c>
      <c r="I3218" s="37" t="str">
        <f t="shared" si="67"/>
        <v>n/a</v>
      </c>
      <c r="J3218" s="36">
        <v>38201</v>
      </c>
      <c r="K3218" s="34" t="s">
        <v>1862</v>
      </c>
      <c r="L3218" s="34" t="s">
        <v>1862</v>
      </c>
      <c r="M3218" s="39" t="s">
        <v>20</v>
      </c>
      <c r="N3218" s="75" t="s">
        <v>1870</v>
      </c>
      <c r="O3218" s="36">
        <v>38496</v>
      </c>
      <c r="P3218" s="42"/>
    </row>
    <row r="3219" spans="1:16" s="23" customFormat="1" ht="12.95" customHeight="1" x14ac:dyDescent="0.2">
      <c r="A3219" s="31" t="s">
        <v>20</v>
      </c>
      <c r="B3219" s="32">
        <v>7052</v>
      </c>
      <c r="C3219" s="31" t="s">
        <v>3473</v>
      </c>
      <c r="D3219" s="31" t="s">
        <v>2536</v>
      </c>
      <c r="E3219" s="34">
        <v>20</v>
      </c>
      <c r="F3219" s="34" t="s">
        <v>2504</v>
      </c>
      <c r="G3219" s="34" t="s">
        <v>334</v>
      </c>
      <c r="H3219" s="36">
        <v>38170</v>
      </c>
      <c r="I3219" s="37" t="str">
        <f t="shared" si="67"/>
        <v>n/a</v>
      </c>
      <c r="J3219" s="36">
        <v>38201</v>
      </c>
      <c r="K3219" s="34" t="s">
        <v>1862</v>
      </c>
      <c r="L3219" s="34" t="s">
        <v>1862</v>
      </c>
      <c r="M3219" s="39" t="s">
        <v>20</v>
      </c>
      <c r="N3219" s="71">
        <v>3938</v>
      </c>
      <c r="O3219" s="36">
        <v>38530</v>
      </c>
      <c r="P3219" s="42" t="s">
        <v>486</v>
      </c>
    </row>
    <row r="3220" spans="1:16" s="23" customFormat="1" ht="12.95" customHeight="1" x14ac:dyDescent="0.2">
      <c r="A3220" s="31" t="s">
        <v>20</v>
      </c>
      <c r="B3220" s="32">
        <v>7053</v>
      </c>
      <c r="C3220" s="31" t="s">
        <v>4342</v>
      </c>
      <c r="D3220" s="31" t="s">
        <v>4343</v>
      </c>
      <c r="E3220" s="34">
        <v>15</v>
      </c>
      <c r="F3220" s="34" t="s">
        <v>2494</v>
      </c>
      <c r="G3220" s="34" t="s">
        <v>334</v>
      </c>
      <c r="H3220" s="36">
        <v>38170</v>
      </c>
      <c r="I3220" s="37">
        <f t="shared" si="67"/>
        <v>38535</v>
      </c>
      <c r="J3220" s="36"/>
      <c r="K3220" s="34"/>
      <c r="L3220" s="34"/>
      <c r="M3220" s="39" t="s">
        <v>20</v>
      </c>
      <c r="N3220" s="71" t="s">
        <v>2891</v>
      </c>
      <c r="O3220" s="36"/>
      <c r="P3220" s="42"/>
    </row>
    <row r="3221" spans="1:16" s="23" customFormat="1" ht="12.95" customHeight="1" x14ac:dyDescent="0.2">
      <c r="A3221" s="31" t="s">
        <v>20</v>
      </c>
      <c r="B3221" s="32">
        <v>7054</v>
      </c>
      <c r="C3221" s="31" t="s">
        <v>2696</v>
      </c>
      <c r="D3221" s="31" t="s">
        <v>4339</v>
      </c>
      <c r="E3221" s="34">
        <v>8</v>
      </c>
      <c r="F3221" s="34" t="s">
        <v>2499</v>
      </c>
      <c r="G3221" s="34" t="s">
        <v>334</v>
      </c>
      <c r="H3221" s="36">
        <v>38177</v>
      </c>
      <c r="I3221" s="37" t="str">
        <f t="shared" si="67"/>
        <v>n/a</v>
      </c>
      <c r="J3221" s="36">
        <v>38201</v>
      </c>
      <c r="K3221" s="34"/>
      <c r="L3221" s="34"/>
      <c r="M3221" s="39" t="s">
        <v>20</v>
      </c>
      <c r="N3221" s="75" t="s">
        <v>2799</v>
      </c>
      <c r="O3221" s="36">
        <v>38218</v>
      </c>
      <c r="P3221" s="42"/>
    </row>
    <row r="3222" spans="1:16" s="23" customFormat="1" ht="12.95" customHeight="1" x14ac:dyDescent="0.2">
      <c r="A3222" s="31" t="s">
        <v>20</v>
      </c>
      <c r="B3222" s="32">
        <v>7055</v>
      </c>
      <c r="C3222" s="31" t="s">
        <v>4344</v>
      </c>
      <c r="D3222" s="31" t="s">
        <v>4339</v>
      </c>
      <c r="E3222" s="34">
        <v>8</v>
      </c>
      <c r="F3222" s="34" t="s">
        <v>2499</v>
      </c>
      <c r="G3222" s="34" t="s">
        <v>334</v>
      </c>
      <c r="H3222" s="36">
        <v>38177</v>
      </c>
      <c r="I3222" s="37" t="str">
        <f t="shared" si="67"/>
        <v>n/a</v>
      </c>
      <c r="J3222" s="36">
        <v>38198</v>
      </c>
      <c r="K3222" s="34"/>
      <c r="L3222" s="34"/>
      <c r="M3222" s="39" t="s">
        <v>20</v>
      </c>
      <c r="N3222" s="75" t="s">
        <v>2799</v>
      </c>
      <c r="O3222" s="36">
        <v>38219</v>
      </c>
      <c r="P3222" s="42"/>
    </row>
    <row r="3223" spans="1:16" s="23" customFormat="1" ht="12.95" customHeight="1" x14ac:dyDescent="0.2">
      <c r="A3223" s="31" t="s">
        <v>20</v>
      </c>
      <c r="B3223" s="32">
        <v>7056</v>
      </c>
      <c r="C3223" s="31" t="s">
        <v>4345</v>
      </c>
      <c r="D3223" s="31" t="s">
        <v>4346</v>
      </c>
      <c r="E3223" s="34">
        <v>5</v>
      </c>
      <c r="F3223" s="34" t="s">
        <v>2491</v>
      </c>
      <c r="G3223" s="34" t="s">
        <v>78</v>
      </c>
      <c r="H3223" s="36">
        <v>38181</v>
      </c>
      <c r="I3223" s="37" t="str">
        <f t="shared" si="67"/>
        <v>n/a</v>
      </c>
      <c r="J3223" s="36">
        <v>38260</v>
      </c>
      <c r="K3223" s="34" t="s">
        <v>2067</v>
      </c>
      <c r="L3223" s="34" t="s">
        <v>2067</v>
      </c>
      <c r="M3223" s="39" t="s">
        <v>20</v>
      </c>
      <c r="N3223" s="71">
        <v>3906</v>
      </c>
      <c r="O3223" s="36">
        <v>38393</v>
      </c>
      <c r="P3223" s="42" t="s">
        <v>4283</v>
      </c>
    </row>
    <row r="3224" spans="1:16" s="23" customFormat="1" ht="12.95" customHeight="1" x14ac:dyDescent="0.2">
      <c r="A3224" s="31" t="s">
        <v>20</v>
      </c>
      <c r="B3224" s="32">
        <v>7057</v>
      </c>
      <c r="C3224" s="31" t="s">
        <v>4347</v>
      </c>
      <c r="D3224" s="31" t="s">
        <v>4348</v>
      </c>
      <c r="E3224" s="34">
        <v>20</v>
      </c>
      <c r="F3224" s="34" t="s">
        <v>2504</v>
      </c>
      <c r="G3224" s="34" t="s">
        <v>73</v>
      </c>
      <c r="H3224" s="36">
        <v>38175</v>
      </c>
      <c r="I3224" s="37" t="str">
        <f t="shared" si="67"/>
        <v>n/a</v>
      </c>
      <c r="J3224" s="36">
        <v>38230</v>
      </c>
      <c r="K3224" s="34" t="s">
        <v>2067</v>
      </c>
      <c r="L3224" s="34" t="s">
        <v>2067</v>
      </c>
      <c r="M3224" s="39" t="s">
        <v>20</v>
      </c>
      <c r="N3224" s="71">
        <v>3891</v>
      </c>
      <c r="O3224" s="36">
        <v>38379</v>
      </c>
      <c r="P3224" s="42" t="s">
        <v>486</v>
      </c>
    </row>
    <row r="3225" spans="1:16" s="23" customFormat="1" ht="12.95" customHeight="1" x14ac:dyDescent="0.2">
      <c r="A3225" s="31" t="s">
        <v>20</v>
      </c>
      <c r="B3225" s="32">
        <v>7058</v>
      </c>
      <c r="C3225" s="31" t="s">
        <v>4176</v>
      </c>
      <c r="D3225" s="31" t="s">
        <v>4349</v>
      </c>
      <c r="E3225" s="34">
        <v>20</v>
      </c>
      <c r="F3225" s="34" t="s">
        <v>2504</v>
      </c>
      <c r="G3225" s="34" t="s">
        <v>73</v>
      </c>
      <c r="H3225" s="36">
        <v>38182</v>
      </c>
      <c r="I3225" s="37" t="str">
        <f t="shared" si="67"/>
        <v>n/a</v>
      </c>
      <c r="J3225" s="36">
        <v>38223</v>
      </c>
      <c r="K3225" s="34" t="s">
        <v>2067</v>
      </c>
      <c r="L3225" s="34" t="s">
        <v>2067</v>
      </c>
      <c r="M3225" s="39" t="s">
        <v>20</v>
      </c>
      <c r="N3225" s="71">
        <v>3919</v>
      </c>
      <c r="O3225" s="36">
        <v>38418</v>
      </c>
      <c r="P3225" s="42" t="s">
        <v>4350</v>
      </c>
    </row>
    <row r="3226" spans="1:16" s="23" customFormat="1" ht="12.95" customHeight="1" x14ac:dyDescent="0.2">
      <c r="A3226" s="31" t="s">
        <v>20</v>
      </c>
      <c r="B3226" s="32">
        <v>7059</v>
      </c>
      <c r="C3226" s="31" t="s">
        <v>4351</v>
      </c>
      <c r="D3226" s="31" t="s">
        <v>4352</v>
      </c>
      <c r="E3226" s="34">
        <v>8</v>
      </c>
      <c r="F3226" s="34" t="s">
        <v>2499</v>
      </c>
      <c r="G3226" s="34" t="s">
        <v>78</v>
      </c>
      <c r="H3226" s="36">
        <v>38197</v>
      </c>
      <c r="I3226" s="37" t="str">
        <f t="shared" si="67"/>
        <v>n/a</v>
      </c>
      <c r="J3226" s="36">
        <v>38442</v>
      </c>
      <c r="K3226" s="34" t="s">
        <v>1862</v>
      </c>
      <c r="L3226" s="34" t="s">
        <v>1862</v>
      </c>
      <c r="M3226" s="39" t="s">
        <v>20</v>
      </c>
      <c r="N3226" s="75" t="s">
        <v>1870</v>
      </c>
      <c r="O3226" s="36">
        <v>38827</v>
      </c>
      <c r="P3226" s="42"/>
    </row>
    <row r="3227" spans="1:16" s="23" customFormat="1" ht="12.95" customHeight="1" x14ac:dyDescent="0.2">
      <c r="A3227" s="31" t="s">
        <v>20</v>
      </c>
      <c r="B3227" s="32">
        <v>7060</v>
      </c>
      <c r="C3227" s="31" t="s">
        <v>4353</v>
      </c>
      <c r="D3227" s="31" t="s">
        <v>3861</v>
      </c>
      <c r="E3227" s="34">
        <v>5</v>
      </c>
      <c r="F3227" s="34" t="s">
        <v>2491</v>
      </c>
      <c r="G3227" s="34" t="s">
        <v>78</v>
      </c>
      <c r="H3227" s="36">
        <v>38215</v>
      </c>
      <c r="I3227" s="37">
        <f t="shared" si="67"/>
        <v>38580</v>
      </c>
      <c r="J3227" s="36"/>
      <c r="K3227" s="34"/>
      <c r="L3227" s="34"/>
      <c r="M3227" s="39" t="s">
        <v>20</v>
      </c>
      <c r="N3227" s="71" t="s">
        <v>2891</v>
      </c>
      <c r="O3227" s="36"/>
      <c r="P3227" s="42"/>
    </row>
    <row r="3228" spans="1:16" s="23" customFormat="1" ht="12.95" customHeight="1" x14ac:dyDescent="0.2">
      <c r="A3228" s="31" t="s">
        <v>20</v>
      </c>
      <c r="B3228" s="32">
        <v>7061</v>
      </c>
      <c r="C3228" s="31" t="s">
        <v>4353</v>
      </c>
      <c r="D3228" s="31" t="s">
        <v>3861</v>
      </c>
      <c r="E3228" s="34">
        <v>15</v>
      </c>
      <c r="F3228" s="34" t="s">
        <v>2494</v>
      </c>
      <c r="G3228" s="34" t="s">
        <v>78</v>
      </c>
      <c r="H3228" s="36">
        <v>38215</v>
      </c>
      <c r="I3228" s="37">
        <f t="shared" si="67"/>
        <v>38580</v>
      </c>
      <c r="J3228" s="36"/>
      <c r="K3228" s="34"/>
      <c r="L3228" s="34"/>
      <c r="M3228" s="39" t="s">
        <v>20</v>
      </c>
      <c r="N3228" s="71" t="s">
        <v>2891</v>
      </c>
      <c r="O3228" s="36"/>
      <c r="P3228" s="42"/>
    </row>
    <row r="3229" spans="1:16" s="23" customFormat="1" ht="12.95" customHeight="1" x14ac:dyDescent="0.2">
      <c r="A3229" s="31" t="s">
        <v>20</v>
      </c>
      <c r="B3229" s="32">
        <v>7062</v>
      </c>
      <c r="C3229" s="31" t="s">
        <v>4354</v>
      </c>
      <c r="D3229" s="31" t="s">
        <v>4355</v>
      </c>
      <c r="E3229" s="34">
        <v>5</v>
      </c>
      <c r="F3229" s="34" t="s">
        <v>2491</v>
      </c>
      <c r="G3229" s="34" t="s">
        <v>78</v>
      </c>
      <c r="H3229" s="36">
        <v>38223</v>
      </c>
      <c r="I3229" s="37" t="str">
        <f t="shared" si="67"/>
        <v>n/a</v>
      </c>
      <c r="J3229" s="36">
        <v>38261</v>
      </c>
      <c r="K3229" s="34" t="s">
        <v>2067</v>
      </c>
      <c r="L3229" s="34" t="s">
        <v>2067</v>
      </c>
      <c r="M3229" s="39" t="s">
        <v>20</v>
      </c>
      <c r="N3229" s="71">
        <v>3905</v>
      </c>
      <c r="O3229" s="36">
        <v>38393</v>
      </c>
      <c r="P3229" s="42" t="s">
        <v>486</v>
      </c>
    </row>
    <row r="3230" spans="1:16" s="23" customFormat="1" ht="12.95" customHeight="1" x14ac:dyDescent="0.2">
      <c r="A3230" s="31" t="s">
        <v>20</v>
      </c>
      <c r="B3230" s="32">
        <v>7063</v>
      </c>
      <c r="C3230" s="31" t="s">
        <v>4354</v>
      </c>
      <c r="D3230" s="31" t="s">
        <v>4356</v>
      </c>
      <c r="E3230" s="34">
        <v>6</v>
      </c>
      <c r="F3230" s="34" t="s">
        <v>2491</v>
      </c>
      <c r="G3230" s="34" t="s">
        <v>78</v>
      </c>
      <c r="H3230" s="36">
        <v>38223</v>
      </c>
      <c r="I3230" s="37">
        <f t="shared" si="67"/>
        <v>38588</v>
      </c>
      <c r="J3230" s="36"/>
      <c r="K3230" s="34"/>
      <c r="L3230" s="34"/>
      <c r="M3230" s="39" t="s">
        <v>20</v>
      </c>
      <c r="N3230" s="71" t="s">
        <v>2891</v>
      </c>
      <c r="O3230" s="36"/>
      <c r="P3230" s="42"/>
    </row>
    <row r="3231" spans="1:16" s="23" customFormat="1" ht="12.95" customHeight="1" x14ac:dyDescent="0.2">
      <c r="A3231" s="31" t="s">
        <v>20</v>
      </c>
      <c r="B3231" s="32">
        <v>7064</v>
      </c>
      <c r="C3231" s="31" t="s">
        <v>4282</v>
      </c>
      <c r="D3231" s="31" t="s">
        <v>4357</v>
      </c>
      <c r="E3231" s="34">
        <v>5</v>
      </c>
      <c r="F3231" s="34" t="s">
        <v>2491</v>
      </c>
      <c r="G3231" s="34" t="s">
        <v>78</v>
      </c>
      <c r="H3231" s="36">
        <v>38224</v>
      </c>
      <c r="I3231" s="37" t="str">
        <f t="shared" si="67"/>
        <v>n/a</v>
      </c>
      <c r="J3231" s="36">
        <v>38260</v>
      </c>
      <c r="K3231" s="34" t="s">
        <v>2067</v>
      </c>
      <c r="L3231" s="34" t="s">
        <v>1862</v>
      </c>
      <c r="M3231" s="39" t="s">
        <v>20</v>
      </c>
      <c r="N3231" s="71">
        <v>3929</v>
      </c>
      <c r="O3231" s="36">
        <v>38475</v>
      </c>
      <c r="P3231" s="42" t="s">
        <v>4283</v>
      </c>
    </row>
    <row r="3232" spans="1:16" s="23" customFormat="1" ht="12.95" customHeight="1" x14ac:dyDescent="0.2">
      <c r="A3232" s="31" t="s">
        <v>20</v>
      </c>
      <c r="B3232" s="32">
        <v>7065</v>
      </c>
      <c r="C3232" s="31" t="s">
        <v>4282</v>
      </c>
      <c r="D3232" s="31" t="s">
        <v>4358</v>
      </c>
      <c r="E3232" s="34">
        <v>5</v>
      </c>
      <c r="F3232" s="34" t="s">
        <v>2491</v>
      </c>
      <c r="G3232" s="34" t="s">
        <v>78</v>
      </c>
      <c r="H3232" s="36">
        <v>38224</v>
      </c>
      <c r="I3232" s="37" t="str">
        <f t="shared" si="67"/>
        <v>n/a</v>
      </c>
      <c r="J3232" s="36">
        <v>38260</v>
      </c>
      <c r="K3232" s="34" t="s">
        <v>2067</v>
      </c>
      <c r="L3232" s="34" t="s">
        <v>2067</v>
      </c>
      <c r="M3232" s="39" t="s">
        <v>20</v>
      </c>
      <c r="N3232" s="71">
        <v>3904</v>
      </c>
      <c r="O3232" s="36">
        <v>38390</v>
      </c>
      <c r="P3232" s="42" t="s">
        <v>4283</v>
      </c>
    </row>
    <row r="3233" spans="1:16" s="23" customFormat="1" ht="12.95" customHeight="1" x14ac:dyDescent="0.2">
      <c r="A3233" s="31" t="s">
        <v>20</v>
      </c>
      <c r="B3233" s="32">
        <v>7066</v>
      </c>
      <c r="C3233" s="31" t="s">
        <v>4284</v>
      </c>
      <c r="D3233" s="31" t="s">
        <v>4359</v>
      </c>
      <c r="E3233" s="34">
        <v>15</v>
      </c>
      <c r="F3233" s="34" t="s">
        <v>2494</v>
      </c>
      <c r="G3233" s="34" t="s">
        <v>78</v>
      </c>
      <c r="H3233" s="36">
        <v>38224</v>
      </c>
      <c r="I3233" s="37" t="str">
        <f t="shared" si="67"/>
        <v>n/a</v>
      </c>
      <c r="J3233" s="36">
        <v>38260</v>
      </c>
      <c r="K3233" s="34" t="s">
        <v>2067</v>
      </c>
      <c r="L3233" s="34" t="s">
        <v>2067</v>
      </c>
      <c r="M3233" s="39" t="s">
        <v>20</v>
      </c>
      <c r="N3233" s="71">
        <v>3898</v>
      </c>
      <c r="O3233" s="36">
        <v>38398</v>
      </c>
      <c r="P3233" s="42" t="s">
        <v>4316</v>
      </c>
    </row>
    <row r="3234" spans="1:16" s="23" customFormat="1" ht="12.95" customHeight="1" x14ac:dyDescent="0.2">
      <c r="A3234" s="31" t="s">
        <v>20</v>
      </c>
      <c r="B3234" s="32">
        <v>7067</v>
      </c>
      <c r="C3234" s="31" t="s">
        <v>4285</v>
      </c>
      <c r="D3234" s="31" t="s">
        <v>4359</v>
      </c>
      <c r="E3234" s="34">
        <v>15</v>
      </c>
      <c r="F3234" s="34" t="s">
        <v>2494</v>
      </c>
      <c r="G3234" s="34" t="s">
        <v>78</v>
      </c>
      <c r="H3234" s="36">
        <v>38224</v>
      </c>
      <c r="I3234" s="37" t="str">
        <f t="shared" si="67"/>
        <v>n/a</v>
      </c>
      <c r="J3234" s="36">
        <v>38260</v>
      </c>
      <c r="K3234" s="34" t="s">
        <v>2067</v>
      </c>
      <c r="L3234" s="34" t="s">
        <v>2067</v>
      </c>
      <c r="M3234" s="39" t="s">
        <v>20</v>
      </c>
      <c r="N3234" s="71">
        <v>3899</v>
      </c>
      <c r="O3234" s="36">
        <v>38398</v>
      </c>
      <c r="P3234" s="42" t="s">
        <v>4316</v>
      </c>
    </row>
    <row r="3235" spans="1:16" s="23" customFormat="1" ht="12.95" customHeight="1" x14ac:dyDescent="0.2">
      <c r="A3235" s="31" t="s">
        <v>20</v>
      </c>
      <c r="B3235" s="32">
        <v>7068</v>
      </c>
      <c r="C3235" s="31" t="s">
        <v>3529</v>
      </c>
      <c r="D3235" s="31" t="s">
        <v>4360</v>
      </c>
      <c r="E3235" s="34">
        <v>15</v>
      </c>
      <c r="F3235" s="34" t="s">
        <v>2494</v>
      </c>
      <c r="G3235" s="34" t="s">
        <v>78</v>
      </c>
      <c r="H3235" s="36">
        <v>38224</v>
      </c>
      <c r="I3235" s="37" t="str">
        <f t="shared" si="67"/>
        <v>n/a</v>
      </c>
      <c r="J3235" s="36">
        <v>38260</v>
      </c>
      <c r="K3235" s="34" t="s">
        <v>2067</v>
      </c>
      <c r="L3235" s="34" t="s">
        <v>2067</v>
      </c>
      <c r="M3235" s="39" t="s">
        <v>20</v>
      </c>
      <c r="N3235" s="71">
        <v>3900</v>
      </c>
      <c r="O3235" s="36">
        <v>38398</v>
      </c>
      <c r="P3235" s="42" t="s">
        <v>4316</v>
      </c>
    </row>
    <row r="3236" spans="1:16" s="23" customFormat="1" ht="12.95" customHeight="1" x14ac:dyDescent="0.2">
      <c r="A3236" s="31" t="s">
        <v>20</v>
      </c>
      <c r="B3236" s="32">
        <v>7069</v>
      </c>
      <c r="C3236" s="31" t="s">
        <v>4361</v>
      </c>
      <c r="D3236" s="31" t="s">
        <v>4242</v>
      </c>
      <c r="E3236" s="34">
        <v>8</v>
      </c>
      <c r="F3236" s="34" t="s">
        <v>2499</v>
      </c>
      <c r="G3236" s="34" t="s">
        <v>78</v>
      </c>
      <c r="H3236" s="36">
        <v>38229</v>
      </c>
      <c r="I3236" s="37" t="str">
        <f t="shared" si="67"/>
        <v>n/a</v>
      </c>
      <c r="J3236" s="36">
        <v>38260</v>
      </c>
      <c r="K3236" s="34" t="s">
        <v>2067</v>
      </c>
      <c r="L3236" s="34" t="s">
        <v>2067</v>
      </c>
      <c r="M3236" s="39" t="s">
        <v>20</v>
      </c>
      <c r="N3236" s="71">
        <v>3911</v>
      </c>
      <c r="O3236" s="36">
        <v>38407</v>
      </c>
      <c r="P3236" s="42" t="s">
        <v>4362</v>
      </c>
    </row>
    <row r="3237" spans="1:16" s="23" customFormat="1" ht="12.95" customHeight="1" x14ac:dyDescent="0.2">
      <c r="A3237" s="31" t="s">
        <v>20</v>
      </c>
      <c r="B3237" s="32">
        <v>7070</v>
      </c>
      <c r="C3237" s="31" t="s">
        <v>4311</v>
      </c>
      <c r="D3237" s="31" t="s">
        <v>4358</v>
      </c>
      <c r="E3237" s="34">
        <v>8</v>
      </c>
      <c r="F3237" s="34" t="s">
        <v>2499</v>
      </c>
      <c r="G3237" s="34" t="s">
        <v>78</v>
      </c>
      <c r="H3237" s="36">
        <v>38226</v>
      </c>
      <c r="I3237" s="37" t="str">
        <f t="shared" si="67"/>
        <v>n/a</v>
      </c>
      <c r="J3237" s="36">
        <v>38260</v>
      </c>
      <c r="K3237" s="34" t="s">
        <v>2067</v>
      </c>
      <c r="L3237" s="34" t="s">
        <v>2067</v>
      </c>
      <c r="M3237" s="39" t="s">
        <v>20</v>
      </c>
      <c r="N3237" s="71">
        <v>3912</v>
      </c>
      <c r="O3237" s="36">
        <v>38407</v>
      </c>
      <c r="P3237" s="136" t="s">
        <v>4363</v>
      </c>
    </row>
    <row r="3238" spans="1:16" s="23" customFormat="1" ht="12.95" customHeight="1" x14ac:dyDescent="0.2">
      <c r="A3238" s="31" t="s">
        <v>20</v>
      </c>
      <c r="B3238" s="32">
        <v>7071</v>
      </c>
      <c r="C3238" s="31" t="s">
        <v>4364</v>
      </c>
      <c r="D3238" s="31" t="s">
        <v>4357</v>
      </c>
      <c r="E3238" s="34">
        <v>8</v>
      </c>
      <c r="F3238" s="34" t="s">
        <v>2499</v>
      </c>
      <c r="G3238" s="34" t="s">
        <v>78</v>
      </c>
      <c r="H3238" s="36">
        <v>38225</v>
      </c>
      <c r="I3238" s="37" t="str">
        <f t="shared" si="67"/>
        <v>n/a</v>
      </c>
      <c r="J3238" s="36">
        <v>38264</v>
      </c>
      <c r="K3238" s="34" t="s">
        <v>1862</v>
      </c>
      <c r="L3238" s="34" t="s">
        <v>2067</v>
      </c>
      <c r="M3238" s="39" t="s">
        <v>20</v>
      </c>
      <c r="N3238" s="75" t="s">
        <v>1870</v>
      </c>
      <c r="O3238" s="36">
        <v>38428</v>
      </c>
      <c r="P3238" s="42"/>
    </row>
    <row r="3239" spans="1:16" s="23" customFormat="1" ht="12.95" customHeight="1" x14ac:dyDescent="0.2">
      <c r="A3239" s="31" t="s">
        <v>20</v>
      </c>
      <c r="B3239" s="32">
        <v>7072</v>
      </c>
      <c r="C3239" s="31" t="s">
        <v>4167</v>
      </c>
      <c r="D3239" s="31" t="s">
        <v>3861</v>
      </c>
      <c r="E3239" s="34">
        <v>15</v>
      </c>
      <c r="F3239" s="34" t="s">
        <v>2494</v>
      </c>
      <c r="G3239" s="34" t="s">
        <v>78</v>
      </c>
      <c r="H3239" s="36">
        <v>38225</v>
      </c>
      <c r="I3239" s="37">
        <f t="shared" si="67"/>
        <v>38590</v>
      </c>
      <c r="J3239" s="36"/>
      <c r="K3239" s="34"/>
      <c r="L3239" s="34"/>
      <c r="M3239" s="39" t="s">
        <v>20</v>
      </c>
      <c r="N3239" s="71" t="s">
        <v>2891</v>
      </c>
      <c r="O3239" s="36"/>
      <c r="P3239" s="42"/>
    </row>
    <row r="3240" spans="1:16" s="23" customFormat="1" ht="12.95" customHeight="1" x14ac:dyDescent="0.2">
      <c r="A3240" s="31" t="s">
        <v>20</v>
      </c>
      <c r="B3240" s="32">
        <v>7073</v>
      </c>
      <c r="C3240" s="31" t="s">
        <v>4365</v>
      </c>
      <c r="D3240" s="31" t="s">
        <v>4357</v>
      </c>
      <c r="E3240" s="34">
        <v>8</v>
      </c>
      <c r="F3240" s="34" t="s">
        <v>2499</v>
      </c>
      <c r="G3240" s="34" t="s">
        <v>78</v>
      </c>
      <c r="H3240" s="36">
        <v>38230</v>
      </c>
      <c r="I3240" s="37" t="str">
        <f t="shared" si="67"/>
        <v>n/a</v>
      </c>
      <c r="J3240" s="36">
        <v>38442</v>
      </c>
      <c r="K3240" s="34" t="s">
        <v>2067</v>
      </c>
      <c r="L3240" s="34" t="s">
        <v>2067</v>
      </c>
      <c r="M3240" s="39" t="s">
        <v>20</v>
      </c>
      <c r="N3240" s="71">
        <v>3961</v>
      </c>
      <c r="O3240" s="36">
        <v>38608</v>
      </c>
      <c r="P3240" s="42" t="s">
        <v>4225</v>
      </c>
    </row>
    <row r="3241" spans="1:16" s="23" customFormat="1" ht="12.95" customHeight="1" x14ac:dyDescent="0.2">
      <c r="A3241" s="31" t="s">
        <v>20</v>
      </c>
      <c r="B3241" s="32">
        <v>7074</v>
      </c>
      <c r="C3241" s="31" t="s">
        <v>4366</v>
      </c>
      <c r="D3241" s="31" t="s">
        <v>4359</v>
      </c>
      <c r="E3241" s="34">
        <v>8</v>
      </c>
      <c r="F3241" s="34" t="s">
        <v>2499</v>
      </c>
      <c r="G3241" s="34" t="s">
        <v>78</v>
      </c>
      <c r="H3241" s="36">
        <v>38230</v>
      </c>
      <c r="I3241" s="37" t="str">
        <f t="shared" si="67"/>
        <v>n/a</v>
      </c>
      <c r="J3241" s="36">
        <v>38261</v>
      </c>
      <c r="K3241" s="34"/>
      <c r="L3241" s="34"/>
      <c r="M3241" s="39" t="s">
        <v>20</v>
      </c>
      <c r="N3241" s="75" t="s">
        <v>2799</v>
      </c>
      <c r="O3241" s="36">
        <v>38301</v>
      </c>
      <c r="P3241" s="42"/>
    </row>
    <row r="3242" spans="1:16" s="23" customFormat="1" ht="12.95" customHeight="1" x14ac:dyDescent="0.2">
      <c r="A3242" s="31" t="s">
        <v>20</v>
      </c>
      <c r="B3242" s="32">
        <v>7075</v>
      </c>
      <c r="C3242" s="31" t="s">
        <v>1349</v>
      </c>
      <c r="D3242" s="31" t="s">
        <v>4367</v>
      </c>
      <c r="E3242" s="34">
        <v>16</v>
      </c>
      <c r="F3242" s="34" t="s">
        <v>2496</v>
      </c>
      <c r="G3242" s="34" t="s">
        <v>78</v>
      </c>
      <c r="H3242" s="36">
        <v>38230</v>
      </c>
      <c r="I3242" s="37">
        <f t="shared" si="67"/>
        <v>38595</v>
      </c>
      <c r="J3242" s="36"/>
      <c r="K3242" s="34"/>
      <c r="L3242" s="34"/>
      <c r="M3242" s="39" t="s">
        <v>20</v>
      </c>
      <c r="N3242" s="71" t="s">
        <v>2891</v>
      </c>
      <c r="O3242" s="36"/>
      <c r="P3242" s="42"/>
    </row>
    <row r="3243" spans="1:16" s="23" customFormat="1" ht="12.95" customHeight="1" x14ac:dyDescent="0.2">
      <c r="A3243" s="31" t="s">
        <v>20</v>
      </c>
      <c r="B3243" s="32">
        <v>7076</v>
      </c>
      <c r="C3243" s="31" t="s">
        <v>3880</v>
      </c>
      <c r="D3243" s="31" t="s">
        <v>4368</v>
      </c>
      <c r="E3243" s="34">
        <v>16</v>
      </c>
      <c r="F3243" s="34" t="s">
        <v>2496</v>
      </c>
      <c r="G3243" s="34" t="s">
        <v>78</v>
      </c>
      <c r="H3243" s="36">
        <v>38230</v>
      </c>
      <c r="I3243" s="37" t="str">
        <f t="shared" si="67"/>
        <v>n/a</v>
      </c>
      <c r="J3243" s="36">
        <v>38261</v>
      </c>
      <c r="K3243" s="34" t="s">
        <v>2067</v>
      </c>
      <c r="L3243" s="34" t="s">
        <v>2067</v>
      </c>
      <c r="M3243" s="39" t="s">
        <v>20</v>
      </c>
      <c r="N3243" s="71">
        <v>3907</v>
      </c>
      <c r="O3243" s="36">
        <v>38398</v>
      </c>
      <c r="P3243" s="42" t="s">
        <v>4369</v>
      </c>
    </row>
    <row r="3244" spans="1:16" s="23" customFormat="1" ht="12.95" customHeight="1" x14ac:dyDescent="0.2">
      <c r="A3244" s="31" t="s">
        <v>20</v>
      </c>
      <c r="B3244" s="32">
        <v>7077</v>
      </c>
      <c r="C3244" s="31" t="s">
        <v>3880</v>
      </c>
      <c r="D3244" s="31" t="s">
        <v>4370</v>
      </c>
      <c r="E3244" s="34">
        <v>16</v>
      </c>
      <c r="F3244" s="34" t="s">
        <v>2496</v>
      </c>
      <c r="G3244" s="34" t="s">
        <v>78</v>
      </c>
      <c r="H3244" s="36">
        <v>38230</v>
      </c>
      <c r="I3244" s="37">
        <f t="shared" si="67"/>
        <v>38595</v>
      </c>
      <c r="J3244" s="36"/>
      <c r="K3244" s="34"/>
      <c r="L3244" s="34"/>
      <c r="M3244" s="39" t="s">
        <v>20</v>
      </c>
      <c r="N3244" s="71" t="s">
        <v>2891</v>
      </c>
      <c r="O3244" s="36"/>
      <c r="P3244" s="42"/>
    </row>
    <row r="3245" spans="1:16" s="23" customFormat="1" ht="12.95" customHeight="1" x14ac:dyDescent="0.2">
      <c r="A3245" s="31" t="s">
        <v>20</v>
      </c>
      <c r="B3245" s="32">
        <v>7078</v>
      </c>
      <c r="C3245" s="31" t="s">
        <v>446</v>
      </c>
      <c r="D3245" s="31" t="s">
        <v>4371</v>
      </c>
      <c r="E3245" s="34">
        <v>6</v>
      </c>
      <c r="F3245" s="34" t="s">
        <v>2491</v>
      </c>
      <c r="G3245" s="34" t="s">
        <v>78</v>
      </c>
      <c r="H3245" s="36">
        <v>38230</v>
      </c>
      <c r="I3245" s="37" t="str">
        <f t="shared" si="67"/>
        <v>n/a</v>
      </c>
      <c r="J3245" s="36">
        <v>38261</v>
      </c>
      <c r="K3245" s="34" t="s">
        <v>2067</v>
      </c>
      <c r="L3245" s="34" t="s">
        <v>2067</v>
      </c>
      <c r="M3245" s="39" t="s">
        <v>20</v>
      </c>
      <c r="N3245" s="71">
        <v>3908</v>
      </c>
      <c r="O3245" s="36">
        <v>38398</v>
      </c>
      <c r="P3245" s="42" t="s">
        <v>486</v>
      </c>
    </row>
    <row r="3246" spans="1:16" s="23" customFormat="1" ht="12.95" customHeight="1" x14ac:dyDescent="0.2">
      <c r="A3246" s="31" t="s">
        <v>20</v>
      </c>
      <c r="B3246" s="32">
        <v>7079</v>
      </c>
      <c r="C3246" s="31" t="s">
        <v>2702</v>
      </c>
      <c r="D3246" s="31" t="s">
        <v>4372</v>
      </c>
      <c r="E3246" s="34">
        <v>8</v>
      </c>
      <c r="F3246" s="34" t="s">
        <v>2499</v>
      </c>
      <c r="G3246" s="34" t="s">
        <v>78</v>
      </c>
      <c r="H3246" s="36">
        <v>38230</v>
      </c>
      <c r="I3246" s="37" t="str">
        <f t="shared" si="67"/>
        <v>n/a</v>
      </c>
      <c r="J3246" s="36">
        <v>38261</v>
      </c>
      <c r="K3246" s="34" t="s">
        <v>2067</v>
      </c>
      <c r="L3246" s="34" t="s">
        <v>2067</v>
      </c>
      <c r="M3246" s="39" t="s">
        <v>20</v>
      </c>
      <c r="N3246" s="71">
        <v>3913</v>
      </c>
      <c r="O3246" s="36">
        <v>38407</v>
      </c>
      <c r="P3246" s="42" t="s">
        <v>4225</v>
      </c>
    </row>
    <row r="3247" spans="1:16" s="23" customFormat="1" ht="12.95" customHeight="1" x14ac:dyDescent="0.2">
      <c r="A3247" s="31" t="s">
        <v>20</v>
      </c>
      <c r="B3247" s="32">
        <v>7080</v>
      </c>
      <c r="C3247" s="31" t="s">
        <v>4373</v>
      </c>
      <c r="D3247" s="31" t="s">
        <v>4374</v>
      </c>
      <c r="E3247" s="34">
        <v>2</v>
      </c>
      <c r="F3247" s="34" t="s">
        <v>2491</v>
      </c>
      <c r="G3247" s="34" t="s">
        <v>78</v>
      </c>
      <c r="H3247" s="36">
        <v>38230</v>
      </c>
      <c r="I3247" s="37">
        <f t="shared" ref="I3247:I3277" si="68">IF(AND(H3247&gt;1/1/75, J3247&gt;0),"n/a",H3247+365)</f>
        <v>38595</v>
      </c>
      <c r="J3247" s="36"/>
      <c r="K3247" s="34"/>
      <c r="L3247" s="34"/>
      <c r="M3247" s="39" t="s">
        <v>20</v>
      </c>
      <c r="N3247" s="71" t="s">
        <v>2891</v>
      </c>
      <c r="O3247" s="36"/>
      <c r="P3247" s="42"/>
    </row>
    <row r="3248" spans="1:16" s="23" customFormat="1" ht="12.95" customHeight="1" x14ac:dyDescent="0.2">
      <c r="A3248" s="31" t="s">
        <v>20</v>
      </c>
      <c r="B3248" s="32">
        <v>7081</v>
      </c>
      <c r="C3248" s="31" t="s">
        <v>4375</v>
      </c>
      <c r="D3248" s="31" t="s">
        <v>4376</v>
      </c>
      <c r="E3248" s="34">
        <v>8</v>
      </c>
      <c r="F3248" s="34" t="s">
        <v>2499</v>
      </c>
      <c r="G3248" s="34" t="s">
        <v>78</v>
      </c>
      <c r="H3248" s="36">
        <v>38230</v>
      </c>
      <c r="I3248" s="37" t="str">
        <f t="shared" si="68"/>
        <v>n/a</v>
      </c>
      <c r="J3248" s="36">
        <v>38259</v>
      </c>
      <c r="K3248" s="34" t="s">
        <v>2067</v>
      </c>
      <c r="L3248" s="34" t="s">
        <v>1862</v>
      </c>
      <c r="M3248" s="39" t="s">
        <v>20</v>
      </c>
      <c r="N3248" s="71">
        <v>3923</v>
      </c>
      <c r="O3248" s="36">
        <v>38449</v>
      </c>
      <c r="P3248" s="42" t="s">
        <v>4225</v>
      </c>
    </row>
    <row r="3249" spans="1:16" s="23" customFormat="1" ht="12.95" customHeight="1" x14ac:dyDescent="0.2">
      <c r="A3249" s="31" t="s">
        <v>20</v>
      </c>
      <c r="B3249" s="32">
        <v>7082</v>
      </c>
      <c r="C3249" s="31" t="s">
        <v>4375</v>
      </c>
      <c r="D3249" s="31" t="s">
        <v>4377</v>
      </c>
      <c r="E3249" s="34">
        <v>8</v>
      </c>
      <c r="F3249" s="34" t="s">
        <v>2499</v>
      </c>
      <c r="G3249" s="34" t="s">
        <v>78</v>
      </c>
      <c r="H3249" s="36">
        <v>38230</v>
      </c>
      <c r="I3249" s="37" t="str">
        <f t="shared" si="68"/>
        <v>n/a</v>
      </c>
      <c r="J3249" s="36">
        <v>38259</v>
      </c>
      <c r="K3249" s="34" t="s">
        <v>2067</v>
      </c>
      <c r="L3249" s="34" t="s">
        <v>1862</v>
      </c>
      <c r="M3249" s="39" t="s">
        <v>20</v>
      </c>
      <c r="N3249" s="71">
        <v>3920</v>
      </c>
      <c r="O3249" s="36">
        <v>38428</v>
      </c>
      <c r="P3249" s="42" t="s">
        <v>4225</v>
      </c>
    </row>
    <row r="3250" spans="1:16" s="23" customFormat="1" ht="12.95" customHeight="1" x14ac:dyDescent="0.2">
      <c r="A3250" s="31" t="s">
        <v>20</v>
      </c>
      <c r="B3250" s="32">
        <v>7083</v>
      </c>
      <c r="C3250" s="31" t="s">
        <v>1435</v>
      </c>
      <c r="D3250" s="31" t="s">
        <v>4378</v>
      </c>
      <c r="E3250" s="34">
        <v>9</v>
      </c>
      <c r="F3250" s="34" t="s">
        <v>2496</v>
      </c>
      <c r="G3250" s="34" t="s">
        <v>78</v>
      </c>
      <c r="H3250" s="36">
        <v>38230</v>
      </c>
      <c r="I3250" s="37" t="str">
        <f t="shared" si="68"/>
        <v>n/a</v>
      </c>
      <c r="J3250" s="36">
        <v>38261</v>
      </c>
      <c r="K3250" s="34" t="s">
        <v>2067</v>
      </c>
      <c r="L3250" s="34" t="s">
        <v>2067</v>
      </c>
      <c r="M3250" s="39" t="s">
        <v>20</v>
      </c>
      <c r="N3250" s="71">
        <v>3909</v>
      </c>
      <c r="O3250" s="36">
        <v>38398</v>
      </c>
      <c r="P3250" s="42" t="s">
        <v>486</v>
      </c>
    </row>
    <row r="3251" spans="1:16" s="23" customFormat="1" ht="12.95" customHeight="1" x14ac:dyDescent="0.2">
      <c r="A3251" s="31" t="s">
        <v>20</v>
      </c>
      <c r="B3251" s="32">
        <v>7084</v>
      </c>
      <c r="C3251" s="31" t="s">
        <v>3420</v>
      </c>
      <c r="D3251" s="31" t="s">
        <v>4357</v>
      </c>
      <c r="E3251" s="34">
        <v>20</v>
      </c>
      <c r="F3251" s="34" t="s">
        <v>2504</v>
      </c>
      <c r="G3251" s="34" t="s">
        <v>78</v>
      </c>
      <c r="H3251" s="36">
        <v>38230</v>
      </c>
      <c r="I3251" s="37" t="str">
        <f t="shared" si="68"/>
        <v>n/a</v>
      </c>
      <c r="J3251" s="36">
        <v>38261</v>
      </c>
      <c r="K3251" s="34" t="s">
        <v>2067</v>
      </c>
      <c r="L3251" s="34" t="s">
        <v>1862</v>
      </c>
      <c r="M3251" s="39" t="s">
        <v>20</v>
      </c>
      <c r="N3251" s="71">
        <v>3930</v>
      </c>
      <c r="O3251" s="36">
        <v>38485</v>
      </c>
      <c r="P3251" s="42" t="s">
        <v>486</v>
      </c>
    </row>
    <row r="3252" spans="1:16" s="23" customFormat="1" ht="12.95" customHeight="1" x14ac:dyDescent="0.2">
      <c r="A3252" s="31" t="s">
        <v>20</v>
      </c>
      <c r="B3252" s="32">
        <v>7085</v>
      </c>
      <c r="C3252" s="31" t="s">
        <v>2587</v>
      </c>
      <c r="D3252" s="31" t="s">
        <v>4379</v>
      </c>
      <c r="E3252" s="34">
        <v>20</v>
      </c>
      <c r="F3252" s="34" t="s">
        <v>2504</v>
      </c>
      <c r="G3252" s="34" t="s">
        <v>78</v>
      </c>
      <c r="H3252" s="36">
        <v>38230</v>
      </c>
      <c r="I3252" s="37" t="str">
        <f t="shared" si="68"/>
        <v>n/a</v>
      </c>
      <c r="J3252" s="36">
        <v>38261</v>
      </c>
      <c r="K3252" s="34" t="s">
        <v>2067</v>
      </c>
      <c r="L3252" s="34" t="s">
        <v>2067</v>
      </c>
      <c r="M3252" s="39" t="s">
        <v>20</v>
      </c>
      <c r="N3252" s="71">
        <v>3894</v>
      </c>
      <c r="O3252" s="36">
        <v>38398</v>
      </c>
      <c r="P3252" s="42" t="s">
        <v>486</v>
      </c>
    </row>
    <row r="3253" spans="1:16" s="23" customFormat="1" ht="12.95" customHeight="1" x14ac:dyDescent="0.2">
      <c r="A3253" s="31" t="s">
        <v>20</v>
      </c>
      <c r="B3253" s="32">
        <v>7086</v>
      </c>
      <c r="C3253" s="31" t="s">
        <v>2738</v>
      </c>
      <c r="D3253" s="31" t="s">
        <v>4379</v>
      </c>
      <c r="E3253" s="34">
        <v>20</v>
      </c>
      <c r="F3253" s="34" t="s">
        <v>2504</v>
      </c>
      <c r="G3253" s="34" t="s">
        <v>78</v>
      </c>
      <c r="H3253" s="36">
        <v>38230</v>
      </c>
      <c r="I3253" s="37" t="str">
        <f t="shared" si="68"/>
        <v>n/a</v>
      </c>
      <c r="J3253" s="36">
        <v>38261</v>
      </c>
      <c r="K3253" s="34" t="s">
        <v>2067</v>
      </c>
      <c r="L3253" s="34" t="s">
        <v>2067</v>
      </c>
      <c r="M3253" s="39" t="s">
        <v>20</v>
      </c>
      <c r="N3253" s="71">
        <v>3896</v>
      </c>
      <c r="O3253" s="36">
        <v>38398</v>
      </c>
      <c r="P3253" s="42" t="s">
        <v>4316</v>
      </c>
    </row>
    <row r="3254" spans="1:16" s="23" customFormat="1" ht="12.95" customHeight="1" x14ac:dyDescent="0.2">
      <c r="A3254" s="31" t="s">
        <v>20</v>
      </c>
      <c r="B3254" s="32">
        <v>7087</v>
      </c>
      <c r="C3254" s="31" t="s">
        <v>4226</v>
      </c>
      <c r="D3254" s="31" t="s">
        <v>4380</v>
      </c>
      <c r="E3254" s="34">
        <v>21</v>
      </c>
      <c r="F3254" s="34" t="s">
        <v>2504</v>
      </c>
      <c r="G3254" s="34" t="s">
        <v>78</v>
      </c>
      <c r="H3254" s="36">
        <v>38230</v>
      </c>
      <c r="I3254" s="37" t="str">
        <f t="shared" si="68"/>
        <v>n/a</v>
      </c>
      <c r="J3254" s="36">
        <v>38261</v>
      </c>
      <c r="K3254" s="34" t="s">
        <v>2067</v>
      </c>
      <c r="L3254" s="34" t="s">
        <v>2067</v>
      </c>
      <c r="M3254" s="39" t="s">
        <v>20</v>
      </c>
      <c r="N3254" s="71">
        <v>3889</v>
      </c>
      <c r="O3254" s="36">
        <v>38398</v>
      </c>
      <c r="P3254" s="42" t="s">
        <v>4316</v>
      </c>
    </row>
    <row r="3255" spans="1:16" s="23" customFormat="1" ht="12.95" customHeight="1" x14ac:dyDescent="0.2">
      <c r="A3255" s="31" t="s">
        <v>20</v>
      </c>
      <c r="B3255" s="32">
        <v>7088</v>
      </c>
      <c r="C3255" s="31" t="s">
        <v>4381</v>
      </c>
      <c r="D3255" s="31" t="s">
        <v>4382</v>
      </c>
      <c r="E3255" s="34" t="s">
        <v>45</v>
      </c>
      <c r="F3255" s="34" t="s">
        <v>2491</v>
      </c>
      <c r="G3255" s="34" t="s">
        <v>78</v>
      </c>
      <c r="H3255" s="36">
        <v>38238</v>
      </c>
      <c r="I3255" s="37" t="str">
        <f t="shared" si="68"/>
        <v>n/a</v>
      </c>
      <c r="J3255" s="157">
        <v>38261</v>
      </c>
      <c r="K3255" s="34" t="s">
        <v>2067</v>
      </c>
      <c r="L3255" s="34" t="s">
        <v>2067</v>
      </c>
      <c r="M3255" s="39" t="s">
        <v>20</v>
      </c>
      <c r="N3255" s="71">
        <v>3910</v>
      </c>
      <c r="O3255" s="36">
        <v>38398</v>
      </c>
      <c r="P3255" s="42" t="s">
        <v>486</v>
      </c>
    </row>
    <row r="3256" spans="1:16" s="23" customFormat="1" ht="12.95" customHeight="1" x14ac:dyDescent="0.2">
      <c r="A3256" s="31" t="s">
        <v>20</v>
      </c>
      <c r="B3256" s="32">
        <v>7089</v>
      </c>
      <c r="C3256" s="31" t="s">
        <v>3772</v>
      </c>
      <c r="D3256" s="31" t="s">
        <v>4383</v>
      </c>
      <c r="E3256" s="34">
        <v>15</v>
      </c>
      <c r="F3256" s="34" t="s">
        <v>2494</v>
      </c>
      <c r="G3256" s="34" t="s">
        <v>78</v>
      </c>
      <c r="H3256" s="36">
        <v>38231</v>
      </c>
      <c r="I3256" s="37" t="str">
        <f t="shared" si="68"/>
        <v>n/a</v>
      </c>
      <c r="J3256" s="36">
        <v>38261</v>
      </c>
      <c r="K3256" s="34" t="s">
        <v>2067</v>
      </c>
      <c r="L3256" s="34" t="s">
        <v>2067</v>
      </c>
      <c r="M3256" s="39" t="s">
        <v>20</v>
      </c>
      <c r="N3256" s="71">
        <v>3901</v>
      </c>
      <c r="O3256" s="36">
        <v>38398</v>
      </c>
      <c r="P3256" s="42" t="s">
        <v>4316</v>
      </c>
    </row>
    <row r="3257" spans="1:16" s="23" customFormat="1" ht="12.95" customHeight="1" x14ac:dyDescent="0.2">
      <c r="A3257" s="31" t="s">
        <v>20</v>
      </c>
      <c r="B3257" s="32">
        <v>7090</v>
      </c>
      <c r="C3257" s="31" t="s">
        <v>2417</v>
      </c>
      <c r="D3257" s="31" t="s">
        <v>4384</v>
      </c>
      <c r="E3257" s="34">
        <v>8</v>
      </c>
      <c r="F3257" s="34" t="s">
        <v>2499</v>
      </c>
      <c r="G3257" s="34" t="s">
        <v>78</v>
      </c>
      <c r="H3257" s="36">
        <v>38231</v>
      </c>
      <c r="I3257" s="37" t="str">
        <f t="shared" si="68"/>
        <v>n/a</v>
      </c>
      <c r="J3257" s="36">
        <v>38261</v>
      </c>
      <c r="K3257" s="34" t="s">
        <v>2067</v>
      </c>
      <c r="L3257" s="34" t="s">
        <v>1862</v>
      </c>
      <c r="M3257" s="39" t="s">
        <v>20</v>
      </c>
      <c r="N3257" s="71">
        <v>3921</v>
      </c>
      <c r="O3257" s="36">
        <v>38428</v>
      </c>
      <c r="P3257" s="42" t="s">
        <v>4225</v>
      </c>
    </row>
    <row r="3258" spans="1:16" s="23" customFormat="1" ht="12.95" customHeight="1" x14ac:dyDescent="0.2">
      <c r="A3258" s="31" t="s">
        <v>20</v>
      </c>
      <c r="B3258" s="32">
        <v>7091</v>
      </c>
      <c r="C3258" s="31" t="s">
        <v>2417</v>
      </c>
      <c r="D3258" s="31" t="s">
        <v>4385</v>
      </c>
      <c r="E3258" s="34">
        <v>8</v>
      </c>
      <c r="F3258" s="34" t="s">
        <v>2499</v>
      </c>
      <c r="G3258" s="34" t="s">
        <v>78</v>
      </c>
      <c r="H3258" s="36">
        <v>38231</v>
      </c>
      <c r="I3258" s="37" t="str">
        <f t="shared" si="68"/>
        <v>n/a</v>
      </c>
      <c r="J3258" s="36">
        <v>38261</v>
      </c>
      <c r="K3258" s="34" t="s">
        <v>2067</v>
      </c>
      <c r="L3258" s="34" t="s">
        <v>2067</v>
      </c>
      <c r="M3258" s="39" t="s">
        <v>20</v>
      </c>
      <c r="N3258" s="71">
        <v>3914</v>
      </c>
      <c r="O3258" s="36">
        <v>38407</v>
      </c>
      <c r="P3258" s="42" t="s">
        <v>486</v>
      </c>
    </row>
    <row r="3259" spans="1:16" s="23" customFormat="1" ht="12.95" customHeight="1" x14ac:dyDescent="0.2">
      <c r="A3259" s="31" t="s">
        <v>20</v>
      </c>
      <c r="B3259" s="32">
        <v>7092</v>
      </c>
      <c r="C3259" s="31" t="s">
        <v>2417</v>
      </c>
      <c r="D3259" s="31" t="s">
        <v>4386</v>
      </c>
      <c r="E3259" s="34">
        <v>8</v>
      </c>
      <c r="F3259" s="34" t="s">
        <v>2499</v>
      </c>
      <c r="G3259" s="34" t="s">
        <v>78</v>
      </c>
      <c r="H3259" s="36">
        <v>38231</v>
      </c>
      <c r="I3259" s="37" t="str">
        <f t="shared" si="68"/>
        <v>n/a</v>
      </c>
      <c r="J3259" s="36">
        <v>38261</v>
      </c>
      <c r="K3259" s="34" t="s">
        <v>2067</v>
      </c>
      <c r="L3259" s="34" t="s">
        <v>2067</v>
      </c>
      <c r="M3259" s="39" t="s">
        <v>20</v>
      </c>
      <c r="N3259" s="71">
        <v>3915</v>
      </c>
      <c r="O3259" s="36">
        <v>38407</v>
      </c>
      <c r="P3259" s="42" t="s">
        <v>486</v>
      </c>
    </row>
    <row r="3260" spans="1:16" s="23" customFormat="1" ht="12.95" customHeight="1" x14ac:dyDescent="0.2">
      <c r="A3260" s="31" t="s">
        <v>20</v>
      </c>
      <c r="B3260" s="32">
        <v>7093</v>
      </c>
      <c r="C3260" s="31" t="s">
        <v>2417</v>
      </c>
      <c r="D3260" s="31" t="s">
        <v>4387</v>
      </c>
      <c r="E3260" s="34">
        <v>8</v>
      </c>
      <c r="F3260" s="34" t="s">
        <v>2499</v>
      </c>
      <c r="G3260" s="34" t="s">
        <v>78</v>
      </c>
      <c r="H3260" s="36">
        <v>38231</v>
      </c>
      <c r="I3260" s="37" t="str">
        <f t="shared" si="68"/>
        <v>n/a</v>
      </c>
      <c r="J3260" s="36">
        <v>38261</v>
      </c>
      <c r="K3260" s="34" t="s">
        <v>2067</v>
      </c>
      <c r="L3260" s="34" t="s">
        <v>2067</v>
      </c>
      <c r="M3260" s="39" t="s">
        <v>20</v>
      </c>
      <c r="N3260" s="71">
        <v>3916</v>
      </c>
      <c r="O3260" s="36">
        <v>38407</v>
      </c>
      <c r="P3260" s="42" t="s">
        <v>486</v>
      </c>
    </row>
    <row r="3261" spans="1:16" s="23" customFormat="1" ht="12.95" customHeight="1" x14ac:dyDescent="0.2">
      <c r="A3261" s="31" t="s">
        <v>20</v>
      </c>
      <c r="B3261" s="32">
        <v>7094</v>
      </c>
      <c r="C3261" s="31" t="s">
        <v>2417</v>
      </c>
      <c r="D3261" s="31" t="s">
        <v>4388</v>
      </c>
      <c r="E3261" s="34">
        <v>8</v>
      </c>
      <c r="F3261" s="34" t="s">
        <v>2499</v>
      </c>
      <c r="G3261" s="34" t="s">
        <v>78</v>
      </c>
      <c r="H3261" s="36">
        <v>38231</v>
      </c>
      <c r="I3261" s="37" t="str">
        <f t="shared" si="68"/>
        <v>n/a</v>
      </c>
      <c r="J3261" s="36">
        <v>38261</v>
      </c>
      <c r="K3261" s="34" t="s">
        <v>2067</v>
      </c>
      <c r="L3261" s="34" t="s">
        <v>1862</v>
      </c>
      <c r="M3261" s="39" t="s">
        <v>20</v>
      </c>
      <c r="N3261" s="71">
        <v>3924</v>
      </c>
      <c r="O3261" s="36">
        <v>38450</v>
      </c>
      <c r="P3261" s="42" t="s">
        <v>4225</v>
      </c>
    </row>
    <row r="3262" spans="1:16" s="23" customFormat="1" ht="12.95" customHeight="1" x14ac:dyDescent="0.2">
      <c r="A3262" s="31" t="s">
        <v>20</v>
      </c>
      <c r="B3262" s="32">
        <v>7095</v>
      </c>
      <c r="C3262" s="31" t="s">
        <v>4389</v>
      </c>
      <c r="D3262" s="31" t="s">
        <v>4250</v>
      </c>
      <c r="E3262" s="34">
        <v>19</v>
      </c>
      <c r="F3262" s="34" t="s">
        <v>2494</v>
      </c>
      <c r="G3262" s="34" t="s">
        <v>78</v>
      </c>
      <c r="H3262" s="36">
        <v>38231</v>
      </c>
      <c r="I3262" s="37">
        <f t="shared" si="68"/>
        <v>38596</v>
      </c>
      <c r="J3262" s="36"/>
      <c r="K3262" s="34"/>
      <c r="L3262" s="34"/>
      <c r="M3262" s="39" t="s">
        <v>20</v>
      </c>
      <c r="N3262" s="71" t="s">
        <v>2891</v>
      </c>
      <c r="O3262" s="36"/>
      <c r="P3262" s="42"/>
    </row>
    <row r="3263" spans="1:16" s="23" customFormat="1" ht="12.95" customHeight="1" x14ac:dyDescent="0.2">
      <c r="A3263" s="31" t="s">
        <v>20</v>
      </c>
      <c r="B3263" s="32">
        <v>7096</v>
      </c>
      <c r="C3263" s="31" t="s">
        <v>4390</v>
      </c>
      <c r="D3263" s="31" t="s">
        <v>4391</v>
      </c>
      <c r="E3263" s="34">
        <v>3</v>
      </c>
      <c r="F3263" s="34" t="s">
        <v>2491</v>
      </c>
      <c r="G3263" s="34" t="s">
        <v>78</v>
      </c>
      <c r="H3263" s="36">
        <v>38231</v>
      </c>
      <c r="I3263" s="37">
        <f t="shared" si="68"/>
        <v>38596</v>
      </c>
      <c r="J3263" s="36"/>
      <c r="K3263" s="34"/>
      <c r="L3263" s="34"/>
      <c r="M3263" s="39" t="s">
        <v>20</v>
      </c>
      <c r="N3263" s="71" t="s">
        <v>2891</v>
      </c>
      <c r="O3263" s="36"/>
      <c r="P3263" s="42"/>
    </row>
    <row r="3264" spans="1:16" s="23" customFormat="1" ht="12.95" customHeight="1" x14ac:dyDescent="0.2">
      <c r="A3264" s="31" t="s">
        <v>20</v>
      </c>
      <c r="B3264" s="32">
        <v>7097</v>
      </c>
      <c r="C3264" s="31" t="s">
        <v>4392</v>
      </c>
      <c r="D3264" s="31" t="s">
        <v>4391</v>
      </c>
      <c r="E3264" s="34">
        <v>3</v>
      </c>
      <c r="F3264" s="34" t="s">
        <v>2491</v>
      </c>
      <c r="G3264" s="34" t="s">
        <v>78</v>
      </c>
      <c r="H3264" s="36">
        <v>38231</v>
      </c>
      <c r="I3264" s="37">
        <f t="shared" si="68"/>
        <v>38596</v>
      </c>
      <c r="J3264" s="36"/>
      <c r="K3264" s="34"/>
      <c r="L3264" s="34"/>
      <c r="M3264" s="39" t="s">
        <v>20</v>
      </c>
      <c r="N3264" s="71" t="s">
        <v>2891</v>
      </c>
      <c r="O3264" s="36"/>
      <c r="P3264" s="42"/>
    </row>
    <row r="3265" spans="1:16" s="23" customFormat="1" ht="12.95" customHeight="1" x14ac:dyDescent="0.2">
      <c r="A3265" s="31" t="s">
        <v>20</v>
      </c>
      <c r="B3265" s="32">
        <v>7098</v>
      </c>
      <c r="C3265" s="31" t="s">
        <v>4393</v>
      </c>
      <c r="D3265" s="31" t="s">
        <v>4394</v>
      </c>
      <c r="E3265" s="34">
        <v>15</v>
      </c>
      <c r="F3265" s="34" t="s">
        <v>2494</v>
      </c>
      <c r="G3265" s="34" t="s">
        <v>78</v>
      </c>
      <c r="H3265" s="36">
        <v>38231</v>
      </c>
      <c r="I3265" s="37" t="str">
        <f t="shared" si="68"/>
        <v>n/a</v>
      </c>
      <c r="J3265" s="36">
        <v>38261</v>
      </c>
      <c r="K3265" s="34" t="s">
        <v>2067</v>
      </c>
      <c r="L3265" s="34" t="s">
        <v>2067</v>
      </c>
      <c r="M3265" s="39" t="s">
        <v>20</v>
      </c>
      <c r="N3265" s="71">
        <v>3902</v>
      </c>
      <c r="O3265" s="36">
        <v>38398</v>
      </c>
      <c r="P3265" s="42" t="s">
        <v>4316</v>
      </c>
    </row>
    <row r="3266" spans="1:16" s="23" customFormat="1" ht="12.95" customHeight="1" x14ac:dyDescent="0.2">
      <c r="A3266" s="31" t="s">
        <v>20</v>
      </c>
      <c r="B3266" s="32">
        <v>7099</v>
      </c>
      <c r="C3266" s="31" t="s">
        <v>4395</v>
      </c>
      <c r="D3266" s="31" t="s">
        <v>4396</v>
      </c>
      <c r="E3266" s="34">
        <v>8</v>
      </c>
      <c r="F3266" s="34" t="s">
        <v>2499</v>
      </c>
      <c r="G3266" s="34" t="s">
        <v>78</v>
      </c>
      <c r="H3266" s="36">
        <v>38231</v>
      </c>
      <c r="I3266" s="37" t="str">
        <f t="shared" si="68"/>
        <v>n/a</v>
      </c>
      <c r="J3266" s="36">
        <v>38261</v>
      </c>
      <c r="K3266" s="34" t="s">
        <v>2067</v>
      </c>
      <c r="L3266" s="34" t="s">
        <v>2067</v>
      </c>
      <c r="M3266" s="39" t="s">
        <v>20</v>
      </c>
      <c r="N3266" s="71">
        <v>3917</v>
      </c>
      <c r="O3266" s="36">
        <v>38407</v>
      </c>
      <c r="P3266" s="42" t="s">
        <v>4225</v>
      </c>
    </row>
    <row r="3267" spans="1:16" s="23" customFormat="1" ht="12.95" customHeight="1" x14ac:dyDescent="0.2">
      <c r="A3267" s="31" t="s">
        <v>20</v>
      </c>
      <c r="B3267" s="32">
        <v>7100</v>
      </c>
      <c r="C3267" s="31" t="s">
        <v>3646</v>
      </c>
      <c r="D3267" s="31" t="s">
        <v>3861</v>
      </c>
      <c r="E3267" s="34">
        <v>20</v>
      </c>
      <c r="F3267" s="34" t="s">
        <v>2504</v>
      </c>
      <c r="G3267" s="34" t="s">
        <v>78</v>
      </c>
      <c r="H3267" s="36">
        <v>38231</v>
      </c>
      <c r="I3267" s="37" t="str">
        <f t="shared" si="68"/>
        <v>n/a</v>
      </c>
      <c r="J3267" s="36">
        <v>38261</v>
      </c>
      <c r="K3267" s="34" t="s">
        <v>1862</v>
      </c>
      <c r="L3267" s="34" t="s">
        <v>1862</v>
      </c>
      <c r="M3267" s="39" t="s">
        <v>20</v>
      </c>
      <c r="N3267" s="75" t="s">
        <v>1870</v>
      </c>
      <c r="O3267" s="36">
        <v>38485</v>
      </c>
      <c r="P3267" s="42"/>
    </row>
    <row r="3268" spans="1:16" s="23" customFormat="1" ht="12.95" customHeight="1" x14ac:dyDescent="0.2">
      <c r="A3268" s="31" t="s">
        <v>20</v>
      </c>
      <c r="B3268" s="32">
        <v>7101</v>
      </c>
      <c r="C3268" s="31" t="s">
        <v>3646</v>
      </c>
      <c r="D3268" s="31" t="s">
        <v>4359</v>
      </c>
      <c r="E3268" s="34">
        <v>20</v>
      </c>
      <c r="F3268" s="34" t="s">
        <v>2504</v>
      </c>
      <c r="G3268" s="34" t="s">
        <v>78</v>
      </c>
      <c r="H3268" s="36">
        <v>38231</v>
      </c>
      <c r="I3268" s="37" t="str">
        <f t="shared" si="68"/>
        <v>n/a</v>
      </c>
      <c r="J3268" s="36">
        <v>38261</v>
      </c>
      <c r="K3268" s="34" t="s">
        <v>2067</v>
      </c>
      <c r="L3268" s="34" t="s">
        <v>2067</v>
      </c>
      <c r="M3268" s="39" t="s">
        <v>20</v>
      </c>
      <c r="N3268" s="71">
        <v>3895</v>
      </c>
      <c r="O3268" s="36">
        <v>38398</v>
      </c>
      <c r="P3268" s="42" t="s">
        <v>486</v>
      </c>
    </row>
    <row r="3269" spans="1:16" s="23" customFormat="1" ht="12.95" customHeight="1" x14ac:dyDescent="0.2">
      <c r="A3269" s="31" t="s">
        <v>20</v>
      </c>
      <c r="B3269" s="32">
        <v>7102</v>
      </c>
      <c r="C3269" s="31" t="s">
        <v>4397</v>
      </c>
      <c r="D3269" s="31" t="s">
        <v>4398</v>
      </c>
      <c r="E3269" s="34" t="s">
        <v>23</v>
      </c>
      <c r="F3269" s="34" t="s">
        <v>2496</v>
      </c>
      <c r="G3269" s="34" t="s">
        <v>78</v>
      </c>
      <c r="H3269" s="36">
        <v>38257</v>
      </c>
      <c r="I3269" s="37" t="str">
        <f t="shared" si="68"/>
        <v>n/a</v>
      </c>
      <c r="J3269" s="36">
        <v>38442</v>
      </c>
      <c r="K3269" s="34" t="s">
        <v>2067</v>
      </c>
      <c r="L3269" s="34" t="s">
        <v>1862</v>
      </c>
      <c r="M3269" s="39" t="s">
        <v>20</v>
      </c>
      <c r="N3269" s="71">
        <v>3963</v>
      </c>
      <c r="O3269" s="36">
        <v>38617</v>
      </c>
      <c r="P3269" s="42" t="s">
        <v>4369</v>
      </c>
    </row>
    <row r="3270" spans="1:16" s="23" customFormat="1" ht="12.95" customHeight="1" x14ac:dyDescent="0.2">
      <c r="A3270" s="31" t="s">
        <v>20</v>
      </c>
      <c r="B3270" s="32">
        <v>7103</v>
      </c>
      <c r="C3270" s="31" t="s">
        <v>4397</v>
      </c>
      <c r="D3270" s="31" t="s">
        <v>4398</v>
      </c>
      <c r="E3270" s="34" t="s">
        <v>36</v>
      </c>
      <c r="F3270" s="34" t="s">
        <v>2499</v>
      </c>
      <c r="G3270" s="34" t="s">
        <v>78</v>
      </c>
      <c r="H3270" s="36">
        <v>38257</v>
      </c>
      <c r="I3270" s="37">
        <f t="shared" si="68"/>
        <v>38622</v>
      </c>
      <c r="J3270" s="36"/>
      <c r="K3270" s="34"/>
      <c r="L3270" s="34"/>
      <c r="M3270" s="39" t="s">
        <v>20</v>
      </c>
      <c r="N3270" s="71" t="s">
        <v>2891</v>
      </c>
      <c r="O3270" s="36"/>
      <c r="P3270" s="42"/>
    </row>
    <row r="3271" spans="1:16" s="23" customFormat="1" ht="12.95" customHeight="1" x14ac:dyDescent="0.2">
      <c r="A3271" s="31" t="s">
        <v>20</v>
      </c>
      <c r="B3271" s="32">
        <v>7104</v>
      </c>
      <c r="C3271" s="31" t="s">
        <v>4397</v>
      </c>
      <c r="D3271" s="31" t="s">
        <v>4398</v>
      </c>
      <c r="E3271" s="34" t="s">
        <v>45</v>
      </c>
      <c r="F3271" s="34" t="s">
        <v>2491</v>
      </c>
      <c r="G3271" s="34" t="s">
        <v>78</v>
      </c>
      <c r="H3271" s="36">
        <v>38257</v>
      </c>
      <c r="I3271" s="37">
        <f t="shared" si="68"/>
        <v>38622</v>
      </c>
      <c r="J3271" s="36"/>
      <c r="K3271" s="34"/>
      <c r="L3271" s="34"/>
      <c r="M3271" s="39" t="s">
        <v>20</v>
      </c>
      <c r="N3271" s="71" t="s">
        <v>2891</v>
      </c>
      <c r="O3271" s="36"/>
      <c r="P3271" s="42"/>
    </row>
    <row r="3272" spans="1:16" s="23" customFormat="1" ht="12.95" customHeight="1" x14ac:dyDescent="0.2">
      <c r="A3272" s="31" t="s">
        <v>20</v>
      </c>
      <c r="B3272" s="32">
        <v>7105</v>
      </c>
      <c r="C3272" s="31" t="s">
        <v>4397</v>
      </c>
      <c r="D3272" s="31" t="s">
        <v>4398</v>
      </c>
      <c r="E3272" s="34" t="s">
        <v>28</v>
      </c>
      <c r="F3272" s="34" t="s">
        <v>2494</v>
      </c>
      <c r="G3272" s="34" t="s">
        <v>78</v>
      </c>
      <c r="H3272" s="36">
        <v>38257</v>
      </c>
      <c r="I3272" s="37">
        <f t="shared" si="68"/>
        <v>38622</v>
      </c>
      <c r="J3272" s="36"/>
      <c r="K3272" s="34"/>
      <c r="L3272" s="34"/>
      <c r="M3272" s="39" t="s">
        <v>20</v>
      </c>
      <c r="N3272" s="71" t="s">
        <v>2891</v>
      </c>
      <c r="O3272" s="36"/>
      <c r="P3272" s="42"/>
    </row>
    <row r="3273" spans="1:16" s="23" customFormat="1" ht="12.95" customHeight="1" x14ac:dyDescent="0.2">
      <c r="A3273" s="31" t="s">
        <v>20</v>
      </c>
      <c r="B3273" s="32">
        <v>7106</v>
      </c>
      <c r="C3273" s="31" t="s">
        <v>4397</v>
      </c>
      <c r="D3273" s="31" t="s">
        <v>4398</v>
      </c>
      <c r="E3273" s="34" t="s">
        <v>48</v>
      </c>
      <c r="F3273" s="34" t="s">
        <v>2504</v>
      </c>
      <c r="G3273" s="34" t="s">
        <v>78</v>
      </c>
      <c r="H3273" s="36">
        <v>38257</v>
      </c>
      <c r="I3273" s="37">
        <f t="shared" si="68"/>
        <v>38622</v>
      </c>
      <c r="J3273" s="36"/>
      <c r="K3273" s="34"/>
      <c r="L3273" s="34"/>
      <c r="M3273" s="39" t="s">
        <v>20</v>
      </c>
      <c r="N3273" s="71" t="s">
        <v>2891</v>
      </c>
      <c r="O3273" s="36"/>
      <c r="P3273" s="42"/>
    </row>
    <row r="3274" spans="1:16" s="23" customFormat="1" ht="12.95" customHeight="1" x14ac:dyDescent="0.2">
      <c r="A3274" s="31" t="s">
        <v>20</v>
      </c>
      <c r="B3274" s="32">
        <v>7107</v>
      </c>
      <c r="C3274" s="31" t="s">
        <v>4395</v>
      </c>
      <c r="D3274" s="31" t="s">
        <v>4399</v>
      </c>
      <c r="E3274" s="34">
        <v>8</v>
      </c>
      <c r="F3274" s="34" t="s">
        <v>2499</v>
      </c>
      <c r="G3274" s="34" t="s">
        <v>78</v>
      </c>
      <c r="H3274" s="36">
        <v>38231</v>
      </c>
      <c r="I3274" s="37" t="str">
        <f t="shared" si="68"/>
        <v>n/a</v>
      </c>
      <c r="J3274" s="36">
        <v>38261</v>
      </c>
      <c r="K3274" s="34" t="s">
        <v>2067</v>
      </c>
      <c r="L3274" s="34" t="s">
        <v>2067</v>
      </c>
      <c r="M3274" s="39" t="s">
        <v>20</v>
      </c>
      <c r="N3274" s="71">
        <v>3918</v>
      </c>
      <c r="O3274" s="36">
        <v>38407</v>
      </c>
      <c r="P3274" s="42" t="s">
        <v>4225</v>
      </c>
    </row>
    <row r="3275" spans="1:16" s="23" customFormat="1" ht="12.95" customHeight="1" x14ac:dyDescent="0.2">
      <c r="A3275" s="31" t="s">
        <v>20</v>
      </c>
      <c r="B3275" s="32">
        <v>7108</v>
      </c>
      <c r="C3275" s="31" t="s">
        <v>4282</v>
      </c>
      <c r="D3275" s="31" t="s">
        <v>3505</v>
      </c>
      <c r="E3275" s="34">
        <v>5</v>
      </c>
      <c r="F3275" s="34" t="s">
        <v>2491</v>
      </c>
      <c r="G3275" s="34" t="s">
        <v>236</v>
      </c>
      <c r="H3275" s="36">
        <v>38282</v>
      </c>
      <c r="I3275" s="37" t="str">
        <f t="shared" si="68"/>
        <v>n/a</v>
      </c>
      <c r="J3275" s="36">
        <v>38322</v>
      </c>
      <c r="K3275" s="34" t="s">
        <v>2067</v>
      </c>
      <c r="L3275" s="34" t="s">
        <v>1862</v>
      </c>
      <c r="M3275" s="39" t="s">
        <v>20</v>
      </c>
      <c r="N3275" s="71">
        <v>3939</v>
      </c>
      <c r="O3275" s="36">
        <v>38539</v>
      </c>
      <c r="P3275" s="42" t="s">
        <v>4283</v>
      </c>
    </row>
    <row r="3276" spans="1:16" s="23" customFormat="1" ht="12.95" customHeight="1" x14ac:dyDescent="0.2">
      <c r="A3276" s="31" t="s">
        <v>20</v>
      </c>
      <c r="B3276" s="32">
        <v>7109</v>
      </c>
      <c r="C3276" s="31" t="s">
        <v>4400</v>
      </c>
      <c r="D3276" s="31" t="s">
        <v>4401</v>
      </c>
      <c r="E3276" s="34">
        <v>5</v>
      </c>
      <c r="F3276" s="34" t="s">
        <v>2491</v>
      </c>
      <c r="G3276" s="34" t="s">
        <v>78</v>
      </c>
      <c r="H3276" s="36">
        <v>38289</v>
      </c>
      <c r="I3276" s="37">
        <f t="shared" si="68"/>
        <v>38654</v>
      </c>
      <c r="J3276" s="36"/>
      <c r="K3276" s="34"/>
      <c r="L3276" s="34"/>
      <c r="M3276" s="39" t="s">
        <v>20</v>
      </c>
      <c r="N3276" s="71" t="s">
        <v>2891</v>
      </c>
      <c r="O3276" s="36"/>
      <c r="P3276" s="42"/>
    </row>
    <row r="3277" spans="1:16" s="23" customFormat="1" ht="12.95" customHeight="1" x14ac:dyDescent="0.2">
      <c r="A3277" s="31" t="s">
        <v>20</v>
      </c>
      <c r="B3277" s="32">
        <v>7110</v>
      </c>
      <c r="C3277" s="31" t="s">
        <v>4354</v>
      </c>
      <c r="D3277" s="31" t="s">
        <v>4402</v>
      </c>
      <c r="E3277" s="34">
        <v>5</v>
      </c>
      <c r="F3277" s="34" t="s">
        <v>2491</v>
      </c>
      <c r="G3277" s="34" t="s">
        <v>78</v>
      </c>
      <c r="H3277" s="36">
        <v>38292</v>
      </c>
      <c r="I3277" s="37" t="str">
        <f t="shared" si="68"/>
        <v>n/a</v>
      </c>
      <c r="J3277" s="36">
        <v>38441</v>
      </c>
      <c r="K3277" s="34" t="s">
        <v>2067</v>
      </c>
      <c r="L3277" s="34" t="s">
        <v>2067</v>
      </c>
      <c r="M3277" s="39" t="s">
        <v>20</v>
      </c>
      <c r="N3277" s="71">
        <v>3954</v>
      </c>
      <c r="O3277" s="36">
        <v>38589</v>
      </c>
      <c r="P3277" s="42" t="s">
        <v>486</v>
      </c>
    </row>
    <row r="3278" spans="1:16" s="23" customFormat="1" ht="12.95" customHeight="1" x14ac:dyDescent="0.2">
      <c r="A3278" s="39" t="s">
        <v>4403</v>
      </c>
      <c r="B3278" s="189"/>
      <c r="C3278" s="31"/>
      <c r="D3278" s="31"/>
      <c r="E3278" s="34"/>
      <c r="F3278" s="34"/>
      <c r="G3278" s="34"/>
      <c r="H3278" s="36"/>
      <c r="I3278" s="37"/>
      <c r="J3278" s="36"/>
      <c r="K3278" s="34"/>
      <c r="L3278" s="34"/>
      <c r="M3278" s="39" t="s">
        <v>20</v>
      </c>
      <c r="N3278" s="71">
        <v>3950</v>
      </c>
      <c r="O3278" s="190" t="s">
        <v>4404</v>
      </c>
      <c r="P3278" s="42"/>
    </row>
    <row r="3279" spans="1:16" s="23" customFormat="1" ht="12.95" customHeight="1" x14ac:dyDescent="0.2">
      <c r="A3279" s="31" t="s">
        <v>20</v>
      </c>
      <c r="B3279" s="32">
        <v>7111</v>
      </c>
      <c r="C3279" s="31" t="s">
        <v>4354</v>
      </c>
      <c r="D3279" s="31" t="s">
        <v>3505</v>
      </c>
      <c r="E3279" s="34">
        <v>5</v>
      </c>
      <c r="F3279" s="34" t="s">
        <v>2491</v>
      </c>
      <c r="G3279" s="34" t="s">
        <v>236</v>
      </c>
      <c r="H3279" s="36">
        <v>38292</v>
      </c>
      <c r="I3279" s="37">
        <f t="shared" ref="I3279:I3327" si="69">IF(AND(H3279&gt;1/1/75, J3279&gt;0),"n/a",H3279+365)</f>
        <v>38657</v>
      </c>
      <c r="J3279" s="36"/>
      <c r="K3279" s="34"/>
      <c r="L3279" s="34"/>
      <c r="M3279" s="39" t="s">
        <v>20</v>
      </c>
      <c r="N3279" s="71" t="s">
        <v>2891</v>
      </c>
      <c r="O3279" s="36"/>
      <c r="P3279" s="42"/>
    </row>
    <row r="3280" spans="1:16" s="23" customFormat="1" ht="12.95" customHeight="1" x14ac:dyDescent="0.2">
      <c r="A3280" s="31" t="s">
        <v>20</v>
      </c>
      <c r="B3280" s="32">
        <v>7112</v>
      </c>
      <c r="C3280" s="31" t="s">
        <v>2467</v>
      </c>
      <c r="D3280" s="31" t="s">
        <v>4405</v>
      </c>
      <c r="E3280" s="34">
        <v>10</v>
      </c>
      <c r="F3280" s="34" t="s">
        <v>2496</v>
      </c>
      <c r="G3280" s="34" t="s">
        <v>236</v>
      </c>
      <c r="H3280" s="36">
        <v>38287</v>
      </c>
      <c r="I3280" s="37" t="str">
        <f t="shared" si="69"/>
        <v>n/a</v>
      </c>
      <c r="J3280" s="36" t="s">
        <v>4406</v>
      </c>
      <c r="K3280" s="34"/>
      <c r="L3280" s="34"/>
      <c r="M3280" s="39" t="s">
        <v>20</v>
      </c>
      <c r="N3280" s="71"/>
      <c r="O3280" s="36"/>
      <c r="P3280" s="42"/>
    </row>
    <row r="3281" spans="1:16" s="23" customFormat="1" ht="12.95" customHeight="1" x14ac:dyDescent="0.2">
      <c r="A3281" s="31" t="s">
        <v>20</v>
      </c>
      <c r="B3281" s="32">
        <v>7113</v>
      </c>
      <c r="C3281" s="31" t="s">
        <v>2708</v>
      </c>
      <c r="D3281" s="31" t="s">
        <v>4407</v>
      </c>
      <c r="E3281" s="34">
        <v>7</v>
      </c>
      <c r="F3281" s="34" t="s">
        <v>2496</v>
      </c>
      <c r="G3281" s="34" t="s">
        <v>24</v>
      </c>
      <c r="H3281" s="36">
        <v>38308</v>
      </c>
      <c r="I3281" s="37" t="str">
        <f t="shared" si="69"/>
        <v>n/a</v>
      </c>
      <c r="J3281" s="36">
        <v>38348</v>
      </c>
      <c r="K3281" s="34" t="s">
        <v>2067</v>
      </c>
      <c r="L3281" s="34" t="s">
        <v>2067</v>
      </c>
      <c r="M3281" s="39" t="s">
        <v>20</v>
      </c>
      <c r="N3281" s="71">
        <v>3927</v>
      </c>
      <c r="O3281" s="36">
        <v>38487</v>
      </c>
      <c r="P3281" s="42" t="s">
        <v>486</v>
      </c>
    </row>
    <row r="3282" spans="1:16" s="23" customFormat="1" ht="12.95" customHeight="1" x14ac:dyDescent="0.2">
      <c r="A3282" s="31" t="s">
        <v>20</v>
      </c>
      <c r="B3282" s="32">
        <v>7114</v>
      </c>
      <c r="C3282" s="31" t="s">
        <v>3103</v>
      </c>
      <c r="D3282" s="31" t="s">
        <v>4408</v>
      </c>
      <c r="E3282" s="34">
        <v>6</v>
      </c>
      <c r="F3282" s="34" t="s">
        <v>2496</v>
      </c>
      <c r="G3282" s="34" t="s">
        <v>24</v>
      </c>
      <c r="H3282" s="36">
        <v>38320</v>
      </c>
      <c r="I3282" s="37" t="str">
        <f t="shared" si="69"/>
        <v>n/a</v>
      </c>
      <c r="J3282" s="36">
        <v>38355</v>
      </c>
      <c r="K3282" s="34" t="s">
        <v>2067</v>
      </c>
      <c r="L3282" s="34" t="s">
        <v>2067</v>
      </c>
      <c r="M3282" s="39" t="s">
        <v>20</v>
      </c>
      <c r="N3282" s="71">
        <v>3925</v>
      </c>
      <c r="O3282" s="36">
        <v>38485</v>
      </c>
      <c r="P3282" s="42" t="s">
        <v>486</v>
      </c>
    </row>
    <row r="3283" spans="1:16" s="23" customFormat="1" ht="12.95" customHeight="1" x14ac:dyDescent="0.2">
      <c r="A3283" s="31" t="s">
        <v>20</v>
      </c>
      <c r="B3283" s="32">
        <v>7115</v>
      </c>
      <c r="C3283" s="31" t="s">
        <v>3103</v>
      </c>
      <c r="D3283" s="31" t="s">
        <v>4409</v>
      </c>
      <c r="E3283" s="34">
        <v>6</v>
      </c>
      <c r="F3283" s="34" t="s">
        <v>2496</v>
      </c>
      <c r="G3283" s="34" t="s">
        <v>24</v>
      </c>
      <c r="H3283" s="36">
        <v>38320</v>
      </c>
      <c r="I3283" s="37" t="str">
        <f t="shared" si="69"/>
        <v>n/a</v>
      </c>
      <c r="J3283" s="36">
        <v>38355</v>
      </c>
      <c r="K3283" s="34" t="s">
        <v>2067</v>
      </c>
      <c r="L3283" s="34" t="s">
        <v>2067</v>
      </c>
      <c r="M3283" s="39" t="s">
        <v>20</v>
      </c>
      <c r="N3283" s="71">
        <v>3926</v>
      </c>
      <c r="O3283" s="36">
        <v>38485</v>
      </c>
      <c r="P3283" s="42" t="s">
        <v>486</v>
      </c>
    </row>
    <row r="3284" spans="1:16" s="23" customFormat="1" ht="23.25" customHeight="1" x14ac:dyDescent="0.2">
      <c r="A3284" s="31" t="s">
        <v>20</v>
      </c>
      <c r="B3284" s="32">
        <v>7116</v>
      </c>
      <c r="C3284" s="31" t="s">
        <v>4410</v>
      </c>
      <c r="D3284" s="31" t="s">
        <v>4411</v>
      </c>
      <c r="E3284" s="34">
        <v>15</v>
      </c>
      <c r="F3284" s="34" t="s">
        <v>2494</v>
      </c>
      <c r="G3284" s="34" t="s">
        <v>24</v>
      </c>
      <c r="H3284" s="36">
        <v>38315</v>
      </c>
      <c r="I3284" s="37" t="str">
        <f t="shared" si="69"/>
        <v>n/a</v>
      </c>
      <c r="J3284" s="36">
        <v>38355</v>
      </c>
      <c r="K3284" s="34" t="s">
        <v>1862</v>
      </c>
      <c r="L3284" s="34" t="s">
        <v>2067</v>
      </c>
      <c r="M3284" s="39" t="s">
        <v>20</v>
      </c>
      <c r="N3284" s="71">
        <v>3960</v>
      </c>
      <c r="O3284" s="36">
        <v>38586</v>
      </c>
      <c r="P3284" s="42" t="s">
        <v>4412</v>
      </c>
    </row>
    <row r="3285" spans="1:16" s="23" customFormat="1" ht="12.95" customHeight="1" x14ac:dyDescent="0.2">
      <c r="A3285" s="31" t="s">
        <v>20</v>
      </c>
      <c r="B3285" s="32">
        <v>7117</v>
      </c>
      <c r="C3285" s="31" t="s">
        <v>2708</v>
      </c>
      <c r="D3285" s="31" t="s">
        <v>4413</v>
      </c>
      <c r="E3285" s="34">
        <v>7</v>
      </c>
      <c r="F3285" s="34" t="s">
        <v>2496</v>
      </c>
      <c r="G3285" s="34" t="s">
        <v>24</v>
      </c>
      <c r="H3285" s="36">
        <v>38321</v>
      </c>
      <c r="I3285" s="37">
        <f t="shared" si="69"/>
        <v>38686</v>
      </c>
      <c r="J3285" s="36"/>
      <c r="K3285" s="34"/>
      <c r="L3285" s="34"/>
      <c r="M3285" s="39" t="s">
        <v>20</v>
      </c>
      <c r="N3285" s="71" t="s">
        <v>2891</v>
      </c>
      <c r="O3285" s="36"/>
      <c r="P3285" s="42"/>
    </row>
    <row r="3286" spans="1:16" s="23" customFormat="1" ht="12.95" customHeight="1" x14ac:dyDescent="0.2">
      <c r="A3286" s="31" t="s">
        <v>20</v>
      </c>
      <c r="B3286" s="32">
        <v>7118</v>
      </c>
      <c r="C3286" s="31" t="s">
        <v>4414</v>
      </c>
      <c r="D3286" s="31" t="s">
        <v>3957</v>
      </c>
      <c r="E3286" s="34">
        <v>15</v>
      </c>
      <c r="F3286" s="34" t="s">
        <v>2494</v>
      </c>
      <c r="G3286" s="34" t="s">
        <v>24</v>
      </c>
      <c r="H3286" s="36">
        <v>38321</v>
      </c>
      <c r="I3286" s="37" t="str">
        <f t="shared" si="69"/>
        <v>n/a</v>
      </c>
      <c r="J3286" s="36">
        <v>38534</v>
      </c>
      <c r="K3286" s="34" t="s">
        <v>2067</v>
      </c>
      <c r="L3286" s="34" t="s">
        <v>2067</v>
      </c>
      <c r="M3286" s="39" t="s">
        <v>20</v>
      </c>
      <c r="N3286" s="71">
        <v>3975</v>
      </c>
      <c r="O3286" s="36">
        <v>38671</v>
      </c>
      <c r="P3286" s="42" t="s">
        <v>4316</v>
      </c>
    </row>
    <row r="3287" spans="1:16" s="23" customFormat="1" ht="12.95" customHeight="1" x14ac:dyDescent="0.2">
      <c r="A3287" s="31" t="s">
        <v>20</v>
      </c>
      <c r="B3287" s="32">
        <v>7119</v>
      </c>
      <c r="C3287" s="31" t="s">
        <v>2862</v>
      </c>
      <c r="D3287" s="31" t="s">
        <v>4415</v>
      </c>
      <c r="E3287" s="34">
        <v>7</v>
      </c>
      <c r="F3287" s="34" t="s">
        <v>2496</v>
      </c>
      <c r="G3287" s="34" t="s">
        <v>24</v>
      </c>
      <c r="H3287" s="36">
        <v>38309</v>
      </c>
      <c r="I3287" s="37" t="str">
        <f t="shared" si="69"/>
        <v>n/a</v>
      </c>
      <c r="J3287" s="36">
        <v>38349</v>
      </c>
      <c r="K3287" s="34" t="s">
        <v>2067</v>
      </c>
      <c r="L3287" s="34" t="s">
        <v>2067</v>
      </c>
      <c r="M3287" s="39" t="s">
        <v>20</v>
      </c>
      <c r="N3287" s="71">
        <v>3928</v>
      </c>
      <c r="O3287" s="36">
        <v>38487</v>
      </c>
      <c r="P3287" s="42" t="s">
        <v>4369</v>
      </c>
    </row>
    <row r="3288" spans="1:16" s="23" customFormat="1" ht="12.95" customHeight="1" x14ac:dyDescent="0.2">
      <c r="A3288" s="31" t="s">
        <v>20</v>
      </c>
      <c r="B3288" s="32">
        <v>7120</v>
      </c>
      <c r="C3288" s="31" t="s">
        <v>832</v>
      </c>
      <c r="D3288" s="31" t="s">
        <v>3301</v>
      </c>
      <c r="E3288" s="34">
        <v>15</v>
      </c>
      <c r="F3288" s="34" t="s">
        <v>2494</v>
      </c>
      <c r="G3288" s="34" t="s">
        <v>78</v>
      </c>
      <c r="H3288" s="36">
        <v>38327</v>
      </c>
      <c r="I3288" s="37">
        <f t="shared" si="69"/>
        <v>38692</v>
      </c>
      <c r="J3288" s="36"/>
      <c r="K3288" s="34"/>
      <c r="L3288" s="34"/>
      <c r="M3288" s="39" t="s">
        <v>20</v>
      </c>
      <c r="N3288" s="71" t="s">
        <v>2891</v>
      </c>
      <c r="O3288" s="36"/>
      <c r="P3288" s="42"/>
    </row>
    <row r="3289" spans="1:16" s="23" customFormat="1" ht="12.95" customHeight="1" x14ac:dyDescent="0.2">
      <c r="A3289" s="31" t="s">
        <v>20</v>
      </c>
      <c r="B3289" s="32">
        <v>7121</v>
      </c>
      <c r="C3289" s="31" t="s">
        <v>4416</v>
      </c>
      <c r="D3289" s="31" t="s">
        <v>4417</v>
      </c>
      <c r="E3289" s="34">
        <v>20</v>
      </c>
      <c r="F3289" s="34" t="s">
        <v>2504</v>
      </c>
      <c r="G3289" s="34" t="s">
        <v>29</v>
      </c>
      <c r="H3289" s="36">
        <v>38341</v>
      </c>
      <c r="I3289" s="37" t="str">
        <f t="shared" si="69"/>
        <v>n/a</v>
      </c>
      <c r="J3289" s="36">
        <v>38383</v>
      </c>
      <c r="K3289" s="34" t="s">
        <v>2067</v>
      </c>
      <c r="L3289" s="34" t="s">
        <v>2067</v>
      </c>
      <c r="M3289" s="39" t="s">
        <v>20</v>
      </c>
      <c r="N3289" s="71">
        <v>3933</v>
      </c>
      <c r="O3289" s="36">
        <v>38516</v>
      </c>
      <c r="P3289" s="42" t="s">
        <v>4418</v>
      </c>
    </row>
    <row r="3290" spans="1:16" s="23" customFormat="1" ht="12.95" customHeight="1" x14ac:dyDescent="0.2">
      <c r="A3290" s="31" t="s">
        <v>20</v>
      </c>
      <c r="B3290" s="32">
        <v>7122</v>
      </c>
      <c r="C3290" s="31" t="s">
        <v>4174</v>
      </c>
      <c r="D3290" s="163" t="s">
        <v>4419</v>
      </c>
      <c r="E3290" s="34">
        <v>8</v>
      </c>
      <c r="F3290" s="34" t="s">
        <v>2499</v>
      </c>
      <c r="G3290" s="34" t="s">
        <v>78</v>
      </c>
      <c r="H3290" s="36">
        <v>38334</v>
      </c>
      <c r="I3290" s="37">
        <f t="shared" si="69"/>
        <v>38699</v>
      </c>
      <c r="J3290" s="36"/>
      <c r="K3290" s="34"/>
      <c r="L3290" s="34"/>
      <c r="M3290" s="39" t="s">
        <v>20</v>
      </c>
      <c r="N3290" s="71" t="s">
        <v>2891</v>
      </c>
      <c r="O3290" s="36"/>
      <c r="P3290" s="42"/>
    </row>
    <row r="3291" spans="1:16" s="23" customFormat="1" ht="12.95" customHeight="1" x14ac:dyDescent="0.2">
      <c r="A3291" s="31" t="s">
        <v>20</v>
      </c>
      <c r="B3291" s="32">
        <v>7123</v>
      </c>
      <c r="C3291" s="31" t="s">
        <v>4420</v>
      </c>
      <c r="D3291" s="31" t="s">
        <v>4421</v>
      </c>
      <c r="E3291" s="34">
        <v>16</v>
      </c>
      <c r="F3291" s="34" t="s">
        <v>2496</v>
      </c>
      <c r="G3291" s="34" t="s">
        <v>334</v>
      </c>
      <c r="H3291" s="36">
        <v>38341</v>
      </c>
      <c r="I3291" s="37" t="str">
        <f t="shared" si="69"/>
        <v>n/a</v>
      </c>
      <c r="J3291" s="36">
        <v>38383</v>
      </c>
      <c r="K3291" s="34" t="s">
        <v>1862</v>
      </c>
      <c r="L3291" s="34" t="s">
        <v>1862</v>
      </c>
      <c r="M3291" s="39" t="s">
        <v>20</v>
      </c>
      <c r="N3291" s="75" t="s">
        <v>1870</v>
      </c>
      <c r="O3291" s="36">
        <v>38575</v>
      </c>
      <c r="P3291" s="42"/>
    </row>
    <row r="3292" spans="1:16" s="23" customFormat="1" ht="12.95" customHeight="1" x14ac:dyDescent="0.2">
      <c r="A3292" s="31" t="s">
        <v>20</v>
      </c>
      <c r="B3292" s="32">
        <v>7124</v>
      </c>
      <c r="C3292" s="31" t="s">
        <v>1349</v>
      </c>
      <c r="D3292" s="31" t="s">
        <v>4422</v>
      </c>
      <c r="E3292" s="34">
        <v>16</v>
      </c>
      <c r="F3292" s="34" t="s">
        <v>2496</v>
      </c>
      <c r="G3292" s="34" t="s">
        <v>334</v>
      </c>
      <c r="H3292" s="36">
        <v>38341</v>
      </c>
      <c r="I3292" s="37" t="str">
        <f t="shared" si="69"/>
        <v>n/a</v>
      </c>
      <c r="J3292" s="36">
        <v>38383</v>
      </c>
      <c r="K3292" s="34" t="s">
        <v>2067</v>
      </c>
      <c r="L3292" s="34" t="s">
        <v>2067</v>
      </c>
      <c r="M3292" s="39" t="s">
        <v>20</v>
      </c>
      <c r="N3292" s="71">
        <v>3956</v>
      </c>
      <c r="O3292" s="36">
        <v>38579</v>
      </c>
      <c r="P3292" s="42" t="s">
        <v>4369</v>
      </c>
    </row>
    <row r="3293" spans="1:16" s="23" customFormat="1" ht="12.95" customHeight="1" x14ac:dyDescent="0.2">
      <c r="A3293" s="31" t="s">
        <v>20</v>
      </c>
      <c r="B3293" s="32">
        <v>7125</v>
      </c>
      <c r="C3293" s="31" t="s">
        <v>1349</v>
      </c>
      <c r="D3293" s="31" t="s">
        <v>4423</v>
      </c>
      <c r="E3293" s="34">
        <v>16</v>
      </c>
      <c r="F3293" s="34" t="s">
        <v>2496</v>
      </c>
      <c r="G3293" s="34" t="s">
        <v>334</v>
      </c>
      <c r="H3293" s="36">
        <v>38341</v>
      </c>
      <c r="I3293" s="37" t="str">
        <f t="shared" si="69"/>
        <v>n/a</v>
      </c>
      <c r="J3293" s="36">
        <v>38383</v>
      </c>
      <c r="K3293" s="34" t="s">
        <v>2067</v>
      </c>
      <c r="L3293" s="34" t="s">
        <v>2067</v>
      </c>
      <c r="M3293" s="39" t="s">
        <v>20</v>
      </c>
      <c r="N3293" s="71">
        <v>3937</v>
      </c>
      <c r="O3293" s="36">
        <v>38518</v>
      </c>
      <c r="P3293" s="42" t="s">
        <v>4369</v>
      </c>
    </row>
    <row r="3294" spans="1:16" s="23" customFormat="1" ht="12.95" customHeight="1" x14ac:dyDescent="0.2">
      <c r="A3294" s="31" t="s">
        <v>20</v>
      </c>
      <c r="B3294" s="32">
        <v>7126</v>
      </c>
      <c r="C3294" s="31" t="s">
        <v>4424</v>
      </c>
      <c r="D3294" s="31" t="s">
        <v>4425</v>
      </c>
      <c r="E3294" s="34">
        <v>11</v>
      </c>
      <c r="F3294" s="34" t="s">
        <v>2491</v>
      </c>
      <c r="G3294" s="34" t="s">
        <v>334</v>
      </c>
      <c r="H3294" s="36">
        <v>38350</v>
      </c>
      <c r="I3294" s="37" t="str">
        <f t="shared" si="69"/>
        <v>n/a</v>
      </c>
      <c r="J3294" s="36">
        <v>38378</v>
      </c>
      <c r="K3294" s="34"/>
      <c r="L3294" s="34"/>
      <c r="M3294" s="39" t="s">
        <v>20</v>
      </c>
      <c r="N3294" s="71" t="s">
        <v>4426</v>
      </c>
      <c r="O3294" s="36"/>
      <c r="P3294" s="42"/>
    </row>
    <row r="3295" spans="1:16" s="23" customFormat="1" ht="12.95" customHeight="1" x14ac:dyDescent="0.2">
      <c r="A3295" s="31" t="s">
        <v>20</v>
      </c>
      <c r="B3295" s="32">
        <v>7127</v>
      </c>
      <c r="C3295" s="31" t="s">
        <v>4427</v>
      </c>
      <c r="D3295" s="31" t="s">
        <v>4425</v>
      </c>
      <c r="E3295" s="34">
        <v>8</v>
      </c>
      <c r="F3295" s="34" t="s">
        <v>2499</v>
      </c>
      <c r="G3295" s="34" t="s">
        <v>334</v>
      </c>
      <c r="H3295" s="36">
        <v>38350</v>
      </c>
      <c r="I3295" s="37" t="str">
        <f t="shared" si="69"/>
        <v>n/a</v>
      </c>
      <c r="J3295" s="36">
        <v>38383</v>
      </c>
      <c r="K3295" s="34" t="s">
        <v>1862</v>
      </c>
      <c r="L3295" s="34" t="s">
        <v>1862</v>
      </c>
      <c r="M3295" s="39" t="s">
        <v>20</v>
      </c>
      <c r="N3295" s="71" t="s">
        <v>2799</v>
      </c>
      <c r="O3295" s="36"/>
      <c r="P3295" s="42"/>
    </row>
    <row r="3296" spans="1:16" s="23" customFormat="1" ht="12.95" customHeight="1" x14ac:dyDescent="0.2">
      <c r="A3296" s="31" t="s">
        <v>20</v>
      </c>
      <c r="B3296" s="32">
        <v>7128</v>
      </c>
      <c r="C3296" s="31" t="s">
        <v>298</v>
      </c>
      <c r="D3296" s="31" t="s">
        <v>4428</v>
      </c>
      <c r="E3296" s="34">
        <v>12</v>
      </c>
      <c r="F3296" s="34" t="s">
        <v>2491</v>
      </c>
      <c r="G3296" s="34" t="s">
        <v>334</v>
      </c>
      <c r="H3296" s="36">
        <v>38351</v>
      </c>
      <c r="I3296" s="37" t="str">
        <f t="shared" si="69"/>
        <v>n/a</v>
      </c>
      <c r="J3296" s="36">
        <v>38383</v>
      </c>
      <c r="K3296" s="34" t="s">
        <v>2067</v>
      </c>
      <c r="L3296" s="34" t="s">
        <v>2067</v>
      </c>
      <c r="M3296" s="39" t="s">
        <v>20</v>
      </c>
      <c r="N3296" s="71">
        <v>3934</v>
      </c>
      <c r="O3296" s="36">
        <v>38518</v>
      </c>
      <c r="P3296" s="42" t="s">
        <v>4283</v>
      </c>
    </row>
    <row r="3297" spans="1:16" s="23" customFormat="1" ht="12.95" customHeight="1" x14ac:dyDescent="0.2">
      <c r="A3297" s="31" t="s">
        <v>20</v>
      </c>
      <c r="B3297" s="32">
        <v>7129</v>
      </c>
      <c r="C3297" s="31" t="s">
        <v>4429</v>
      </c>
      <c r="D3297" s="31" t="s">
        <v>2536</v>
      </c>
      <c r="E3297" s="34">
        <v>15</v>
      </c>
      <c r="F3297" s="34" t="s">
        <v>2494</v>
      </c>
      <c r="G3297" s="34" t="s">
        <v>334</v>
      </c>
      <c r="H3297" s="36">
        <v>38351</v>
      </c>
      <c r="I3297" s="37" t="str">
        <f t="shared" si="69"/>
        <v>n/a</v>
      </c>
      <c r="J3297" s="36">
        <v>38383</v>
      </c>
      <c r="K3297" s="34" t="s">
        <v>2067</v>
      </c>
      <c r="L3297" s="34" t="s">
        <v>2067</v>
      </c>
      <c r="M3297" s="39" t="s">
        <v>20</v>
      </c>
      <c r="N3297" s="71">
        <v>3935</v>
      </c>
      <c r="O3297" s="36">
        <v>38518</v>
      </c>
      <c r="P3297" s="42" t="s">
        <v>4316</v>
      </c>
    </row>
    <row r="3298" spans="1:16" s="23" customFormat="1" ht="23.25" customHeight="1" x14ac:dyDescent="0.2">
      <c r="A3298" s="31" t="s">
        <v>20</v>
      </c>
      <c r="B3298" s="32">
        <v>7130</v>
      </c>
      <c r="C3298" s="31" t="s">
        <v>4342</v>
      </c>
      <c r="D3298" s="31" t="s">
        <v>3961</v>
      </c>
      <c r="E3298" s="34">
        <v>15</v>
      </c>
      <c r="F3298" s="34" t="s">
        <v>2494</v>
      </c>
      <c r="G3298" s="34" t="s">
        <v>334</v>
      </c>
      <c r="H3298" s="36">
        <v>38351</v>
      </c>
      <c r="I3298" s="37" t="str">
        <f t="shared" si="69"/>
        <v>n/a</v>
      </c>
      <c r="J3298" s="36">
        <v>38383</v>
      </c>
      <c r="K3298" s="34" t="s">
        <v>2067</v>
      </c>
      <c r="L3298" s="34" t="s">
        <v>2067</v>
      </c>
      <c r="M3298" s="39" t="s">
        <v>20</v>
      </c>
      <c r="N3298" s="71">
        <v>3936</v>
      </c>
      <c r="O3298" s="36">
        <v>38518</v>
      </c>
      <c r="P3298" s="42" t="s">
        <v>4316</v>
      </c>
    </row>
    <row r="3299" spans="1:16" s="23" customFormat="1" ht="12.95" customHeight="1" x14ac:dyDescent="0.2">
      <c r="A3299" s="31" t="s">
        <v>20</v>
      </c>
      <c r="B3299" s="32">
        <v>7131</v>
      </c>
      <c r="C3299" s="31" t="s">
        <v>4430</v>
      </c>
      <c r="D3299" s="31" t="s">
        <v>2536</v>
      </c>
      <c r="E3299" s="34">
        <v>20</v>
      </c>
      <c r="F3299" s="34" t="s">
        <v>2504</v>
      </c>
      <c r="G3299" s="34" t="s">
        <v>334</v>
      </c>
      <c r="H3299" s="36">
        <v>38350</v>
      </c>
      <c r="I3299" s="37">
        <f t="shared" si="69"/>
        <v>38715</v>
      </c>
      <c r="J3299" s="36"/>
      <c r="K3299" s="34"/>
      <c r="L3299" s="34"/>
      <c r="M3299" s="39" t="s">
        <v>20</v>
      </c>
      <c r="N3299" s="71" t="s">
        <v>2891</v>
      </c>
      <c r="O3299" s="36"/>
      <c r="P3299" s="42"/>
    </row>
    <row r="3300" spans="1:16" s="23" customFormat="1" ht="12.95" customHeight="1" x14ac:dyDescent="0.2">
      <c r="A3300" s="31" t="s">
        <v>20</v>
      </c>
      <c r="B3300" s="32">
        <v>7132</v>
      </c>
      <c r="C3300" s="31" t="s">
        <v>3120</v>
      </c>
      <c r="D3300" s="31" t="s">
        <v>2536</v>
      </c>
      <c r="E3300" s="34">
        <v>20</v>
      </c>
      <c r="F3300" s="34" t="s">
        <v>2504</v>
      </c>
      <c r="G3300" s="34" t="s">
        <v>334</v>
      </c>
      <c r="H3300" s="36">
        <v>38355</v>
      </c>
      <c r="I3300" s="37" t="str">
        <f t="shared" si="69"/>
        <v>n/a</v>
      </c>
      <c r="J3300" s="36">
        <v>38383</v>
      </c>
      <c r="K3300" s="34" t="s">
        <v>1862</v>
      </c>
      <c r="L3300" s="34" t="s">
        <v>2067</v>
      </c>
      <c r="M3300" s="39" t="s">
        <v>20</v>
      </c>
      <c r="N3300" s="71" t="s">
        <v>1870</v>
      </c>
      <c r="O3300" s="36">
        <v>38607</v>
      </c>
      <c r="P3300" s="42"/>
    </row>
    <row r="3301" spans="1:16" s="23" customFormat="1" ht="12.95" customHeight="1" x14ac:dyDescent="0.2">
      <c r="A3301" s="31" t="s">
        <v>20</v>
      </c>
      <c r="B3301" s="32">
        <v>7133</v>
      </c>
      <c r="C3301" s="31" t="s">
        <v>184</v>
      </c>
      <c r="D3301" s="31" t="s">
        <v>4431</v>
      </c>
      <c r="E3301" s="34">
        <v>20</v>
      </c>
      <c r="F3301" s="34" t="s">
        <v>2504</v>
      </c>
      <c r="G3301" s="34" t="s">
        <v>334</v>
      </c>
      <c r="H3301" s="36">
        <v>38357</v>
      </c>
      <c r="I3301" s="37" t="str">
        <f t="shared" si="69"/>
        <v>n/a</v>
      </c>
      <c r="J3301" s="36">
        <v>38383</v>
      </c>
      <c r="K3301" s="34" t="s">
        <v>2067</v>
      </c>
      <c r="L3301" s="34" t="s">
        <v>2067</v>
      </c>
      <c r="M3301" s="39" t="s">
        <v>20</v>
      </c>
      <c r="N3301" s="71">
        <v>3962</v>
      </c>
      <c r="O3301" s="36">
        <v>38607</v>
      </c>
      <c r="P3301" s="42" t="s">
        <v>486</v>
      </c>
    </row>
    <row r="3302" spans="1:16" s="23" customFormat="1" ht="12.95" customHeight="1" x14ac:dyDescent="0.2">
      <c r="A3302" s="31" t="s">
        <v>20</v>
      </c>
      <c r="B3302" s="32">
        <v>7134</v>
      </c>
      <c r="C3302" s="31" t="s">
        <v>4432</v>
      </c>
      <c r="D3302" s="31" t="s">
        <v>3850</v>
      </c>
      <c r="E3302" s="34">
        <v>12</v>
      </c>
      <c r="F3302" s="34" t="s">
        <v>2491</v>
      </c>
      <c r="G3302" s="34" t="s">
        <v>334</v>
      </c>
      <c r="H3302" s="36">
        <v>38359</v>
      </c>
      <c r="I3302" s="37">
        <f t="shared" si="69"/>
        <v>38724</v>
      </c>
      <c r="J3302" s="36"/>
      <c r="K3302" s="34"/>
      <c r="L3302" s="34"/>
      <c r="M3302" s="39" t="s">
        <v>20</v>
      </c>
      <c r="N3302" s="71" t="s">
        <v>2891</v>
      </c>
      <c r="O3302" s="36"/>
      <c r="P3302" s="42"/>
    </row>
    <row r="3303" spans="1:16" s="23" customFormat="1" ht="12.95" customHeight="1" x14ac:dyDescent="0.2">
      <c r="A3303" s="31" t="s">
        <v>20</v>
      </c>
      <c r="B3303" s="32">
        <v>7135</v>
      </c>
      <c r="C3303" s="31" t="s">
        <v>2417</v>
      </c>
      <c r="D3303" s="31" t="s">
        <v>4425</v>
      </c>
      <c r="E3303" s="34">
        <v>8</v>
      </c>
      <c r="F3303" s="34" t="s">
        <v>2499</v>
      </c>
      <c r="G3303" s="34" t="s">
        <v>334</v>
      </c>
      <c r="H3303" s="36">
        <v>38362</v>
      </c>
      <c r="I3303" s="37" t="str">
        <f t="shared" si="69"/>
        <v>n/a</v>
      </c>
      <c r="J3303" s="36">
        <v>38383</v>
      </c>
      <c r="K3303" s="34" t="s">
        <v>1862</v>
      </c>
      <c r="L3303" s="34" t="s">
        <v>1862</v>
      </c>
      <c r="M3303" s="39" t="s">
        <v>20</v>
      </c>
      <c r="N3303" s="71" t="s">
        <v>2799</v>
      </c>
      <c r="O3303" s="36"/>
      <c r="P3303" s="42"/>
    </row>
    <row r="3304" spans="1:16" s="23" customFormat="1" ht="12.95" customHeight="1" x14ac:dyDescent="0.2">
      <c r="A3304" s="31" t="s">
        <v>20</v>
      </c>
      <c r="B3304" s="32">
        <v>7136</v>
      </c>
      <c r="C3304" s="31" t="s">
        <v>2417</v>
      </c>
      <c r="D3304" s="31" t="s">
        <v>4425</v>
      </c>
      <c r="E3304" s="34">
        <v>8</v>
      </c>
      <c r="F3304" s="34" t="s">
        <v>2499</v>
      </c>
      <c r="G3304" s="34" t="s">
        <v>334</v>
      </c>
      <c r="H3304" s="36">
        <v>38362</v>
      </c>
      <c r="I3304" s="37">
        <f t="shared" si="69"/>
        <v>38727</v>
      </c>
      <c r="J3304" s="36"/>
      <c r="K3304" s="34"/>
      <c r="L3304" s="34"/>
      <c r="M3304" s="39" t="s">
        <v>20</v>
      </c>
      <c r="N3304" s="71" t="s">
        <v>2891</v>
      </c>
      <c r="O3304" s="36"/>
      <c r="P3304" s="42"/>
    </row>
    <row r="3305" spans="1:16" s="23" customFormat="1" ht="12.95" customHeight="1" x14ac:dyDescent="0.2">
      <c r="A3305" s="31" t="s">
        <v>20</v>
      </c>
      <c r="B3305" s="32">
        <v>7137</v>
      </c>
      <c r="C3305" s="31" t="s">
        <v>2417</v>
      </c>
      <c r="D3305" s="31" t="s">
        <v>4425</v>
      </c>
      <c r="E3305" s="34">
        <v>8</v>
      </c>
      <c r="F3305" s="34" t="s">
        <v>2499</v>
      </c>
      <c r="G3305" s="34" t="s">
        <v>334</v>
      </c>
      <c r="H3305" s="36">
        <v>38362</v>
      </c>
      <c r="I3305" s="37">
        <f t="shared" si="69"/>
        <v>38727</v>
      </c>
      <c r="J3305" s="36"/>
      <c r="K3305" s="34"/>
      <c r="L3305" s="34"/>
      <c r="M3305" s="39" t="s">
        <v>20</v>
      </c>
      <c r="N3305" s="71" t="s">
        <v>2891</v>
      </c>
      <c r="O3305" s="36"/>
      <c r="P3305" s="42"/>
    </row>
    <row r="3306" spans="1:16" s="23" customFormat="1" ht="12.95" customHeight="1" x14ac:dyDescent="0.2">
      <c r="A3306" s="31" t="s">
        <v>20</v>
      </c>
      <c r="B3306" s="32">
        <v>7138</v>
      </c>
      <c r="C3306" s="31" t="s">
        <v>2417</v>
      </c>
      <c r="D3306" s="31" t="s">
        <v>4425</v>
      </c>
      <c r="E3306" s="34">
        <v>8</v>
      </c>
      <c r="F3306" s="34" t="s">
        <v>2499</v>
      </c>
      <c r="G3306" s="34" t="s">
        <v>334</v>
      </c>
      <c r="H3306" s="36">
        <v>38362</v>
      </c>
      <c r="I3306" s="37">
        <f t="shared" si="69"/>
        <v>38727</v>
      </c>
      <c r="J3306" s="36"/>
      <c r="K3306" s="34"/>
      <c r="L3306" s="34"/>
      <c r="M3306" s="39" t="s">
        <v>20</v>
      </c>
      <c r="N3306" s="71" t="s">
        <v>2891</v>
      </c>
      <c r="O3306" s="36"/>
      <c r="P3306" s="42"/>
    </row>
    <row r="3307" spans="1:16" s="23" customFormat="1" ht="12.95" customHeight="1" x14ac:dyDescent="0.2">
      <c r="A3307" s="31" t="s">
        <v>20</v>
      </c>
      <c r="B3307" s="32">
        <v>7139</v>
      </c>
      <c r="C3307" s="31" t="s">
        <v>4433</v>
      </c>
      <c r="D3307" s="31" t="s">
        <v>4425</v>
      </c>
      <c r="E3307" s="34">
        <v>8</v>
      </c>
      <c r="F3307" s="34" t="s">
        <v>2499</v>
      </c>
      <c r="G3307" s="34" t="s">
        <v>334</v>
      </c>
      <c r="H3307" s="36">
        <v>38362</v>
      </c>
      <c r="I3307" s="37" t="str">
        <f t="shared" si="69"/>
        <v>n/a</v>
      </c>
      <c r="J3307" s="36">
        <v>38383</v>
      </c>
      <c r="K3307" s="34"/>
      <c r="L3307" s="34"/>
      <c r="M3307" s="39" t="s">
        <v>20</v>
      </c>
      <c r="N3307" s="75" t="s">
        <v>2799</v>
      </c>
      <c r="O3307" s="36"/>
      <c r="P3307" s="42"/>
    </row>
    <row r="3308" spans="1:16" s="23" customFormat="1" ht="12.95" customHeight="1" x14ac:dyDescent="0.2">
      <c r="A3308" s="31" t="s">
        <v>20</v>
      </c>
      <c r="B3308" s="32">
        <v>7140</v>
      </c>
      <c r="C3308" s="31" t="s">
        <v>4434</v>
      </c>
      <c r="D3308" s="31" t="s">
        <v>2536</v>
      </c>
      <c r="E3308" s="34">
        <v>20</v>
      </c>
      <c r="F3308" s="34" t="s">
        <v>2504</v>
      </c>
      <c r="G3308" s="34" t="s">
        <v>334</v>
      </c>
      <c r="H3308" s="36">
        <v>38362</v>
      </c>
      <c r="I3308" s="37">
        <f t="shared" si="69"/>
        <v>38727</v>
      </c>
      <c r="J3308" s="36"/>
      <c r="K3308" s="34"/>
      <c r="L3308" s="34"/>
      <c r="M3308" s="39" t="s">
        <v>20</v>
      </c>
      <c r="N3308" s="71" t="s">
        <v>2891</v>
      </c>
      <c r="O3308" s="36"/>
      <c r="P3308" s="42"/>
    </row>
    <row r="3309" spans="1:16" s="23" customFormat="1" ht="12.95" customHeight="1" x14ac:dyDescent="0.2">
      <c r="A3309" s="31" t="s">
        <v>20</v>
      </c>
      <c r="B3309" s="32">
        <v>7141</v>
      </c>
      <c r="C3309" s="42" t="s">
        <v>184</v>
      </c>
      <c r="D3309" s="31" t="s">
        <v>4192</v>
      </c>
      <c r="E3309" s="34">
        <v>20</v>
      </c>
      <c r="F3309" s="34" t="s">
        <v>2504</v>
      </c>
      <c r="G3309" s="34" t="s">
        <v>78</v>
      </c>
      <c r="H3309" s="36">
        <v>38364</v>
      </c>
      <c r="I3309" s="37" t="str">
        <f t="shared" si="69"/>
        <v>n/a</v>
      </c>
      <c r="J3309" s="36">
        <v>38442</v>
      </c>
      <c r="K3309" s="34" t="s">
        <v>2067</v>
      </c>
      <c r="L3309" s="34" t="s">
        <v>2067</v>
      </c>
      <c r="M3309" s="39" t="s">
        <v>20</v>
      </c>
      <c r="N3309" s="71">
        <v>3980</v>
      </c>
      <c r="O3309" s="36">
        <v>38671</v>
      </c>
      <c r="P3309" s="42" t="s">
        <v>486</v>
      </c>
    </row>
    <row r="3310" spans="1:16" s="23" customFormat="1" ht="12.95" customHeight="1" x14ac:dyDescent="0.2">
      <c r="A3310" s="31" t="s">
        <v>20</v>
      </c>
      <c r="B3310" s="32">
        <v>7142</v>
      </c>
      <c r="C3310" s="31" t="s">
        <v>4239</v>
      </c>
      <c r="D3310" s="31" t="s">
        <v>4435</v>
      </c>
      <c r="E3310" s="34">
        <v>22</v>
      </c>
      <c r="F3310" s="34" t="s">
        <v>2504</v>
      </c>
      <c r="G3310" s="34" t="s">
        <v>78</v>
      </c>
      <c r="H3310" s="36">
        <v>38377</v>
      </c>
      <c r="I3310" s="37" t="str">
        <f t="shared" si="69"/>
        <v>n/a</v>
      </c>
      <c r="J3310" s="36">
        <v>38441</v>
      </c>
      <c r="K3310" s="34" t="s">
        <v>2067</v>
      </c>
      <c r="L3310" s="34" t="s">
        <v>2067</v>
      </c>
      <c r="M3310" s="39" t="s">
        <v>20</v>
      </c>
      <c r="N3310" s="71">
        <v>3957</v>
      </c>
      <c r="O3310" s="36">
        <v>38565</v>
      </c>
      <c r="P3310" s="42" t="s">
        <v>4316</v>
      </c>
    </row>
    <row r="3311" spans="1:16" s="23" customFormat="1" ht="12.95" customHeight="1" x14ac:dyDescent="0.2">
      <c r="A3311" s="31" t="s">
        <v>20</v>
      </c>
      <c r="B3311" s="32">
        <v>7143</v>
      </c>
      <c r="C3311" s="31" t="s">
        <v>293</v>
      </c>
      <c r="D3311" s="31" t="s">
        <v>4436</v>
      </c>
      <c r="E3311" s="34">
        <v>6</v>
      </c>
      <c r="F3311" s="34" t="s">
        <v>2496</v>
      </c>
      <c r="G3311" s="34" t="s">
        <v>78</v>
      </c>
      <c r="H3311" s="36">
        <v>38397</v>
      </c>
      <c r="I3311" s="37" t="str">
        <f t="shared" si="69"/>
        <v>n/a</v>
      </c>
      <c r="J3311" s="36">
        <v>38441</v>
      </c>
      <c r="K3311" s="34" t="s">
        <v>2067</v>
      </c>
      <c r="L3311" s="34" t="s">
        <v>2067</v>
      </c>
      <c r="M3311" s="39" t="s">
        <v>20</v>
      </c>
      <c r="N3311" s="71">
        <v>3951</v>
      </c>
      <c r="O3311" s="36">
        <v>38589</v>
      </c>
      <c r="P3311" s="42" t="s">
        <v>4369</v>
      </c>
    </row>
    <row r="3312" spans="1:16" s="23" customFormat="1" ht="12.95" customHeight="1" x14ac:dyDescent="0.2">
      <c r="A3312" s="31" t="s">
        <v>20</v>
      </c>
      <c r="B3312" s="32">
        <v>7144</v>
      </c>
      <c r="C3312" s="31" t="s">
        <v>222</v>
      </c>
      <c r="D3312" s="31" t="s">
        <v>4371</v>
      </c>
      <c r="E3312" s="34">
        <v>12</v>
      </c>
      <c r="F3312" s="34" t="s">
        <v>2491</v>
      </c>
      <c r="G3312" s="34" t="s">
        <v>78</v>
      </c>
      <c r="H3312" s="36">
        <v>38399</v>
      </c>
      <c r="I3312" s="37">
        <f t="shared" si="69"/>
        <v>38764</v>
      </c>
      <c r="J3312" s="36"/>
      <c r="K3312" s="34"/>
      <c r="L3312" s="34"/>
      <c r="M3312" s="39" t="s">
        <v>20</v>
      </c>
      <c r="N3312" s="71" t="s">
        <v>2891</v>
      </c>
      <c r="O3312" s="36"/>
      <c r="P3312" s="42"/>
    </row>
    <row r="3313" spans="1:16" s="23" customFormat="1" ht="12.95" customHeight="1" x14ac:dyDescent="0.2">
      <c r="A3313" s="31" t="s">
        <v>20</v>
      </c>
      <c r="B3313" s="32">
        <v>7145</v>
      </c>
      <c r="C3313" s="31" t="s">
        <v>4375</v>
      </c>
      <c r="D3313" s="163" t="s">
        <v>4437</v>
      </c>
      <c r="E3313" s="34">
        <v>8</v>
      </c>
      <c r="F3313" s="34" t="s">
        <v>2499</v>
      </c>
      <c r="G3313" s="34" t="s">
        <v>78</v>
      </c>
      <c r="H3313" s="36">
        <v>38405</v>
      </c>
      <c r="I3313" s="37">
        <f t="shared" si="69"/>
        <v>38770</v>
      </c>
      <c r="J3313" s="36"/>
      <c r="K3313" s="34"/>
      <c r="L3313" s="34"/>
      <c r="M3313" s="39" t="s">
        <v>20</v>
      </c>
      <c r="N3313" s="71" t="s">
        <v>4438</v>
      </c>
      <c r="O3313" s="36"/>
      <c r="P3313" s="42"/>
    </row>
    <row r="3314" spans="1:16" s="23" customFormat="1" ht="12.95" customHeight="1" x14ac:dyDescent="0.2">
      <c r="A3314" s="31" t="s">
        <v>20</v>
      </c>
      <c r="B3314" s="32">
        <v>7146</v>
      </c>
      <c r="C3314" s="31" t="s">
        <v>4375</v>
      </c>
      <c r="D3314" s="31" t="s">
        <v>4439</v>
      </c>
      <c r="E3314" s="34">
        <v>8</v>
      </c>
      <c r="F3314" s="34" t="s">
        <v>2499</v>
      </c>
      <c r="G3314" s="34" t="s">
        <v>78</v>
      </c>
      <c r="H3314" s="36">
        <v>38405</v>
      </c>
      <c r="I3314" s="37" t="str">
        <f t="shared" si="69"/>
        <v>n/a</v>
      </c>
      <c r="J3314" s="36">
        <v>38436</v>
      </c>
      <c r="K3314" s="34"/>
      <c r="L3314" s="34"/>
      <c r="M3314" s="39" t="s">
        <v>20</v>
      </c>
      <c r="N3314" s="75" t="s">
        <v>2799</v>
      </c>
      <c r="O3314" s="36">
        <v>38456</v>
      </c>
      <c r="P3314" s="42"/>
    </row>
    <row r="3315" spans="1:16" s="23" customFormat="1" ht="12.95" customHeight="1" x14ac:dyDescent="0.2">
      <c r="A3315" s="31" t="s">
        <v>20</v>
      </c>
      <c r="B3315" s="32">
        <v>7147</v>
      </c>
      <c r="C3315" s="31" t="s">
        <v>4440</v>
      </c>
      <c r="D3315" s="31" t="s">
        <v>3827</v>
      </c>
      <c r="E3315" s="34">
        <v>15</v>
      </c>
      <c r="F3315" s="34" t="s">
        <v>2494</v>
      </c>
      <c r="G3315" s="34" t="s">
        <v>78</v>
      </c>
      <c r="H3315" s="36">
        <v>38406</v>
      </c>
      <c r="I3315" s="37" t="str">
        <f t="shared" si="69"/>
        <v>n/a</v>
      </c>
      <c r="J3315" s="36">
        <v>38442</v>
      </c>
      <c r="K3315" s="34" t="s">
        <v>1862</v>
      </c>
      <c r="L3315" s="34" t="s">
        <v>1862</v>
      </c>
      <c r="M3315" s="39" t="s">
        <v>20</v>
      </c>
      <c r="N3315" s="71">
        <v>3965</v>
      </c>
      <c r="O3315" s="36">
        <v>38650</v>
      </c>
      <c r="P3315" s="42" t="s">
        <v>4316</v>
      </c>
    </row>
    <row r="3316" spans="1:16" s="23" customFormat="1" ht="22.5" customHeight="1" x14ac:dyDescent="0.2">
      <c r="A3316" s="31" t="s">
        <v>20</v>
      </c>
      <c r="B3316" s="32">
        <v>7148</v>
      </c>
      <c r="C3316" s="31" t="s">
        <v>4441</v>
      </c>
      <c r="D3316" s="31" t="s">
        <v>3616</v>
      </c>
      <c r="E3316" s="34">
        <v>10</v>
      </c>
      <c r="F3316" s="34" t="s">
        <v>2496</v>
      </c>
      <c r="G3316" s="34" t="s">
        <v>78</v>
      </c>
      <c r="H3316" s="36">
        <v>38407</v>
      </c>
      <c r="I3316" s="37" t="str">
        <f t="shared" si="69"/>
        <v>n/a</v>
      </c>
      <c r="J3316" s="36">
        <v>38441</v>
      </c>
      <c r="K3316" s="34" t="s">
        <v>2067</v>
      </c>
      <c r="L3316" s="34" t="s">
        <v>2067</v>
      </c>
      <c r="M3316" s="39" t="s">
        <v>20</v>
      </c>
      <c r="N3316" s="71">
        <v>3941</v>
      </c>
      <c r="O3316" s="36">
        <v>38579</v>
      </c>
      <c r="P3316" s="42" t="s">
        <v>4369</v>
      </c>
    </row>
    <row r="3317" spans="1:16" s="23" customFormat="1" ht="12.95" customHeight="1" x14ac:dyDescent="0.2">
      <c r="A3317" s="31" t="s">
        <v>20</v>
      </c>
      <c r="B3317" s="32">
        <v>7149</v>
      </c>
      <c r="C3317" s="31" t="s">
        <v>4442</v>
      </c>
      <c r="D3317" s="31" t="s">
        <v>4443</v>
      </c>
      <c r="E3317" s="34">
        <v>8</v>
      </c>
      <c r="F3317" s="34" t="s">
        <v>2499</v>
      </c>
      <c r="G3317" s="34" t="s">
        <v>78</v>
      </c>
      <c r="H3317" s="36">
        <v>38407</v>
      </c>
      <c r="I3317" s="37" t="str">
        <f t="shared" si="69"/>
        <v>n/a</v>
      </c>
      <c r="J3317" s="36">
        <v>38442</v>
      </c>
      <c r="K3317" s="34" t="s">
        <v>1862</v>
      </c>
      <c r="L3317" s="34" t="s">
        <v>1862</v>
      </c>
      <c r="M3317" s="39" t="s">
        <v>20</v>
      </c>
      <c r="N3317" s="75" t="s">
        <v>1870</v>
      </c>
      <c r="O3317" s="36">
        <v>38691</v>
      </c>
      <c r="P3317" s="42"/>
    </row>
    <row r="3318" spans="1:16" s="23" customFormat="1" ht="12.95" customHeight="1" x14ac:dyDescent="0.2">
      <c r="A3318" s="31" t="s">
        <v>20</v>
      </c>
      <c r="B3318" s="32">
        <v>7150</v>
      </c>
      <c r="C3318" s="31" t="s">
        <v>4442</v>
      </c>
      <c r="D3318" s="31" t="s">
        <v>4444</v>
      </c>
      <c r="E3318" s="34">
        <v>8</v>
      </c>
      <c r="F3318" s="34" t="s">
        <v>2499</v>
      </c>
      <c r="G3318" s="34" t="s">
        <v>78</v>
      </c>
      <c r="H3318" s="36">
        <v>38407</v>
      </c>
      <c r="I3318" s="37" t="str">
        <f t="shared" si="69"/>
        <v>n/a</v>
      </c>
      <c r="J3318" s="36">
        <v>38442</v>
      </c>
      <c r="K3318" s="34" t="s">
        <v>1862</v>
      </c>
      <c r="L3318" s="34" t="s">
        <v>1862</v>
      </c>
      <c r="M3318" s="39" t="s">
        <v>20</v>
      </c>
      <c r="N3318" s="75" t="s">
        <v>1870</v>
      </c>
      <c r="O3318" s="36">
        <v>38691</v>
      </c>
      <c r="P3318" s="42"/>
    </row>
    <row r="3319" spans="1:16" s="23" customFormat="1" ht="12.95" customHeight="1" x14ac:dyDescent="0.2">
      <c r="A3319" s="31" t="s">
        <v>20</v>
      </c>
      <c r="B3319" s="32">
        <v>7151</v>
      </c>
      <c r="C3319" s="31" t="s">
        <v>4445</v>
      </c>
      <c r="D3319" s="31" t="s">
        <v>3957</v>
      </c>
      <c r="E3319" s="34">
        <v>9</v>
      </c>
      <c r="F3319" s="34" t="s">
        <v>2496</v>
      </c>
      <c r="G3319" s="34" t="s">
        <v>29</v>
      </c>
      <c r="H3319" s="36">
        <v>38407</v>
      </c>
      <c r="I3319" s="37" t="str">
        <f t="shared" si="69"/>
        <v>n/a</v>
      </c>
      <c r="J3319" s="36">
        <v>38442</v>
      </c>
      <c r="K3319" s="34"/>
      <c r="L3319" s="34"/>
      <c r="M3319" s="39" t="s">
        <v>20</v>
      </c>
      <c r="N3319" s="75" t="s">
        <v>2799</v>
      </c>
      <c r="O3319" s="36">
        <v>38460</v>
      </c>
      <c r="P3319" s="42"/>
    </row>
    <row r="3320" spans="1:16" s="23" customFormat="1" ht="12.95" customHeight="1" x14ac:dyDescent="0.2">
      <c r="A3320" s="31" t="s">
        <v>20</v>
      </c>
      <c r="B3320" s="32">
        <v>7152</v>
      </c>
      <c r="C3320" s="31" t="s">
        <v>4446</v>
      </c>
      <c r="D3320" s="31" t="s">
        <v>3827</v>
      </c>
      <c r="E3320" s="34">
        <v>5</v>
      </c>
      <c r="F3320" s="34" t="s">
        <v>2491</v>
      </c>
      <c r="G3320" s="34" t="s">
        <v>78</v>
      </c>
      <c r="H3320" s="36">
        <v>38407</v>
      </c>
      <c r="I3320" s="37" t="str">
        <f t="shared" si="69"/>
        <v>n/a</v>
      </c>
      <c r="J3320" s="36">
        <v>38442</v>
      </c>
      <c r="K3320" s="34"/>
      <c r="L3320" s="34" t="s">
        <v>1862</v>
      </c>
      <c r="M3320" s="39" t="s">
        <v>20</v>
      </c>
      <c r="N3320" s="75" t="s">
        <v>2799</v>
      </c>
      <c r="O3320" s="36">
        <v>38579</v>
      </c>
      <c r="P3320" s="42"/>
    </row>
    <row r="3321" spans="1:16" s="23" customFormat="1" ht="12.95" customHeight="1" x14ac:dyDescent="0.2">
      <c r="A3321" s="31" t="s">
        <v>20</v>
      </c>
      <c r="B3321" s="32">
        <v>7153</v>
      </c>
      <c r="C3321" s="31" t="s">
        <v>4447</v>
      </c>
      <c r="D3321" s="31" t="s">
        <v>4448</v>
      </c>
      <c r="E3321" s="34">
        <v>5</v>
      </c>
      <c r="F3321" s="34" t="s">
        <v>2491</v>
      </c>
      <c r="G3321" s="34" t="s">
        <v>78</v>
      </c>
      <c r="H3321" s="36">
        <v>38408</v>
      </c>
      <c r="I3321" s="37" t="str">
        <f t="shared" si="69"/>
        <v>n/a</v>
      </c>
      <c r="J3321" s="36">
        <v>38442</v>
      </c>
      <c r="K3321" s="34" t="s">
        <v>2067</v>
      </c>
      <c r="L3321" s="34" t="s">
        <v>2067</v>
      </c>
      <c r="M3321" s="39" t="s">
        <v>20</v>
      </c>
      <c r="N3321" s="71">
        <v>3955</v>
      </c>
      <c r="O3321" s="36">
        <v>38589</v>
      </c>
      <c r="P3321" s="42" t="s">
        <v>4283</v>
      </c>
    </row>
    <row r="3322" spans="1:16" s="23" customFormat="1" ht="12.95" customHeight="1" x14ac:dyDescent="0.2">
      <c r="A3322" s="31" t="s">
        <v>20</v>
      </c>
      <c r="B3322" s="32">
        <v>7154</v>
      </c>
      <c r="C3322" s="31" t="s">
        <v>2696</v>
      </c>
      <c r="D3322" s="31" t="s">
        <v>4449</v>
      </c>
      <c r="E3322" s="34">
        <v>8</v>
      </c>
      <c r="F3322" s="34" t="s">
        <v>2499</v>
      </c>
      <c r="G3322" s="34" t="s">
        <v>78</v>
      </c>
      <c r="H3322" s="36">
        <v>38411</v>
      </c>
      <c r="I3322" s="37" t="str">
        <f t="shared" si="69"/>
        <v>n/a</v>
      </c>
      <c r="J3322" s="36">
        <v>38442</v>
      </c>
      <c r="K3322" s="34"/>
      <c r="L3322" s="34"/>
      <c r="M3322" s="39" t="s">
        <v>20</v>
      </c>
      <c r="N3322" s="191" t="s">
        <v>3774</v>
      </c>
      <c r="O3322" s="36"/>
      <c r="P3322" s="42"/>
    </row>
    <row r="3323" spans="1:16" s="23" customFormat="1" ht="12.95" customHeight="1" x14ac:dyDescent="0.2">
      <c r="A3323" s="31" t="s">
        <v>20</v>
      </c>
      <c r="B3323" s="32">
        <v>7155</v>
      </c>
      <c r="C3323" s="31" t="s">
        <v>840</v>
      </c>
      <c r="D3323" s="31" t="s">
        <v>4358</v>
      </c>
      <c r="E3323" s="34">
        <v>10</v>
      </c>
      <c r="F3323" s="34" t="s">
        <v>2496</v>
      </c>
      <c r="G3323" s="34" t="s">
        <v>78</v>
      </c>
      <c r="H3323" s="36">
        <v>38401</v>
      </c>
      <c r="I3323" s="37" t="str">
        <f t="shared" si="69"/>
        <v>n/a</v>
      </c>
      <c r="J3323" s="36">
        <v>38442</v>
      </c>
      <c r="K3323" s="34" t="s">
        <v>2067</v>
      </c>
      <c r="L3323" s="34" t="s">
        <v>2067</v>
      </c>
      <c r="M3323" s="39" t="s">
        <v>20</v>
      </c>
      <c r="N3323" s="71">
        <v>3942</v>
      </c>
      <c r="O3323" s="36">
        <v>38579</v>
      </c>
      <c r="P3323" s="42" t="s">
        <v>4369</v>
      </c>
    </row>
    <row r="3324" spans="1:16" s="23" customFormat="1" ht="12.95" customHeight="1" x14ac:dyDescent="0.2">
      <c r="A3324" s="31" t="s">
        <v>20</v>
      </c>
      <c r="B3324" s="32">
        <v>7156</v>
      </c>
      <c r="C3324" s="31" t="s">
        <v>4450</v>
      </c>
      <c r="D3324" s="31" t="s">
        <v>3638</v>
      </c>
      <c r="E3324" s="34">
        <v>11</v>
      </c>
      <c r="F3324" s="34" t="s">
        <v>2491</v>
      </c>
      <c r="G3324" s="34" t="s">
        <v>78</v>
      </c>
      <c r="H3324" s="36">
        <v>38411</v>
      </c>
      <c r="I3324" s="37" t="str">
        <f t="shared" si="69"/>
        <v>n/a</v>
      </c>
      <c r="J3324" s="36">
        <v>38441</v>
      </c>
      <c r="K3324" s="34" t="s">
        <v>2067</v>
      </c>
      <c r="L3324" s="34" t="s">
        <v>2067</v>
      </c>
      <c r="M3324" s="39" t="s">
        <v>20</v>
      </c>
      <c r="N3324" s="71">
        <v>3947</v>
      </c>
      <c r="O3324" s="36">
        <v>38574</v>
      </c>
      <c r="P3324" s="42" t="s">
        <v>4283</v>
      </c>
    </row>
    <row r="3325" spans="1:16" s="23" customFormat="1" ht="12.95" customHeight="1" x14ac:dyDescent="0.2">
      <c r="A3325" s="31" t="s">
        <v>20</v>
      </c>
      <c r="B3325" s="32">
        <v>7157</v>
      </c>
      <c r="C3325" s="31" t="s">
        <v>3355</v>
      </c>
      <c r="D3325" s="31" t="s">
        <v>4358</v>
      </c>
      <c r="E3325" s="34">
        <v>20</v>
      </c>
      <c r="F3325" s="34" t="s">
        <v>2504</v>
      </c>
      <c r="G3325" s="34" t="s">
        <v>78</v>
      </c>
      <c r="H3325" s="36">
        <v>38411</v>
      </c>
      <c r="I3325" s="37" t="str">
        <f t="shared" si="69"/>
        <v>n/a</v>
      </c>
      <c r="J3325" s="36">
        <v>38442</v>
      </c>
      <c r="K3325" s="34" t="s">
        <v>2067</v>
      </c>
      <c r="L3325" s="34" t="s">
        <v>2067</v>
      </c>
      <c r="M3325" s="39" t="s">
        <v>20</v>
      </c>
      <c r="N3325" s="71">
        <v>3958</v>
      </c>
      <c r="O3325" s="36">
        <v>38579</v>
      </c>
      <c r="P3325" s="42" t="s">
        <v>486</v>
      </c>
    </row>
    <row r="3326" spans="1:16" s="23" customFormat="1" ht="12.95" customHeight="1" x14ac:dyDescent="0.2">
      <c r="A3326" s="31" t="s">
        <v>20</v>
      </c>
      <c r="B3326" s="32">
        <v>7158</v>
      </c>
      <c r="C3326" s="31" t="s">
        <v>3323</v>
      </c>
      <c r="D3326" s="31" t="s">
        <v>4358</v>
      </c>
      <c r="E3326" s="34">
        <v>20</v>
      </c>
      <c r="F3326" s="34" t="s">
        <v>2504</v>
      </c>
      <c r="G3326" s="34" t="s">
        <v>78</v>
      </c>
      <c r="H3326" s="36">
        <v>38411</v>
      </c>
      <c r="I3326" s="37" t="str">
        <f t="shared" si="69"/>
        <v>n/a</v>
      </c>
      <c r="J3326" s="36">
        <v>38442</v>
      </c>
      <c r="K3326" s="34" t="s">
        <v>2067</v>
      </c>
      <c r="L3326" s="34" t="s">
        <v>2067</v>
      </c>
      <c r="M3326" s="39" t="s">
        <v>20</v>
      </c>
      <c r="N3326" s="71">
        <v>3959</v>
      </c>
      <c r="O3326" s="36">
        <v>38579</v>
      </c>
      <c r="P3326" s="42" t="s">
        <v>486</v>
      </c>
    </row>
    <row r="3327" spans="1:16" s="23" customFormat="1" ht="12.95" customHeight="1" x14ac:dyDescent="0.2">
      <c r="A3327" s="31" t="s">
        <v>20</v>
      </c>
      <c r="B3327" s="32">
        <v>7159</v>
      </c>
      <c r="C3327" s="31" t="s">
        <v>3355</v>
      </c>
      <c r="D3327" s="31" t="s">
        <v>4451</v>
      </c>
      <c r="E3327" s="34">
        <v>20</v>
      </c>
      <c r="F3327" s="34" t="s">
        <v>2504</v>
      </c>
      <c r="G3327" s="34" t="s">
        <v>78</v>
      </c>
      <c r="H3327" s="36">
        <v>38411</v>
      </c>
      <c r="I3327" s="37" t="str">
        <f t="shared" si="69"/>
        <v>n/a</v>
      </c>
      <c r="J3327" s="36">
        <v>38442</v>
      </c>
      <c r="K3327" s="34" t="s">
        <v>2067</v>
      </c>
      <c r="L3327" s="34" t="s">
        <v>1862</v>
      </c>
      <c r="M3327" s="39" t="s">
        <v>20</v>
      </c>
      <c r="N3327" s="71">
        <v>3966</v>
      </c>
      <c r="O3327" s="36">
        <v>38671</v>
      </c>
      <c r="P3327" s="42" t="s">
        <v>486</v>
      </c>
    </row>
    <row r="3328" spans="1:16" s="23" customFormat="1" ht="12.95" customHeight="1" x14ac:dyDescent="0.2">
      <c r="A3328" s="39" t="s">
        <v>4403</v>
      </c>
      <c r="B3328" s="32"/>
      <c r="C3328" s="31"/>
      <c r="D3328" s="31"/>
      <c r="E3328" s="34"/>
      <c r="F3328" s="34"/>
      <c r="G3328" s="34"/>
      <c r="H3328" s="36"/>
      <c r="I3328" s="37"/>
      <c r="J3328" s="36"/>
      <c r="K3328" s="34"/>
      <c r="L3328" s="34"/>
      <c r="M3328" s="39" t="s">
        <v>20</v>
      </c>
      <c r="N3328" s="71">
        <v>3967</v>
      </c>
      <c r="O3328" s="190" t="s">
        <v>4404</v>
      </c>
      <c r="P3328" s="42"/>
    </row>
    <row r="3329" spans="1:16" s="23" customFormat="1" ht="12.95" customHeight="1" x14ac:dyDescent="0.2">
      <c r="A3329" s="31" t="s">
        <v>20</v>
      </c>
      <c r="B3329" s="32">
        <v>7160</v>
      </c>
      <c r="C3329" s="31" t="s">
        <v>3355</v>
      </c>
      <c r="D3329" s="31" t="s">
        <v>4452</v>
      </c>
      <c r="E3329" s="34">
        <v>20</v>
      </c>
      <c r="F3329" s="34" t="s">
        <v>2504</v>
      </c>
      <c r="G3329" s="34" t="s">
        <v>78</v>
      </c>
      <c r="H3329" s="36">
        <v>38411</v>
      </c>
      <c r="I3329" s="37" t="str">
        <f t="shared" ref="I3329:I3392" si="70">IF(AND(H3329&gt;1/1/75, J3329&gt;0),"n/a",H3329+365)</f>
        <v>n/a</v>
      </c>
      <c r="J3329" s="36">
        <v>38442</v>
      </c>
      <c r="K3329" s="34" t="s">
        <v>2067</v>
      </c>
      <c r="L3329" s="34" t="s">
        <v>2067</v>
      </c>
      <c r="M3329" s="39" t="s">
        <v>20</v>
      </c>
      <c r="N3329" s="71">
        <v>3979</v>
      </c>
      <c r="O3329" s="36">
        <v>38671</v>
      </c>
      <c r="P3329" s="42" t="s">
        <v>486</v>
      </c>
    </row>
    <row r="3330" spans="1:16" s="23" customFormat="1" ht="12.95" customHeight="1" x14ac:dyDescent="0.2">
      <c r="A3330" s="31" t="s">
        <v>20</v>
      </c>
      <c r="B3330" s="32">
        <v>7161</v>
      </c>
      <c r="C3330" s="31" t="s">
        <v>4442</v>
      </c>
      <c r="D3330" s="31" t="s">
        <v>4453</v>
      </c>
      <c r="E3330" s="34">
        <v>16</v>
      </c>
      <c r="F3330" s="34" t="s">
        <v>2496</v>
      </c>
      <c r="G3330" s="34" t="s">
        <v>78</v>
      </c>
      <c r="H3330" s="36">
        <v>38411</v>
      </c>
      <c r="I3330" s="37" t="str">
        <f t="shared" si="70"/>
        <v>n/a</v>
      </c>
      <c r="J3330" s="36">
        <v>38442</v>
      </c>
      <c r="K3330" s="34" t="s">
        <v>1862</v>
      </c>
      <c r="L3330" s="34" t="s">
        <v>1862</v>
      </c>
      <c r="M3330" s="39" t="s">
        <v>20</v>
      </c>
      <c r="N3330" s="75" t="s">
        <v>2799</v>
      </c>
      <c r="O3330" s="36">
        <v>38562</v>
      </c>
      <c r="P3330" s="42"/>
    </row>
    <row r="3331" spans="1:16" s="23" customFormat="1" ht="12.95" customHeight="1" x14ac:dyDescent="0.2">
      <c r="A3331" s="31" t="s">
        <v>20</v>
      </c>
      <c r="B3331" s="32">
        <v>7162</v>
      </c>
      <c r="C3331" s="31" t="s">
        <v>2630</v>
      </c>
      <c r="D3331" s="31" t="s">
        <v>4454</v>
      </c>
      <c r="E3331" s="34">
        <v>18</v>
      </c>
      <c r="F3331" s="34" t="s">
        <v>2504</v>
      </c>
      <c r="G3331" s="34" t="s">
        <v>78</v>
      </c>
      <c r="H3331" s="36">
        <v>38411</v>
      </c>
      <c r="I3331" s="37" t="str">
        <f t="shared" si="70"/>
        <v>n/a</v>
      </c>
      <c r="J3331" s="36">
        <v>38442</v>
      </c>
      <c r="K3331" s="34" t="s">
        <v>2067</v>
      </c>
      <c r="L3331" s="34" t="s">
        <v>2067</v>
      </c>
      <c r="M3331" s="39" t="s">
        <v>20</v>
      </c>
      <c r="N3331" s="71">
        <v>3944</v>
      </c>
      <c r="O3331" s="36">
        <v>38579</v>
      </c>
      <c r="P3331" s="42" t="s">
        <v>4316</v>
      </c>
    </row>
    <row r="3332" spans="1:16" s="23" customFormat="1" ht="12.95" customHeight="1" x14ac:dyDescent="0.2">
      <c r="A3332" s="31" t="s">
        <v>20</v>
      </c>
      <c r="B3332" s="32">
        <v>7163</v>
      </c>
      <c r="C3332" s="31" t="s">
        <v>4455</v>
      </c>
      <c r="D3332" s="31" t="s">
        <v>3827</v>
      </c>
      <c r="E3332" s="34">
        <v>15</v>
      </c>
      <c r="F3332" s="34" t="s">
        <v>2494</v>
      </c>
      <c r="G3332" s="34" t="s">
        <v>78</v>
      </c>
      <c r="H3332" s="36">
        <v>38411</v>
      </c>
      <c r="I3332" s="37">
        <f t="shared" si="70"/>
        <v>38776</v>
      </c>
      <c r="J3332" s="36"/>
      <c r="K3332" s="34"/>
      <c r="L3332" s="34"/>
      <c r="M3332" s="39" t="s">
        <v>20</v>
      </c>
      <c r="N3332" s="71" t="s">
        <v>2891</v>
      </c>
      <c r="O3332" s="36"/>
      <c r="P3332" s="42"/>
    </row>
    <row r="3333" spans="1:16" s="23" customFormat="1" ht="12.95" customHeight="1" x14ac:dyDescent="0.2">
      <c r="A3333" s="31" t="s">
        <v>20</v>
      </c>
      <c r="B3333" s="32">
        <v>7164</v>
      </c>
      <c r="C3333" s="31" t="s">
        <v>4455</v>
      </c>
      <c r="D3333" s="31" t="s">
        <v>4456</v>
      </c>
      <c r="E3333" s="34">
        <v>15</v>
      </c>
      <c r="F3333" s="34" t="s">
        <v>2494</v>
      </c>
      <c r="G3333" s="34" t="s">
        <v>78</v>
      </c>
      <c r="H3333" s="36">
        <v>38411</v>
      </c>
      <c r="I3333" s="37">
        <f t="shared" si="70"/>
        <v>38776</v>
      </c>
      <c r="J3333" s="36"/>
      <c r="K3333" s="34"/>
      <c r="L3333" s="34"/>
      <c r="M3333" s="39" t="s">
        <v>20</v>
      </c>
      <c r="N3333" s="71" t="s">
        <v>2891</v>
      </c>
      <c r="O3333" s="36"/>
      <c r="P3333" s="42"/>
    </row>
    <row r="3334" spans="1:16" s="23" customFormat="1" ht="12.95" customHeight="1" x14ac:dyDescent="0.2">
      <c r="A3334" s="31" t="s">
        <v>20</v>
      </c>
      <c r="B3334" s="32">
        <v>7165</v>
      </c>
      <c r="C3334" s="31" t="s">
        <v>4457</v>
      </c>
      <c r="D3334" s="31" t="s">
        <v>4458</v>
      </c>
      <c r="E3334" s="34">
        <v>21</v>
      </c>
      <c r="F3334" s="34" t="s">
        <v>2504</v>
      </c>
      <c r="G3334" s="34" t="s">
        <v>29</v>
      </c>
      <c r="H3334" s="36">
        <v>38411</v>
      </c>
      <c r="I3334" s="37" t="str">
        <f t="shared" si="70"/>
        <v>n/a</v>
      </c>
      <c r="J3334" s="36">
        <v>38442</v>
      </c>
      <c r="K3334" s="34" t="s">
        <v>2067</v>
      </c>
      <c r="L3334" s="34" t="s">
        <v>2067</v>
      </c>
      <c r="M3334" s="39" t="s">
        <v>20</v>
      </c>
      <c r="N3334" s="71">
        <v>3949</v>
      </c>
      <c r="O3334" s="36">
        <v>38579</v>
      </c>
      <c r="P3334" s="42" t="s">
        <v>486</v>
      </c>
    </row>
    <row r="3335" spans="1:16" s="23" customFormat="1" ht="12.95" customHeight="1" x14ac:dyDescent="0.2">
      <c r="A3335" s="31" t="s">
        <v>20</v>
      </c>
      <c r="B3335" s="32">
        <v>7166</v>
      </c>
      <c r="C3335" s="31" t="s">
        <v>2624</v>
      </c>
      <c r="D3335" s="31" t="s">
        <v>4459</v>
      </c>
      <c r="E3335" s="34">
        <v>21</v>
      </c>
      <c r="F3335" s="34" t="s">
        <v>2504</v>
      </c>
      <c r="G3335" s="34" t="s">
        <v>78</v>
      </c>
      <c r="H3335" s="36">
        <v>38411</v>
      </c>
      <c r="I3335" s="37">
        <f t="shared" si="70"/>
        <v>38776</v>
      </c>
      <c r="J3335" s="36"/>
      <c r="K3335" s="34"/>
      <c r="L3335" s="34">
        <v>1653</v>
      </c>
      <c r="M3335" s="39" t="s">
        <v>20</v>
      </c>
      <c r="N3335" s="71" t="s">
        <v>2891</v>
      </c>
      <c r="O3335" s="36"/>
      <c r="P3335" s="42"/>
    </row>
    <row r="3336" spans="1:16" s="23" customFormat="1" ht="12.95" customHeight="1" x14ac:dyDescent="0.2">
      <c r="A3336" s="31" t="s">
        <v>20</v>
      </c>
      <c r="B3336" s="32">
        <v>7167</v>
      </c>
      <c r="C3336" s="31" t="s">
        <v>2624</v>
      </c>
      <c r="D3336" s="31" t="s">
        <v>4460</v>
      </c>
      <c r="E3336" s="34">
        <v>20</v>
      </c>
      <c r="F3336" s="34" t="s">
        <v>2504</v>
      </c>
      <c r="G3336" s="34" t="s">
        <v>78</v>
      </c>
      <c r="H3336" s="36">
        <v>38411</v>
      </c>
      <c r="I3336" s="37" t="str">
        <f t="shared" si="70"/>
        <v>n/a</v>
      </c>
      <c r="J3336" s="36">
        <v>38442</v>
      </c>
      <c r="K3336" s="34" t="s">
        <v>2067</v>
      </c>
      <c r="L3336" s="34" t="s">
        <v>2067</v>
      </c>
      <c r="M3336" s="39" t="s">
        <v>20</v>
      </c>
      <c r="N3336" s="71">
        <v>3983</v>
      </c>
      <c r="O3336" s="36">
        <v>38671</v>
      </c>
      <c r="P3336" s="42" t="s">
        <v>486</v>
      </c>
    </row>
    <row r="3337" spans="1:16" s="23" customFormat="1" ht="12.95" customHeight="1" x14ac:dyDescent="0.2">
      <c r="A3337" s="31" t="s">
        <v>20</v>
      </c>
      <c r="B3337" s="32">
        <v>7168</v>
      </c>
      <c r="C3337" s="31" t="s">
        <v>3420</v>
      </c>
      <c r="D3337" s="31" t="s">
        <v>4461</v>
      </c>
      <c r="E3337" s="34">
        <v>20</v>
      </c>
      <c r="F3337" s="34" t="s">
        <v>2504</v>
      </c>
      <c r="G3337" s="34" t="s">
        <v>78</v>
      </c>
      <c r="H3337" s="36">
        <v>38411</v>
      </c>
      <c r="I3337" s="37" t="str">
        <f t="shared" si="70"/>
        <v>n/a</v>
      </c>
      <c r="J3337" s="36">
        <v>38442</v>
      </c>
      <c r="K3337" s="34" t="s">
        <v>2067</v>
      </c>
      <c r="L3337" s="34" t="s">
        <v>2067</v>
      </c>
      <c r="M3337" s="39" t="s">
        <v>20</v>
      </c>
      <c r="N3337" s="71">
        <v>3978</v>
      </c>
      <c r="O3337" s="36">
        <v>38671</v>
      </c>
      <c r="P3337" s="42" t="s">
        <v>486</v>
      </c>
    </row>
    <row r="3338" spans="1:16" s="23" customFormat="1" ht="12.95" customHeight="1" x14ac:dyDescent="0.2">
      <c r="A3338" s="31" t="s">
        <v>20</v>
      </c>
      <c r="B3338" s="32">
        <v>7169</v>
      </c>
      <c r="C3338" s="31" t="s">
        <v>4462</v>
      </c>
      <c r="D3338" s="31" t="s">
        <v>4463</v>
      </c>
      <c r="E3338" s="34">
        <v>20</v>
      </c>
      <c r="F3338" s="34" t="s">
        <v>2504</v>
      </c>
      <c r="G3338" s="34" t="s">
        <v>78</v>
      </c>
      <c r="H3338" s="36">
        <v>38411</v>
      </c>
      <c r="I3338" s="37">
        <f t="shared" si="70"/>
        <v>38776</v>
      </c>
      <c r="J3338" s="36"/>
      <c r="K3338" s="34"/>
      <c r="L3338" s="34"/>
      <c r="M3338" s="39" t="s">
        <v>20</v>
      </c>
      <c r="N3338" s="71" t="s">
        <v>2891</v>
      </c>
      <c r="O3338" s="36"/>
      <c r="P3338" s="42"/>
    </row>
    <row r="3339" spans="1:16" s="23" customFormat="1" ht="12.95" customHeight="1" x14ac:dyDescent="0.2">
      <c r="A3339" s="31" t="s">
        <v>20</v>
      </c>
      <c r="B3339" s="32">
        <v>7170</v>
      </c>
      <c r="C3339" s="31" t="s">
        <v>4464</v>
      </c>
      <c r="D3339" s="31" t="s">
        <v>4465</v>
      </c>
      <c r="E3339" s="34">
        <v>8</v>
      </c>
      <c r="F3339" s="34" t="s">
        <v>2499</v>
      </c>
      <c r="G3339" s="34" t="s">
        <v>78</v>
      </c>
      <c r="H3339" s="36">
        <v>38411</v>
      </c>
      <c r="I3339" s="37" t="str">
        <f t="shared" si="70"/>
        <v>n/a</v>
      </c>
      <c r="J3339" s="36">
        <v>38442</v>
      </c>
      <c r="K3339" s="34" t="s">
        <v>2067</v>
      </c>
      <c r="L3339" s="34" t="s">
        <v>2067</v>
      </c>
      <c r="M3339" s="39" t="s">
        <v>20</v>
      </c>
      <c r="N3339" s="71">
        <v>3987</v>
      </c>
      <c r="O3339" s="36">
        <v>38691</v>
      </c>
      <c r="P3339" s="42" t="s">
        <v>4225</v>
      </c>
    </row>
    <row r="3340" spans="1:16" s="23" customFormat="1" ht="12.95" customHeight="1" x14ac:dyDescent="0.2">
      <c r="A3340" s="31" t="s">
        <v>20</v>
      </c>
      <c r="B3340" s="32">
        <v>7171</v>
      </c>
      <c r="C3340" s="31" t="s">
        <v>4464</v>
      </c>
      <c r="D3340" s="31" t="s">
        <v>3879</v>
      </c>
      <c r="E3340" s="34">
        <v>8</v>
      </c>
      <c r="F3340" s="34" t="s">
        <v>2499</v>
      </c>
      <c r="G3340" s="34" t="s">
        <v>78</v>
      </c>
      <c r="H3340" s="36">
        <v>38411</v>
      </c>
      <c r="I3340" s="37" t="str">
        <f t="shared" si="70"/>
        <v>n/a</v>
      </c>
      <c r="J3340" s="36">
        <v>38442</v>
      </c>
      <c r="K3340" s="34" t="s">
        <v>1862</v>
      </c>
      <c r="L3340" s="34" t="s">
        <v>2067</v>
      </c>
      <c r="M3340" s="39" t="s">
        <v>20</v>
      </c>
      <c r="N3340" s="71">
        <v>3988</v>
      </c>
      <c r="O3340" s="36">
        <v>38691</v>
      </c>
      <c r="P3340" s="42" t="s">
        <v>4225</v>
      </c>
    </row>
    <row r="3341" spans="1:16" s="23" customFormat="1" ht="12.95" customHeight="1" x14ac:dyDescent="0.2">
      <c r="A3341" s="31" t="s">
        <v>20</v>
      </c>
      <c r="B3341" s="32">
        <v>7172</v>
      </c>
      <c r="C3341" s="42" t="s">
        <v>184</v>
      </c>
      <c r="D3341" s="31" t="s">
        <v>3879</v>
      </c>
      <c r="E3341" s="34">
        <v>20</v>
      </c>
      <c r="F3341" s="34" t="s">
        <v>2504</v>
      </c>
      <c r="G3341" s="34" t="s">
        <v>78</v>
      </c>
      <c r="H3341" s="36">
        <v>38412</v>
      </c>
      <c r="I3341" s="37" t="str">
        <f t="shared" si="70"/>
        <v>n/a</v>
      </c>
      <c r="J3341" s="36">
        <v>38442</v>
      </c>
      <c r="K3341" s="34"/>
      <c r="L3341" s="34"/>
      <c r="M3341" s="39" t="s">
        <v>20</v>
      </c>
      <c r="N3341" s="71"/>
      <c r="O3341" s="36"/>
      <c r="P3341" s="42"/>
    </row>
    <row r="3342" spans="1:16" s="23" customFormat="1" ht="12.95" customHeight="1" x14ac:dyDescent="0.2">
      <c r="A3342" s="31" t="s">
        <v>20</v>
      </c>
      <c r="B3342" s="32">
        <v>7173</v>
      </c>
      <c r="C3342" s="42" t="s">
        <v>184</v>
      </c>
      <c r="D3342" s="31" t="s">
        <v>3616</v>
      </c>
      <c r="E3342" s="34">
        <v>20</v>
      </c>
      <c r="F3342" s="34" t="s">
        <v>2504</v>
      </c>
      <c r="G3342" s="34" t="s">
        <v>78</v>
      </c>
      <c r="H3342" s="36">
        <v>38412</v>
      </c>
      <c r="I3342" s="37" t="str">
        <f t="shared" si="70"/>
        <v>n/a</v>
      </c>
      <c r="J3342" s="36">
        <v>38442</v>
      </c>
      <c r="K3342" s="34" t="s">
        <v>2067</v>
      </c>
      <c r="L3342" s="34" t="s">
        <v>2067</v>
      </c>
      <c r="M3342" s="39" t="s">
        <v>20</v>
      </c>
      <c r="N3342" s="71">
        <v>3981</v>
      </c>
      <c r="O3342" s="36">
        <v>38671</v>
      </c>
      <c r="P3342" s="42" t="s">
        <v>486</v>
      </c>
    </row>
    <row r="3343" spans="1:16" s="23" customFormat="1" ht="12.95" customHeight="1" x14ac:dyDescent="0.2">
      <c r="A3343" s="31" t="s">
        <v>20</v>
      </c>
      <c r="B3343" s="32">
        <v>7174</v>
      </c>
      <c r="C3343" s="31" t="s">
        <v>4340</v>
      </c>
      <c r="D3343" s="31" t="s">
        <v>3089</v>
      </c>
      <c r="E3343" s="34">
        <v>10</v>
      </c>
      <c r="F3343" s="34" t="s">
        <v>2496</v>
      </c>
      <c r="G3343" s="34" t="s">
        <v>78</v>
      </c>
      <c r="H3343" s="36">
        <v>38412</v>
      </c>
      <c r="I3343" s="37">
        <f t="shared" si="70"/>
        <v>38777</v>
      </c>
      <c r="J3343" s="36"/>
      <c r="K3343" s="34"/>
      <c r="L3343" s="34"/>
      <c r="M3343" s="39" t="s">
        <v>20</v>
      </c>
      <c r="N3343" s="71" t="s">
        <v>2891</v>
      </c>
      <c r="O3343" s="36"/>
      <c r="P3343" s="42"/>
    </row>
    <row r="3344" spans="1:16" s="23" customFormat="1" ht="12.95" customHeight="1" x14ac:dyDescent="0.2">
      <c r="A3344" s="31" t="s">
        <v>20</v>
      </c>
      <c r="B3344" s="32">
        <v>7175</v>
      </c>
      <c r="C3344" s="31" t="s">
        <v>4466</v>
      </c>
      <c r="D3344" s="31" t="s">
        <v>3909</v>
      </c>
      <c r="E3344" s="34">
        <v>14</v>
      </c>
      <c r="F3344" s="34" t="s">
        <v>2494</v>
      </c>
      <c r="G3344" s="34" t="s">
        <v>78</v>
      </c>
      <c r="H3344" s="36">
        <v>38412</v>
      </c>
      <c r="I3344" s="37">
        <f t="shared" si="70"/>
        <v>38777</v>
      </c>
      <c r="J3344" s="36"/>
      <c r="K3344" s="34"/>
      <c r="L3344" s="34"/>
      <c r="M3344" s="39" t="s">
        <v>20</v>
      </c>
      <c r="N3344" s="71" t="s">
        <v>2891</v>
      </c>
      <c r="O3344" s="36"/>
      <c r="P3344" s="42"/>
    </row>
    <row r="3345" spans="1:16" s="23" customFormat="1" ht="12.95" customHeight="1" x14ac:dyDescent="0.2">
      <c r="A3345" s="31" t="s">
        <v>20</v>
      </c>
      <c r="B3345" s="32">
        <v>7176</v>
      </c>
      <c r="C3345" s="31" t="s">
        <v>3880</v>
      </c>
      <c r="D3345" s="31" t="s">
        <v>4467</v>
      </c>
      <c r="E3345" s="34">
        <v>16</v>
      </c>
      <c r="F3345" s="34" t="s">
        <v>2496</v>
      </c>
      <c r="G3345" s="34" t="s">
        <v>78</v>
      </c>
      <c r="H3345" s="36">
        <v>38412</v>
      </c>
      <c r="I3345" s="37" t="str">
        <f t="shared" si="70"/>
        <v>n/a</v>
      </c>
      <c r="J3345" s="36">
        <v>38442</v>
      </c>
      <c r="K3345" s="34" t="s">
        <v>2067</v>
      </c>
      <c r="L3345" s="34" t="s">
        <v>2067</v>
      </c>
      <c r="M3345" s="39" t="s">
        <v>20</v>
      </c>
      <c r="N3345" s="71">
        <v>3953</v>
      </c>
      <c r="O3345" s="36">
        <v>38584</v>
      </c>
      <c r="P3345" s="42" t="s">
        <v>4369</v>
      </c>
    </row>
    <row r="3346" spans="1:16" s="23" customFormat="1" ht="12.95" customHeight="1" x14ac:dyDescent="0.2">
      <c r="A3346" s="31" t="s">
        <v>20</v>
      </c>
      <c r="B3346" s="32">
        <v>7177</v>
      </c>
      <c r="C3346" s="31" t="s">
        <v>3473</v>
      </c>
      <c r="D3346" s="31" t="s">
        <v>3879</v>
      </c>
      <c r="E3346" s="34">
        <v>21</v>
      </c>
      <c r="F3346" s="34" t="s">
        <v>2504</v>
      </c>
      <c r="G3346" s="34" t="s">
        <v>78</v>
      </c>
      <c r="H3346" s="36">
        <v>38412</v>
      </c>
      <c r="I3346" s="37">
        <f t="shared" si="70"/>
        <v>38777</v>
      </c>
      <c r="J3346" s="36"/>
      <c r="K3346" s="34"/>
      <c r="L3346" s="34"/>
      <c r="M3346" s="39" t="s">
        <v>20</v>
      </c>
      <c r="N3346" s="71" t="s">
        <v>2891</v>
      </c>
      <c r="O3346" s="36"/>
      <c r="P3346" s="42"/>
    </row>
    <row r="3347" spans="1:16" s="23" customFormat="1" ht="12.95" customHeight="1" x14ac:dyDescent="0.2">
      <c r="A3347" s="31" t="s">
        <v>20</v>
      </c>
      <c r="B3347" s="32">
        <v>7178</v>
      </c>
      <c r="C3347" s="31" t="s">
        <v>3473</v>
      </c>
      <c r="D3347" s="31" t="s">
        <v>3879</v>
      </c>
      <c r="E3347" s="34">
        <v>20</v>
      </c>
      <c r="F3347" s="34" t="s">
        <v>2504</v>
      </c>
      <c r="G3347" s="34" t="s">
        <v>78</v>
      </c>
      <c r="H3347" s="36">
        <v>38412</v>
      </c>
      <c r="I3347" s="37" t="str">
        <f t="shared" si="70"/>
        <v>n/a</v>
      </c>
      <c r="J3347" s="36">
        <v>38628</v>
      </c>
      <c r="K3347" s="34" t="s">
        <v>2067</v>
      </c>
      <c r="L3347" s="34" t="s">
        <v>2067</v>
      </c>
      <c r="M3347" s="39" t="s">
        <v>20</v>
      </c>
      <c r="N3347" s="71">
        <v>4008</v>
      </c>
      <c r="O3347" s="36">
        <v>38763</v>
      </c>
      <c r="P3347" s="42" t="s">
        <v>486</v>
      </c>
    </row>
    <row r="3348" spans="1:16" s="23" customFormat="1" ht="12.95" customHeight="1" x14ac:dyDescent="0.2">
      <c r="A3348" s="31" t="s">
        <v>20</v>
      </c>
      <c r="B3348" s="32">
        <v>7179</v>
      </c>
      <c r="C3348" s="31" t="s">
        <v>3473</v>
      </c>
      <c r="D3348" s="31" t="s">
        <v>3616</v>
      </c>
      <c r="E3348" s="34">
        <v>21</v>
      </c>
      <c r="F3348" s="34" t="s">
        <v>2504</v>
      </c>
      <c r="G3348" s="34" t="s">
        <v>78</v>
      </c>
      <c r="H3348" s="36">
        <v>38412</v>
      </c>
      <c r="I3348" s="37" t="str">
        <f t="shared" si="70"/>
        <v>n/a</v>
      </c>
      <c r="J3348" s="36">
        <v>38628</v>
      </c>
      <c r="K3348" s="34" t="s">
        <v>2067</v>
      </c>
      <c r="L3348" s="34" t="s">
        <v>2067</v>
      </c>
      <c r="M3348" s="39" t="s">
        <v>20</v>
      </c>
      <c r="N3348" s="71">
        <v>4006</v>
      </c>
      <c r="O3348" s="36">
        <v>38763</v>
      </c>
      <c r="P3348" s="42" t="s">
        <v>4468</v>
      </c>
    </row>
    <row r="3349" spans="1:16" s="23" customFormat="1" ht="12.95" customHeight="1" x14ac:dyDescent="0.2">
      <c r="A3349" s="31" t="s">
        <v>20</v>
      </c>
      <c r="B3349" s="32">
        <v>7180</v>
      </c>
      <c r="C3349" s="31" t="s">
        <v>3473</v>
      </c>
      <c r="D3349" s="31" t="s">
        <v>3616</v>
      </c>
      <c r="E3349" s="34">
        <v>20</v>
      </c>
      <c r="F3349" s="34" t="s">
        <v>2504</v>
      </c>
      <c r="G3349" s="34" t="s">
        <v>78</v>
      </c>
      <c r="H3349" s="36">
        <v>38412</v>
      </c>
      <c r="I3349" s="37">
        <f t="shared" si="70"/>
        <v>38777</v>
      </c>
      <c r="J3349" s="36"/>
      <c r="K3349" s="34"/>
      <c r="L3349" s="34"/>
      <c r="M3349" s="39" t="s">
        <v>20</v>
      </c>
      <c r="N3349" s="71" t="s">
        <v>2891</v>
      </c>
      <c r="O3349" s="36"/>
      <c r="P3349" s="42"/>
    </row>
    <row r="3350" spans="1:16" s="23" customFormat="1" ht="12.95" customHeight="1" x14ac:dyDescent="0.2">
      <c r="A3350" s="31" t="s">
        <v>20</v>
      </c>
      <c r="B3350" s="32">
        <v>7181</v>
      </c>
      <c r="C3350" s="31" t="s">
        <v>4469</v>
      </c>
      <c r="D3350" s="31" t="s">
        <v>4470</v>
      </c>
      <c r="E3350" s="34">
        <v>20</v>
      </c>
      <c r="F3350" s="34" t="s">
        <v>2504</v>
      </c>
      <c r="G3350" s="34" t="s">
        <v>78</v>
      </c>
      <c r="H3350" s="36">
        <v>38412</v>
      </c>
      <c r="I3350" s="37" t="str">
        <f t="shared" si="70"/>
        <v>n/a</v>
      </c>
      <c r="J3350" s="36">
        <v>38442</v>
      </c>
      <c r="K3350" s="34" t="s">
        <v>2067</v>
      </c>
      <c r="L3350" s="34" t="s">
        <v>2067</v>
      </c>
      <c r="M3350" s="39" t="s">
        <v>20</v>
      </c>
      <c r="N3350" s="71">
        <v>3982</v>
      </c>
      <c r="O3350" s="36">
        <v>38671</v>
      </c>
      <c r="P3350" s="42" t="s">
        <v>4316</v>
      </c>
    </row>
    <row r="3351" spans="1:16" s="23" customFormat="1" ht="12.95" customHeight="1" x14ac:dyDescent="0.2">
      <c r="A3351" s="31" t="s">
        <v>20</v>
      </c>
      <c r="B3351" s="32">
        <v>7182</v>
      </c>
      <c r="C3351" s="31" t="s">
        <v>4471</v>
      </c>
      <c r="D3351" s="31" t="s">
        <v>3879</v>
      </c>
      <c r="E3351" s="34">
        <v>15</v>
      </c>
      <c r="F3351" s="34" t="s">
        <v>2494</v>
      </c>
      <c r="G3351" s="34" t="s">
        <v>78</v>
      </c>
      <c r="H3351" s="36">
        <v>38412</v>
      </c>
      <c r="I3351" s="37" t="str">
        <f t="shared" si="70"/>
        <v>n/a</v>
      </c>
      <c r="J3351" s="36">
        <v>38442</v>
      </c>
      <c r="K3351" s="34" t="s">
        <v>1862</v>
      </c>
      <c r="L3351" s="34" t="s">
        <v>1862</v>
      </c>
      <c r="M3351" s="39" t="s">
        <v>20</v>
      </c>
      <c r="N3351" s="75" t="s">
        <v>1870</v>
      </c>
      <c r="O3351" s="36">
        <v>38650</v>
      </c>
      <c r="P3351" s="42"/>
    </row>
    <row r="3352" spans="1:16" s="23" customFormat="1" ht="12.95" customHeight="1" x14ac:dyDescent="0.2">
      <c r="A3352" s="31" t="s">
        <v>20</v>
      </c>
      <c r="B3352" s="32">
        <v>7183</v>
      </c>
      <c r="C3352" s="31" t="s">
        <v>4472</v>
      </c>
      <c r="D3352" s="31" t="s">
        <v>3879</v>
      </c>
      <c r="E3352" s="34">
        <v>12</v>
      </c>
      <c r="F3352" s="34" t="s">
        <v>2491</v>
      </c>
      <c r="G3352" s="34" t="s">
        <v>78</v>
      </c>
      <c r="H3352" s="36">
        <v>38412</v>
      </c>
      <c r="I3352" s="37" t="str">
        <f t="shared" si="70"/>
        <v>n/a</v>
      </c>
      <c r="J3352" s="36">
        <v>38442</v>
      </c>
      <c r="K3352" s="34" t="s">
        <v>2067</v>
      </c>
      <c r="L3352" s="34" t="s">
        <v>2067</v>
      </c>
      <c r="M3352" s="39" t="s">
        <v>20</v>
      </c>
      <c r="N3352" s="71">
        <v>3946</v>
      </c>
      <c r="O3352" s="36">
        <v>38574</v>
      </c>
      <c r="P3352" s="42" t="s">
        <v>4283</v>
      </c>
    </row>
    <row r="3353" spans="1:16" s="23" customFormat="1" ht="12.95" customHeight="1" x14ac:dyDescent="0.2">
      <c r="A3353" s="31" t="s">
        <v>20</v>
      </c>
      <c r="B3353" s="32">
        <v>7184</v>
      </c>
      <c r="C3353" s="31" t="s">
        <v>4472</v>
      </c>
      <c r="D3353" s="31" t="s">
        <v>3616</v>
      </c>
      <c r="E3353" s="34">
        <v>12</v>
      </c>
      <c r="F3353" s="34" t="s">
        <v>2491</v>
      </c>
      <c r="G3353" s="34" t="s">
        <v>78</v>
      </c>
      <c r="H3353" s="36">
        <v>38412</v>
      </c>
      <c r="I3353" s="37" t="str">
        <f t="shared" si="70"/>
        <v>n/a</v>
      </c>
      <c r="J3353" s="36">
        <v>38442</v>
      </c>
      <c r="K3353" s="34" t="s">
        <v>2067</v>
      </c>
      <c r="L3353" s="34" t="s">
        <v>2067</v>
      </c>
      <c r="M3353" s="39" t="s">
        <v>20</v>
      </c>
      <c r="N3353" s="71">
        <v>3945</v>
      </c>
      <c r="O3353" s="36">
        <v>38574</v>
      </c>
      <c r="P3353" s="42" t="s">
        <v>4283</v>
      </c>
    </row>
    <row r="3354" spans="1:16" s="23" customFormat="1" ht="12.95" customHeight="1" x14ac:dyDescent="0.2">
      <c r="A3354" s="31" t="s">
        <v>20</v>
      </c>
      <c r="B3354" s="32">
        <v>7185</v>
      </c>
      <c r="C3354" s="31" t="s">
        <v>4058</v>
      </c>
      <c r="D3354" s="31" t="s">
        <v>3089</v>
      </c>
      <c r="E3354" s="34">
        <v>15</v>
      </c>
      <c r="F3354" s="34" t="s">
        <v>2494</v>
      </c>
      <c r="G3354" s="34" t="s">
        <v>78</v>
      </c>
      <c r="H3354" s="36">
        <v>38412</v>
      </c>
      <c r="I3354" s="37" t="str">
        <f t="shared" si="70"/>
        <v>n/a</v>
      </c>
      <c r="J3354" s="36">
        <v>38442</v>
      </c>
      <c r="K3354" s="34" t="s">
        <v>1862</v>
      </c>
      <c r="L3354" s="34" t="s">
        <v>1862</v>
      </c>
      <c r="M3354" s="39" t="s">
        <v>20</v>
      </c>
      <c r="N3354" s="75" t="s">
        <v>1870</v>
      </c>
      <c r="O3354" s="36">
        <v>38650</v>
      </c>
      <c r="P3354" s="42"/>
    </row>
    <row r="3355" spans="1:16" s="23" customFormat="1" ht="12.95" customHeight="1" x14ac:dyDescent="0.2">
      <c r="A3355" s="31" t="s">
        <v>20</v>
      </c>
      <c r="B3355" s="32">
        <v>7186</v>
      </c>
      <c r="C3355" s="31" t="s">
        <v>4473</v>
      </c>
      <c r="D3355" s="31" t="s">
        <v>4474</v>
      </c>
      <c r="E3355" s="34">
        <v>15</v>
      </c>
      <c r="F3355" s="34" t="s">
        <v>2494</v>
      </c>
      <c r="G3355" s="34" t="s">
        <v>78</v>
      </c>
      <c r="H3355" s="36">
        <v>38412</v>
      </c>
      <c r="I3355" s="37">
        <f t="shared" si="70"/>
        <v>38777</v>
      </c>
      <c r="J3355" s="36"/>
      <c r="K3355" s="34"/>
      <c r="L3355" s="34"/>
      <c r="M3355" s="39" t="s">
        <v>20</v>
      </c>
      <c r="N3355" s="71" t="s">
        <v>2891</v>
      </c>
      <c r="O3355" s="36"/>
      <c r="P3355" s="42"/>
    </row>
    <row r="3356" spans="1:16" s="23" customFormat="1" ht="12.95" customHeight="1" x14ac:dyDescent="0.2">
      <c r="A3356" s="31" t="s">
        <v>20</v>
      </c>
      <c r="B3356" s="32">
        <v>7187</v>
      </c>
      <c r="C3356" s="31" t="s">
        <v>4475</v>
      </c>
      <c r="D3356" s="31" t="s">
        <v>4476</v>
      </c>
      <c r="E3356" s="34">
        <v>19</v>
      </c>
      <c r="F3356" s="34" t="s">
        <v>2494</v>
      </c>
      <c r="G3356" s="34" t="s">
        <v>78</v>
      </c>
      <c r="H3356" s="36">
        <v>38412</v>
      </c>
      <c r="I3356" s="37" t="str">
        <f t="shared" si="70"/>
        <v>n/a</v>
      </c>
      <c r="J3356" s="36">
        <v>38442</v>
      </c>
      <c r="K3356" s="34" t="s">
        <v>2067</v>
      </c>
      <c r="L3356" s="34" t="s">
        <v>2067</v>
      </c>
      <c r="M3356" s="39" t="s">
        <v>20</v>
      </c>
      <c r="N3356" s="71">
        <v>3940</v>
      </c>
      <c r="O3356" s="36">
        <v>38579</v>
      </c>
      <c r="P3356" s="42" t="s">
        <v>4477</v>
      </c>
    </row>
    <row r="3357" spans="1:16" s="23" customFormat="1" ht="12.95" customHeight="1" x14ac:dyDescent="0.2">
      <c r="A3357" s="31" t="s">
        <v>20</v>
      </c>
      <c r="B3357" s="32">
        <v>7188</v>
      </c>
      <c r="C3357" s="31" t="s">
        <v>4282</v>
      </c>
      <c r="D3357" s="31" t="s">
        <v>4478</v>
      </c>
      <c r="E3357" s="34">
        <v>5</v>
      </c>
      <c r="F3357" s="34" t="s">
        <v>2491</v>
      </c>
      <c r="G3357" s="34" t="s">
        <v>78</v>
      </c>
      <c r="H3357" s="36">
        <v>38412</v>
      </c>
      <c r="I3357" s="37">
        <f t="shared" si="70"/>
        <v>38777</v>
      </c>
      <c r="J3357" s="36"/>
      <c r="K3357" s="34"/>
      <c r="L3357" s="34"/>
      <c r="M3357" s="39" t="s">
        <v>20</v>
      </c>
      <c r="N3357" s="71" t="s">
        <v>2891</v>
      </c>
      <c r="O3357" s="36"/>
      <c r="P3357" s="42"/>
    </row>
    <row r="3358" spans="1:16" s="23" customFormat="1" ht="12.95" customHeight="1" x14ac:dyDescent="0.2">
      <c r="A3358" s="31" t="s">
        <v>20</v>
      </c>
      <c r="B3358" s="32">
        <v>7189</v>
      </c>
      <c r="C3358" s="31" t="s">
        <v>4281</v>
      </c>
      <c r="D3358" s="31" t="s">
        <v>3861</v>
      </c>
      <c r="E3358" s="34">
        <v>8</v>
      </c>
      <c r="F3358" s="34" t="s">
        <v>2499</v>
      </c>
      <c r="G3358" s="34" t="s">
        <v>78</v>
      </c>
      <c r="H3358" s="36">
        <v>38412</v>
      </c>
      <c r="I3358" s="37">
        <f t="shared" si="70"/>
        <v>38777</v>
      </c>
      <c r="J3358" s="36"/>
      <c r="K3358" s="34"/>
      <c r="L3358" s="34"/>
      <c r="M3358" s="39" t="s">
        <v>20</v>
      </c>
      <c r="N3358" s="71" t="s">
        <v>2891</v>
      </c>
      <c r="O3358" s="36"/>
      <c r="P3358" s="42"/>
    </row>
    <row r="3359" spans="1:16" s="23" customFormat="1" ht="12.95" customHeight="1" x14ac:dyDescent="0.2">
      <c r="A3359" s="31" t="s">
        <v>20</v>
      </c>
      <c r="B3359" s="32">
        <f>B3358+1</f>
        <v>7190</v>
      </c>
      <c r="C3359" s="31" t="s">
        <v>4479</v>
      </c>
      <c r="D3359" s="31" t="s">
        <v>4359</v>
      </c>
      <c r="E3359" s="34">
        <v>16</v>
      </c>
      <c r="F3359" s="34" t="s">
        <v>2496</v>
      </c>
      <c r="G3359" s="34" t="s">
        <v>78</v>
      </c>
      <c r="H3359" s="36">
        <v>38412</v>
      </c>
      <c r="I3359" s="37">
        <f t="shared" si="70"/>
        <v>38777</v>
      </c>
      <c r="J3359" s="36"/>
      <c r="K3359" s="34"/>
      <c r="L3359" s="34"/>
      <c r="M3359" s="39" t="s">
        <v>20</v>
      </c>
      <c r="N3359" s="71" t="s">
        <v>2891</v>
      </c>
      <c r="O3359" s="36"/>
      <c r="P3359" s="42"/>
    </row>
    <row r="3360" spans="1:16" s="23" customFormat="1" ht="12.95" customHeight="1" x14ac:dyDescent="0.2">
      <c r="A3360" s="31" t="s">
        <v>20</v>
      </c>
      <c r="B3360" s="32">
        <v>7191</v>
      </c>
      <c r="C3360" s="31" t="s">
        <v>4480</v>
      </c>
      <c r="D3360" s="31" t="s">
        <v>4478</v>
      </c>
      <c r="E3360" s="34">
        <v>8</v>
      </c>
      <c r="F3360" s="34" t="s">
        <v>2499</v>
      </c>
      <c r="G3360" s="34" t="s">
        <v>78</v>
      </c>
      <c r="H3360" s="36">
        <v>38412</v>
      </c>
      <c r="I3360" s="37" t="str">
        <f t="shared" si="70"/>
        <v>n/a</v>
      </c>
      <c r="J3360" s="36">
        <v>38442</v>
      </c>
      <c r="K3360" s="34" t="s">
        <v>2067</v>
      </c>
      <c r="L3360" s="34" t="s">
        <v>1862</v>
      </c>
      <c r="M3360" s="39" t="s">
        <v>20</v>
      </c>
      <c r="N3360" s="71">
        <v>4151</v>
      </c>
      <c r="O3360" s="36">
        <v>39582</v>
      </c>
      <c r="P3360" s="42" t="s">
        <v>4481</v>
      </c>
    </row>
    <row r="3361" spans="1:16" s="23" customFormat="1" ht="12.95" customHeight="1" x14ac:dyDescent="0.2">
      <c r="A3361" s="31" t="s">
        <v>20</v>
      </c>
      <c r="B3361" s="32">
        <v>7192</v>
      </c>
      <c r="C3361" s="31" t="s">
        <v>4482</v>
      </c>
      <c r="D3361" s="31" t="s">
        <v>3861</v>
      </c>
      <c r="E3361" s="34">
        <v>11</v>
      </c>
      <c r="F3361" s="34" t="s">
        <v>2491</v>
      </c>
      <c r="G3361" s="34" t="s">
        <v>78</v>
      </c>
      <c r="H3361" s="36">
        <v>38412</v>
      </c>
      <c r="I3361" s="37">
        <f t="shared" si="70"/>
        <v>38777</v>
      </c>
      <c r="J3361" s="36"/>
      <c r="K3361" s="34"/>
      <c r="L3361" s="34"/>
      <c r="M3361" s="39" t="s">
        <v>20</v>
      </c>
      <c r="N3361" s="71" t="s">
        <v>2891</v>
      </c>
      <c r="O3361" s="36"/>
      <c r="P3361" s="42"/>
    </row>
    <row r="3362" spans="1:16" s="23" customFormat="1" ht="12.95" customHeight="1" x14ac:dyDescent="0.2">
      <c r="A3362" s="31" t="s">
        <v>20</v>
      </c>
      <c r="B3362" s="32">
        <v>7193</v>
      </c>
      <c r="C3362" s="31" t="s">
        <v>4483</v>
      </c>
      <c r="D3362" s="31" t="s">
        <v>4359</v>
      </c>
      <c r="E3362" s="34">
        <v>15</v>
      </c>
      <c r="F3362" s="34" t="s">
        <v>2494</v>
      </c>
      <c r="G3362" s="34" t="s">
        <v>78</v>
      </c>
      <c r="H3362" s="36">
        <v>38412</v>
      </c>
      <c r="I3362" s="37">
        <f t="shared" si="70"/>
        <v>38777</v>
      </c>
      <c r="J3362" s="36"/>
      <c r="K3362" s="34"/>
      <c r="L3362" s="34"/>
      <c r="M3362" s="39" t="s">
        <v>20</v>
      </c>
      <c r="N3362" s="71" t="s">
        <v>2891</v>
      </c>
      <c r="O3362" s="36"/>
      <c r="P3362" s="42"/>
    </row>
    <row r="3363" spans="1:16" s="23" customFormat="1" ht="12.95" customHeight="1" x14ac:dyDescent="0.2">
      <c r="A3363" s="31" t="s">
        <v>20</v>
      </c>
      <c r="B3363" s="32">
        <v>7194</v>
      </c>
      <c r="C3363" s="31" t="s">
        <v>4442</v>
      </c>
      <c r="D3363" s="31" t="s">
        <v>3827</v>
      </c>
      <c r="E3363" s="34">
        <v>17</v>
      </c>
      <c r="F3363" s="34" t="s">
        <v>2504</v>
      </c>
      <c r="G3363" s="34" t="s">
        <v>78</v>
      </c>
      <c r="H3363" s="36">
        <v>38412</v>
      </c>
      <c r="I3363" s="37">
        <f t="shared" si="70"/>
        <v>38777</v>
      </c>
      <c r="J3363" s="36"/>
      <c r="K3363" s="34"/>
      <c r="L3363" s="34"/>
      <c r="M3363" s="39" t="s">
        <v>20</v>
      </c>
      <c r="N3363" s="71" t="s">
        <v>2891</v>
      </c>
      <c r="O3363" s="36"/>
      <c r="P3363" s="42"/>
    </row>
    <row r="3364" spans="1:16" s="23" customFormat="1" ht="12.95" customHeight="1" x14ac:dyDescent="0.2">
      <c r="A3364" s="31" t="s">
        <v>20</v>
      </c>
      <c r="B3364" s="32">
        <v>7195</v>
      </c>
      <c r="C3364" s="31" t="s">
        <v>4442</v>
      </c>
      <c r="D3364" s="31" t="s">
        <v>3827</v>
      </c>
      <c r="E3364" s="34">
        <v>18</v>
      </c>
      <c r="F3364" s="34" t="s">
        <v>2504</v>
      </c>
      <c r="G3364" s="34" t="s">
        <v>78</v>
      </c>
      <c r="H3364" s="36">
        <v>38412</v>
      </c>
      <c r="I3364" s="37">
        <f t="shared" si="70"/>
        <v>38777</v>
      </c>
      <c r="J3364" s="36"/>
      <c r="K3364" s="34"/>
      <c r="L3364" s="34"/>
      <c r="M3364" s="39" t="s">
        <v>20</v>
      </c>
      <c r="N3364" s="71" t="s">
        <v>2891</v>
      </c>
      <c r="O3364" s="36"/>
      <c r="P3364" s="42"/>
    </row>
    <row r="3365" spans="1:16" s="23" customFormat="1" ht="12.95" customHeight="1" x14ac:dyDescent="0.2">
      <c r="A3365" s="31" t="s">
        <v>20</v>
      </c>
      <c r="B3365" s="32">
        <v>7196</v>
      </c>
      <c r="C3365" s="31" t="s">
        <v>4442</v>
      </c>
      <c r="D3365" s="31" t="s">
        <v>3827</v>
      </c>
      <c r="E3365" s="34">
        <v>20</v>
      </c>
      <c r="F3365" s="34" t="s">
        <v>2504</v>
      </c>
      <c r="G3365" s="34" t="s">
        <v>78</v>
      </c>
      <c r="H3365" s="36">
        <v>38412</v>
      </c>
      <c r="I3365" s="37">
        <f t="shared" si="70"/>
        <v>38777</v>
      </c>
      <c r="J3365" s="36"/>
      <c r="K3365" s="34"/>
      <c r="L3365" s="34"/>
      <c r="M3365" s="39" t="s">
        <v>20</v>
      </c>
      <c r="N3365" s="71" t="s">
        <v>2891</v>
      </c>
      <c r="O3365" s="36"/>
      <c r="P3365" s="42"/>
    </row>
    <row r="3366" spans="1:16" s="23" customFormat="1" ht="12.95" customHeight="1" x14ac:dyDescent="0.2">
      <c r="A3366" s="31" t="s">
        <v>20</v>
      </c>
      <c r="B3366" s="32">
        <v>7197</v>
      </c>
      <c r="C3366" s="31" t="s">
        <v>4442</v>
      </c>
      <c r="D3366" s="31" t="s">
        <v>3827</v>
      </c>
      <c r="E3366" s="34">
        <v>21</v>
      </c>
      <c r="F3366" s="34" t="s">
        <v>2504</v>
      </c>
      <c r="G3366" s="34" t="s">
        <v>78</v>
      </c>
      <c r="H3366" s="36">
        <v>38412</v>
      </c>
      <c r="I3366" s="37">
        <f t="shared" si="70"/>
        <v>38777</v>
      </c>
      <c r="J3366" s="36"/>
      <c r="K3366" s="34"/>
      <c r="L3366" s="34"/>
      <c r="M3366" s="39" t="s">
        <v>20</v>
      </c>
      <c r="N3366" s="71" t="s">
        <v>2891</v>
      </c>
      <c r="O3366" s="36"/>
      <c r="P3366" s="42"/>
    </row>
    <row r="3367" spans="1:16" s="23" customFormat="1" ht="12.95" customHeight="1" x14ac:dyDescent="0.2">
      <c r="A3367" s="31" t="s">
        <v>20</v>
      </c>
      <c r="B3367" s="32">
        <v>7198</v>
      </c>
      <c r="C3367" s="31" t="s">
        <v>4442</v>
      </c>
      <c r="D3367" s="31" t="s">
        <v>3827</v>
      </c>
      <c r="E3367" s="34">
        <v>22</v>
      </c>
      <c r="F3367" s="34" t="s">
        <v>2504</v>
      </c>
      <c r="G3367" s="34" t="s">
        <v>78</v>
      </c>
      <c r="H3367" s="36">
        <v>38412</v>
      </c>
      <c r="I3367" s="37">
        <f t="shared" si="70"/>
        <v>38777</v>
      </c>
      <c r="J3367" s="36"/>
      <c r="K3367" s="34"/>
      <c r="L3367" s="34"/>
      <c r="M3367" s="39" t="s">
        <v>20</v>
      </c>
      <c r="N3367" s="71" t="s">
        <v>2891</v>
      </c>
      <c r="O3367" s="36"/>
      <c r="P3367" s="42"/>
    </row>
    <row r="3368" spans="1:16" s="23" customFormat="1" ht="12.95" customHeight="1" x14ac:dyDescent="0.2">
      <c r="A3368" s="31" t="s">
        <v>20</v>
      </c>
      <c r="B3368" s="32">
        <v>7199</v>
      </c>
      <c r="C3368" s="31" t="s">
        <v>3120</v>
      </c>
      <c r="D3368" s="31" t="s">
        <v>4484</v>
      </c>
      <c r="E3368" s="34">
        <v>21</v>
      </c>
      <c r="F3368" s="34" t="s">
        <v>2504</v>
      </c>
      <c r="G3368" s="34" t="s">
        <v>78</v>
      </c>
      <c r="H3368" s="36">
        <v>38414</v>
      </c>
      <c r="I3368" s="37" t="str">
        <f t="shared" si="70"/>
        <v>n/a</v>
      </c>
      <c r="J3368" s="36">
        <v>38442</v>
      </c>
      <c r="K3368" s="34" t="s">
        <v>2067</v>
      </c>
      <c r="L3368" s="34" t="s">
        <v>2067</v>
      </c>
      <c r="M3368" s="39" t="s">
        <v>20</v>
      </c>
      <c r="N3368" s="71">
        <v>3943</v>
      </c>
      <c r="O3368" s="36">
        <v>38579</v>
      </c>
      <c r="P3368" s="42" t="s">
        <v>486</v>
      </c>
    </row>
    <row r="3369" spans="1:16" s="23" customFormat="1" ht="12.95" customHeight="1" x14ac:dyDescent="0.2">
      <c r="A3369" s="31" t="s">
        <v>20</v>
      </c>
      <c r="B3369" s="32">
        <v>7200</v>
      </c>
      <c r="C3369" s="31" t="s">
        <v>4485</v>
      </c>
      <c r="D3369" s="31" t="s">
        <v>3827</v>
      </c>
      <c r="E3369" s="34">
        <v>20</v>
      </c>
      <c r="F3369" s="34" t="s">
        <v>2504</v>
      </c>
      <c r="G3369" s="34" t="s">
        <v>78</v>
      </c>
      <c r="H3369" s="36">
        <v>38412</v>
      </c>
      <c r="I3369" s="37" t="str">
        <f t="shared" si="70"/>
        <v>n/a</v>
      </c>
      <c r="J3369" s="36">
        <v>38442</v>
      </c>
      <c r="K3369" s="34" t="s">
        <v>2067</v>
      </c>
      <c r="L3369" s="34" t="s">
        <v>1862</v>
      </c>
      <c r="M3369" s="39" t="s">
        <v>20</v>
      </c>
      <c r="N3369" s="75" t="s">
        <v>1870</v>
      </c>
      <c r="O3369" s="36">
        <v>38671</v>
      </c>
      <c r="P3369" s="42"/>
    </row>
    <row r="3370" spans="1:16" s="23" customFormat="1" ht="12.95" customHeight="1" x14ac:dyDescent="0.2">
      <c r="A3370" s="31" t="s">
        <v>20</v>
      </c>
      <c r="B3370" s="32">
        <v>7201</v>
      </c>
      <c r="C3370" s="31" t="s">
        <v>840</v>
      </c>
      <c r="D3370" s="31" t="s">
        <v>3879</v>
      </c>
      <c r="E3370" s="34">
        <v>10</v>
      </c>
      <c r="F3370" s="34" t="s">
        <v>2496</v>
      </c>
      <c r="G3370" s="34" t="s">
        <v>78</v>
      </c>
      <c r="H3370" s="36">
        <v>38415</v>
      </c>
      <c r="I3370" s="37" t="str">
        <f t="shared" si="70"/>
        <v>n/a</v>
      </c>
      <c r="J3370" s="36">
        <v>38442</v>
      </c>
      <c r="K3370" s="34" t="s">
        <v>2067</v>
      </c>
      <c r="L3370" s="34" t="s">
        <v>1862</v>
      </c>
      <c r="M3370" s="39" t="s">
        <v>20</v>
      </c>
      <c r="N3370" s="71">
        <v>3989</v>
      </c>
      <c r="O3370" s="36">
        <v>38694</v>
      </c>
      <c r="P3370" s="42" t="s">
        <v>4225</v>
      </c>
    </row>
    <row r="3371" spans="1:16" s="23" customFormat="1" ht="12.95" customHeight="1" x14ac:dyDescent="0.2">
      <c r="A3371" s="31" t="s">
        <v>20</v>
      </c>
      <c r="B3371" s="32">
        <v>7202</v>
      </c>
      <c r="C3371" s="31" t="s">
        <v>4486</v>
      </c>
      <c r="D3371" s="31" t="s">
        <v>3879</v>
      </c>
      <c r="E3371" s="34">
        <v>15</v>
      </c>
      <c r="F3371" s="34" t="s">
        <v>2494</v>
      </c>
      <c r="G3371" s="34" t="s">
        <v>78</v>
      </c>
      <c r="H3371" s="36">
        <v>38415</v>
      </c>
      <c r="I3371" s="37" t="str">
        <f t="shared" si="70"/>
        <v>n/a</v>
      </c>
      <c r="J3371" s="36">
        <v>38442</v>
      </c>
      <c r="K3371" s="34" t="s">
        <v>1862</v>
      </c>
      <c r="L3371" s="34" t="s">
        <v>1862</v>
      </c>
      <c r="M3371" s="39" t="s">
        <v>20</v>
      </c>
      <c r="N3371" s="75" t="s">
        <v>1870</v>
      </c>
      <c r="O3371" s="36">
        <v>38650</v>
      </c>
      <c r="P3371" s="42"/>
    </row>
    <row r="3372" spans="1:16" s="23" customFormat="1" ht="12.95" customHeight="1" x14ac:dyDescent="0.2">
      <c r="A3372" s="31" t="s">
        <v>20</v>
      </c>
      <c r="B3372" s="32">
        <v>7203</v>
      </c>
      <c r="C3372" s="31" t="s">
        <v>4487</v>
      </c>
      <c r="D3372" s="31" t="s">
        <v>3827</v>
      </c>
      <c r="E3372" s="34">
        <v>1</v>
      </c>
      <c r="F3372" s="34" t="s">
        <v>2491</v>
      </c>
      <c r="G3372" s="34" t="s">
        <v>78</v>
      </c>
      <c r="H3372" s="36">
        <v>38413</v>
      </c>
      <c r="I3372" s="37">
        <f t="shared" si="70"/>
        <v>38778</v>
      </c>
      <c r="J3372" s="36"/>
      <c r="K3372" s="34"/>
      <c r="L3372" s="34"/>
      <c r="M3372" s="39" t="s">
        <v>20</v>
      </c>
      <c r="N3372" s="71" t="s">
        <v>2891</v>
      </c>
      <c r="O3372" s="36"/>
      <c r="P3372" s="42"/>
    </row>
    <row r="3373" spans="1:16" s="23" customFormat="1" ht="12.95" customHeight="1" x14ac:dyDescent="0.2">
      <c r="A3373" s="31" t="s">
        <v>20</v>
      </c>
      <c r="B3373" s="32">
        <v>7204</v>
      </c>
      <c r="C3373" s="31" t="s">
        <v>4488</v>
      </c>
      <c r="D3373" s="31" t="s">
        <v>3827</v>
      </c>
      <c r="E3373" s="34">
        <v>11</v>
      </c>
      <c r="F3373" s="34" t="s">
        <v>2491</v>
      </c>
      <c r="G3373" s="34" t="s">
        <v>78</v>
      </c>
      <c r="H3373" s="36">
        <v>38418</v>
      </c>
      <c r="I3373" s="37" t="str">
        <f t="shared" si="70"/>
        <v>n/a</v>
      </c>
      <c r="J3373" s="36">
        <v>38442</v>
      </c>
      <c r="K3373" s="34" t="s">
        <v>2067</v>
      </c>
      <c r="L3373" s="34" t="s">
        <v>2067</v>
      </c>
      <c r="M3373" s="39" t="s">
        <v>20</v>
      </c>
      <c r="N3373" s="71">
        <v>3948</v>
      </c>
      <c r="O3373" s="36">
        <v>38574</v>
      </c>
      <c r="P3373" s="42" t="s">
        <v>4283</v>
      </c>
    </row>
    <row r="3374" spans="1:16" s="23" customFormat="1" ht="12.95" customHeight="1" x14ac:dyDescent="0.2">
      <c r="A3374" s="31" t="s">
        <v>20</v>
      </c>
      <c r="B3374" s="32">
        <v>7205</v>
      </c>
      <c r="C3374" s="31" t="s">
        <v>2800</v>
      </c>
      <c r="D3374" s="31" t="s">
        <v>4489</v>
      </c>
      <c r="E3374" s="34">
        <v>12</v>
      </c>
      <c r="F3374" s="34" t="s">
        <v>2491</v>
      </c>
      <c r="G3374" s="34" t="s">
        <v>78</v>
      </c>
      <c r="H3374" s="36">
        <v>38420</v>
      </c>
      <c r="I3374" s="37">
        <f t="shared" si="70"/>
        <v>38785</v>
      </c>
      <c r="J3374" s="36"/>
      <c r="K3374" s="34"/>
      <c r="L3374" s="34"/>
      <c r="M3374" s="39" t="s">
        <v>20</v>
      </c>
      <c r="N3374" s="71" t="s">
        <v>2891</v>
      </c>
      <c r="O3374" s="36"/>
      <c r="P3374" s="42"/>
    </row>
    <row r="3375" spans="1:16" s="23" customFormat="1" ht="12.95" customHeight="1" x14ac:dyDescent="0.2">
      <c r="A3375" s="31" t="s">
        <v>20</v>
      </c>
      <c r="B3375" s="32">
        <v>7206</v>
      </c>
      <c r="C3375" s="31" t="s">
        <v>4479</v>
      </c>
      <c r="D3375" s="31" t="s">
        <v>3861</v>
      </c>
      <c r="E3375" s="34">
        <v>16</v>
      </c>
      <c r="F3375" s="34" t="s">
        <v>2496</v>
      </c>
      <c r="G3375" s="34" t="s">
        <v>78</v>
      </c>
      <c r="H3375" s="36">
        <v>38420</v>
      </c>
      <c r="I3375" s="37">
        <f t="shared" si="70"/>
        <v>38785</v>
      </c>
      <c r="J3375" s="36"/>
      <c r="K3375" s="34"/>
      <c r="L3375" s="34"/>
      <c r="M3375" s="39" t="s">
        <v>20</v>
      </c>
      <c r="N3375" s="71" t="s">
        <v>2891</v>
      </c>
      <c r="O3375" s="36"/>
      <c r="P3375" s="42"/>
    </row>
    <row r="3376" spans="1:16" s="23" customFormat="1" ht="12.95" customHeight="1" x14ac:dyDescent="0.2">
      <c r="A3376" s="31" t="s">
        <v>20</v>
      </c>
      <c r="B3376" s="32">
        <v>7207</v>
      </c>
      <c r="C3376" s="31" t="s">
        <v>3778</v>
      </c>
      <c r="D3376" s="31" t="s">
        <v>3837</v>
      </c>
      <c r="E3376" s="34" t="s">
        <v>45</v>
      </c>
      <c r="F3376" s="34" t="s">
        <v>2491</v>
      </c>
      <c r="G3376" s="34" t="s">
        <v>236</v>
      </c>
      <c r="H3376" s="36">
        <v>38420</v>
      </c>
      <c r="I3376" s="37" t="str">
        <f t="shared" si="70"/>
        <v>n/a</v>
      </c>
      <c r="J3376" s="36">
        <v>38499</v>
      </c>
      <c r="K3376" s="34" t="s">
        <v>1862</v>
      </c>
      <c r="L3376" s="34" t="s">
        <v>1862</v>
      </c>
      <c r="M3376" s="39" t="s">
        <v>20</v>
      </c>
      <c r="N3376" s="75" t="s">
        <v>1870</v>
      </c>
      <c r="O3376" s="36">
        <v>38741</v>
      </c>
      <c r="P3376" s="42"/>
    </row>
    <row r="3377" spans="1:16" s="23" customFormat="1" ht="12.95" customHeight="1" x14ac:dyDescent="0.2">
      <c r="A3377" s="31" t="s">
        <v>20</v>
      </c>
      <c r="B3377" s="32">
        <v>7208</v>
      </c>
      <c r="C3377" s="31" t="s">
        <v>2141</v>
      </c>
      <c r="D3377" s="31" t="s">
        <v>4435</v>
      </c>
      <c r="E3377" s="34">
        <v>19</v>
      </c>
      <c r="F3377" s="34" t="s">
        <v>2494</v>
      </c>
      <c r="G3377" s="34" t="s">
        <v>78</v>
      </c>
      <c r="H3377" s="36">
        <v>38420</v>
      </c>
      <c r="I3377" s="37" t="str">
        <f t="shared" si="70"/>
        <v>n/a</v>
      </c>
      <c r="J3377" s="36">
        <v>38628</v>
      </c>
      <c r="K3377" s="34" t="s">
        <v>2067</v>
      </c>
      <c r="L3377" s="34" t="s">
        <v>2067</v>
      </c>
      <c r="M3377" s="39" t="s">
        <v>20</v>
      </c>
      <c r="N3377" s="71">
        <v>4003</v>
      </c>
      <c r="O3377" s="36">
        <v>38770</v>
      </c>
      <c r="P3377" s="42" t="s">
        <v>4322</v>
      </c>
    </row>
    <row r="3378" spans="1:16" s="23" customFormat="1" ht="12.95" customHeight="1" x14ac:dyDescent="0.2">
      <c r="A3378" s="31" t="s">
        <v>20</v>
      </c>
      <c r="B3378" s="32">
        <v>7209</v>
      </c>
      <c r="C3378" s="168" t="s">
        <v>4490</v>
      </c>
      <c r="D3378" s="31" t="s">
        <v>3879</v>
      </c>
      <c r="E3378" s="34">
        <v>8</v>
      </c>
      <c r="F3378" s="34" t="s">
        <v>2499</v>
      </c>
      <c r="G3378" s="34" t="s">
        <v>78</v>
      </c>
      <c r="H3378" s="36">
        <v>38421</v>
      </c>
      <c r="I3378" s="37">
        <f t="shared" si="70"/>
        <v>38786</v>
      </c>
      <c r="J3378" s="36"/>
      <c r="K3378" s="34"/>
      <c r="L3378" s="34"/>
      <c r="M3378" s="39" t="s">
        <v>20</v>
      </c>
      <c r="N3378" s="71" t="s">
        <v>2891</v>
      </c>
      <c r="O3378" s="36"/>
      <c r="P3378" s="42"/>
    </row>
    <row r="3379" spans="1:16" s="23" customFormat="1" ht="12.95" customHeight="1" x14ac:dyDescent="0.2">
      <c r="A3379" s="31" t="s">
        <v>20</v>
      </c>
      <c r="B3379" s="32">
        <v>7210</v>
      </c>
      <c r="C3379" s="31" t="s">
        <v>2346</v>
      </c>
      <c r="D3379" s="31" t="s">
        <v>3616</v>
      </c>
      <c r="E3379" s="34">
        <v>15</v>
      </c>
      <c r="F3379" s="34" t="s">
        <v>2494</v>
      </c>
      <c r="G3379" s="34" t="s">
        <v>78</v>
      </c>
      <c r="H3379" s="36">
        <v>38421</v>
      </c>
      <c r="I3379" s="37" t="str">
        <f t="shared" si="70"/>
        <v>n/a</v>
      </c>
      <c r="J3379" s="36">
        <v>38628</v>
      </c>
      <c r="K3379" s="34" t="s">
        <v>1862</v>
      </c>
      <c r="L3379" s="34" t="s">
        <v>2067</v>
      </c>
      <c r="M3379" s="39" t="s">
        <v>20</v>
      </c>
      <c r="N3379" s="71">
        <v>4013</v>
      </c>
      <c r="O3379" s="36">
        <v>38840</v>
      </c>
      <c r="P3379" s="42" t="s">
        <v>4225</v>
      </c>
    </row>
    <row r="3380" spans="1:16" s="23" customFormat="1" ht="12.95" customHeight="1" x14ac:dyDescent="0.2">
      <c r="A3380" s="31" t="s">
        <v>20</v>
      </c>
      <c r="B3380" s="32">
        <v>7211</v>
      </c>
      <c r="C3380" s="31" t="s">
        <v>4491</v>
      </c>
      <c r="D3380" s="31" t="s">
        <v>3827</v>
      </c>
      <c r="E3380" s="34">
        <v>16</v>
      </c>
      <c r="F3380" s="34" t="s">
        <v>2496</v>
      </c>
      <c r="G3380" s="34" t="s">
        <v>78</v>
      </c>
      <c r="H3380" s="36">
        <v>38421</v>
      </c>
      <c r="I3380" s="37" t="str">
        <f t="shared" si="70"/>
        <v>n/a</v>
      </c>
      <c r="J3380" s="36">
        <v>38442</v>
      </c>
      <c r="K3380" s="34" t="s">
        <v>1862</v>
      </c>
      <c r="L3380" s="34" t="s">
        <v>1862</v>
      </c>
      <c r="M3380" s="39" t="s">
        <v>20</v>
      </c>
      <c r="N3380" s="71">
        <v>3964</v>
      </c>
      <c r="O3380" s="36">
        <v>38636</v>
      </c>
      <c r="P3380" s="42" t="s">
        <v>4225</v>
      </c>
    </row>
    <row r="3381" spans="1:16" s="23" customFormat="1" ht="12.95" customHeight="1" x14ac:dyDescent="0.2">
      <c r="A3381" s="31" t="s">
        <v>20</v>
      </c>
      <c r="B3381" s="32">
        <v>7212</v>
      </c>
      <c r="C3381" s="31" t="s">
        <v>4492</v>
      </c>
      <c r="D3381" s="31" t="s">
        <v>4359</v>
      </c>
      <c r="E3381" s="34">
        <v>16</v>
      </c>
      <c r="F3381" s="34" t="s">
        <v>2496</v>
      </c>
      <c r="G3381" s="34" t="s">
        <v>78</v>
      </c>
      <c r="H3381" s="36">
        <v>38422</v>
      </c>
      <c r="I3381" s="37" t="str">
        <f t="shared" si="70"/>
        <v>n/a</v>
      </c>
      <c r="J3381" s="36">
        <v>38442</v>
      </c>
      <c r="K3381" s="34" t="s">
        <v>2067</v>
      </c>
      <c r="L3381" s="34" t="s">
        <v>2067</v>
      </c>
      <c r="M3381" s="39" t="s">
        <v>20</v>
      </c>
      <c r="N3381" s="71">
        <v>3952</v>
      </c>
      <c r="O3381" s="36">
        <v>38604</v>
      </c>
      <c r="P3381" s="42" t="s">
        <v>4369</v>
      </c>
    </row>
    <row r="3382" spans="1:16" s="23" customFormat="1" x14ac:dyDescent="0.2">
      <c r="A3382" s="31" t="s">
        <v>20</v>
      </c>
      <c r="B3382" s="32">
        <v>7213</v>
      </c>
      <c r="C3382" s="31" t="s">
        <v>4493</v>
      </c>
      <c r="D3382" s="31" t="s">
        <v>4494</v>
      </c>
      <c r="E3382" s="34" t="s">
        <v>48</v>
      </c>
      <c r="F3382" s="34" t="s">
        <v>2504</v>
      </c>
      <c r="G3382" s="34" t="s">
        <v>236</v>
      </c>
      <c r="H3382" s="36">
        <v>38462</v>
      </c>
      <c r="I3382" s="37" t="str">
        <f t="shared" si="70"/>
        <v>n/a</v>
      </c>
      <c r="J3382" s="36">
        <v>38503</v>
      </c>
      <c r="K3382" s="34" t="s">
        <v>2067</v>
      </c>
      <c r="L3382" s="34" t="s">
        <v>2067</v>
      </c>
      <c r="M3382" s="39" t="s">
        <v>20</v>
      </c>
      <c r="N3382" s="71">
        <v>3970</v>
      </c>
      <c r="O3382" s="36">
        <v>38638</v>
      </c>
      <c r="P3382" s="42" t="s">
        <v>4316</v>
      </c>
    </row>
    <row r="3383" spans="1:16" s="23" customFormat="1" x14ac:dyDescent="0.2">
      <c r="A3383" s="31" t="s">
        <v>20</v>
      </c>
      <c r="B3383" s="32">
        <v>7214</v>
      </c>
      <c r="C3383" s="31" t="s">
        <v>1561</v>
      </c>
      <c r="D3383" s="31" t="s">
        <v>4495</v>
      </c>
      <c r="E3383" s="34" t="s">
        <v>23</v>
      </c>
      <c r="F3383" s="34" t="s">
        <v>2496</v>
      </c>
      <c r="G3383" s="34" t="s">
        <v>236</v>
      </c>
      <c r="H3383" s="36">
        <v>38470</v>
      </c>
      <c r="I3383" s="37" t="str">
        <f t="shared" si="70"/>
        <v>n/a</v>
      </c>
      <c r="J3383" s="36">
        <v>38499</v>
      </c>
      <c r="K3383" s="34" t="s">
        <v>2067</v>
      </c>
      <c r="L3383" s="34" t="s">
        <v>2067</v>
      </c>
      <c r="M3383" s="39" t="s">
        <v>20</v>
      </c>
      <c r="N3383" s="71">
        <v>3971</v>
      </c>
      <c r="O3383" s="36">
        <v>38638</v>
      </c>
      <c r="P3383" s="42" t="s">
        <v>4369</v>
      </c>
    </row>
    <row r="3384" spans="1:16" s="23" customFormat="1" ht="24" customHeight="1" x14ac:dyDescent="0.2">
      <c r="A3384" s="31" t="s">
        <v>20</v>
      </c>
      <c r="B3384" s="32">
        <v>7215</v>
      </c>
      <c r="C3384" s="31" t="s">
        <v>4496</v>
      </c>
      <c r="D3384" s="31" t="s">
        <v>3707</v>
      </c>
      <c r="E3384" s="34" t="s">
        <v>28</v>
      </c>
      <c r="F3384" s="34" t="s">
        <v>2494</v>
      </c>
      <c r="G3384" s="34" t="s">
        <v>236</v>
      </c>
      <c r="H3384" s="36">
        <v>38471</v>
      </c>
      <c r="I3384" s="37" t="str">
        <f t="shared" si="70"/>
        <v>n/a</v>
      </c>
      <c r="J3384" s="36">
        <v>38503</v>
      </c>
      <c r="K3384" s="34" t="s">
        <v>2067</v>
      </c>
      <c r="L3384" s="34" t="s">
        <v>2067</v>
      </c>
      <c r="M3384" s="39" t="s">
        <v>20</v>
      </c>
      <c r="N3384" s="71">
        <v>3969</v>
      </c>
      <c r="O3384" s="36">
        <v>38640</v>
      </c>
      <c r="P3384" s="42" t="s">
        <v>4316</v>
      </c>
    </row>
    <row r="3385" spans="1:16" s="23" customFormat="1" ht="12.95" customHeight="1" x14ac:dyDescent="0.2">
      <c r="A3385" s="31" t="s">
        <v>20</v>
      </c>
      <c r="B3385" s="32">
        <v>7216</v>
      </c>
      <c r="C3385" s="31" t="s">
        <v>4497</v>
      </c>
      <c r="D3385" s="31" t="s">
        <v>3837</v>
      </c>
      <c r="E3385" s="34">
        <v>15</v>
      </c>
      <c r="F3385" s="34" t="s">
        <v>2494</v>
      </c>
      <c r="G3385" s="34" t="s">
        <v>236</v>
      </c>
      <c r="H3385" s="36">
        <v>38471</v>
      </c>
      <c r="I3385" s="37" t="str">
        <f t="shared" si="70"/>
        <v>n/a</v>
      </c>
      <c r="J3385" s="36">
        <v>38503</v>
      </c>
      <c r="K3385" s="34"/>
      <c r="L3385" s="34"/>
      <c r="M3385" s="39" t="s">
        <v>20</v>
      </c>
      <c r="N3385" s="71" t="s">
        <v>4498</v>
      </c>
      <c r="O3385" s="36">
        <v>38540</v>
      </c>
      <c r="P3385" s="42"/>
    </row>
    <row r="3386" spans="1:16" s="23" customFormat="1" ht="12.95" customHeight="1" x14ac:dyDescent="0.2">
      <c r="A3386" s="31" t="s">
        <v>20</v>
      </c>
      <c r="B3386" s="32">
        <v>7217</v>
      </c>
      <c r="C3386" s="31" t="s">
        <v>4499</v>
      </c>
      <c r="D3386" s="31" t="s">
        <v>4500</v>
      </c>
      <c r="E3386" s="34">
        <v>15</v>
      </c>
      <c r="F3386" s="34" t="s">
        <v>2494</v>
      </c>
      <c r="G3386" s="34" t="s">
        <v>29</v>
      </c>
      <c r="H3386" s="36">
        <v>38471</v>
      </c>
      <c r="I3386" s="37" t="str">
        <f t="shared" si="70"/>
        <v>n/a</v>
      </c>
      <c r="J3386" s="36">
        <v>38503</v>
      </c>
      <c r="K3386" s="34" t="s">
        <v>2067</v>
      </c>
      <c r="L3386" s="34" t="s">
        <v>2067</v>
      </c>
      <c r="M3386" s="39" t="s">
        <v>20</v>
      </c>
      <c r="N3386" s="71">
        <v>3972</v>
      </c>
      <c r="O3386" s="36">
        <v>38636</v>
      </c>
      <c r="P3386" s="42" t="s">
        <v>486</v>
      </c>
    </row>
    <row r="3387" spans="1:16" s="23" customFormat="1" ht="12.95" customHeight="1" x14ac:dyDescent="0.2">
      <c r="A3387" s="31" t="s">
        <v>20</v>
      </c>
      <c r="B3387" s="32">
        <v>7218</v>
      </c>
      <c r="C3387" s="31" t="s">
        <v>2589</v>
      </c>
      <c r="D3387" s="31" t="s">
        <v>4501</v>
      </c>
      <c r="E3387" s="34" t="s">
        <v>4502</v>
      </c>
      <c r="F3387" s="34" t="s">
        <v>2504</v>
      </c>
      <c r="G3387" s="34" t="s">
        <v>236</v>
      </c>
      <c r="H3387" s="36">
        <v>38471</v>
      </c>
      <c r="I3387" s="37" t="str">
        <f t="shared" si="70"/>
        <v>n/a</v>
      </c>
      <c r="J3387" s="36">
        <v>38503</v>
      </c>
      <c r="K3387" s="34"/>
      <c r="L3387" s="34"/>
      <c r="M3387" s="39" t="s">
        <v>20</v>
      </c>
      <c r="N3387" s="75" t="s">
        <v>2799</v>
      </c>
      <c r="O3387" s="36">
        <v>38596</v>
      </c>
      <c r="P3387" s="42"/>
    </row>
    <row r="3388" spans="1:16" s="23" customFormat="1" ht="12.95" customHeight="1" x14ac:dyDescent="0.2">
      <c r="A3388" s="31" t="s">
        <v>20</v>
      </c>
      <c r="B3388" s="32">
        <v>7219</v>
      </c>
      <c r="C3388" s="31" t="s">
        <v>2696</v>
      </c>
      <c r="D3388" s="185" t="s">
        <v>3841</v>
      </c>
      <c r="E3388" s="34">
        <v>8</v>
      </c>
      <c r="F3388" s="34" t="s">
        <v>2499</v>
      </c>
      <c r="G3388" s="34" t="s">
        <v>24</v>
      </c>
      <c r="H3388" s="36">
        <v>38474</v>
      </c>
      <c r="I3388" s="37">
        <f t="shared" si="70"/>
        <v>38839</v>
      </c>
      <c r="J3388" s="36"/>
      <c r="K3388" s="34"/>
      <c r="L3388" s="34"/>
      <c r="M3388" s="39" t="s">
        <v>20</v>
      </c>
      <c r="N3388" s="71" t="s">
        <v>2891</v>
      </c>
      <c r="O3388" s="36"/>
      <c r="P3388" s="42"/>
    </row>
    <row r="3389" spans="1:16" s="23" customFormat="1" ht="12.95" customHeight="1" x14ac:dyDescent="0.2">
      <c r="A3389" s="31" t="s">
        <v>20</v>
      </c>
      <c r="B3389" s="32">
        <v>7220</v>
      </c>
      <c r="C3389" s="31" t="s">
        <v>4503</v>
      </c>
      <c r="D3389" s="192" t="s">
        <v>4504</v>
      </c>
      <c r="E3389" s="34" t="s">
        <v>23</v>
      </c>
      <c r="F3389" s="34" t="s">
        <v>2496</v>
      </c>
      <c r="G3389" s="34" t="s">
        <v>236</v>
      </c>
      <c r="H3389" s="36">
        <v>38474</v>
      </c>
      <c r="I3389" s="37" t="str">
        <f t="shared" si="70"/>
        <v>n/a</v>
      </c>
      <c r="J3389" s="36">
        <v>38503</v>
      </c>
      <c r="K3389" s="34" t="s">
        <v>2067</v>
      </c>
      <c r="L3389" s="34" t="s">
        <v>2067</v>
      </c>
      <c r="M3389" s="39" t="s">
        <v>20</v>
      </c>
      <c r="N3389" s="71">
        <v>3968</v>
      </c>
      <c r="O3389" s="36">
        <v>38640</v>
      </c>
      <c r="P3389" s="42" t="s">
        <v>4369</v>
      </c>
    </row>
    <row r="3390" spans="1:16" s="23" customFormat="1" ht="12.95" customHeight="1" x14ac:dyDescent="0.2">
      <c r="A3390" s="31" t="s">
        <v>20</v>
      </c>
      <c r="B3390" s="32">
        <v>7221</v>
      </c>
      <c r="C3390" s="31" t="s">
        <v>2417</v>
      </c>
      <c r="D3390" s="168" t="s">
        <v>4505</v>
      </c>
      <c r="E3390" s="34" t="s">
        <v>36</v>
      </c>
      <c r="F3390" s="34" t="s">
        <v>2499</v>
      </c>
      <c r="G3390" s="34" t="s">
        <v>236</v>
      </c>
      <c r="H3390" s="36">
        <v>38474</v>
      </c>
      <c r="I3390" s="37">
        <f t="shared" si="70"/>
        <v>38839</v>
      </c>
      <c r="J3390" s="36"/>
      <c r="K3390" s="34"/>
      <c r="L3390" s="34"/>
      <c r="M3390" s="39" t="s">
        <v>20</v>
      </c>
      <c r="N3390" s="71" t="s">
        <v>2891</v>
      </c>
      <c r="O3390" s="36"/>
      <c r="P3390" s="42"/>
    </row>
    <row r="3391" spans="1:16" s="23" customFormat="1" ht="12.95" customHeight="1" x14ac:dyDescent="0.2">
      <c r="A3391" s="31" t="s">
        <v>20</v>
      </c>
      <c r="B3391" s="32">
        <v>7222</v>
      </c>
      <c r="C3391" s="31" t="s">
        <v>4506</v>
      </c>
      <c r="D3391" s="31" t="s">
        <v>4507</v>
      </c>
      <c r="E3391" s="34" t="s">
        <v>28</v>
      </c>
      <c r="F3391" s="34" t="s">
        <v>2494</v>
      </c>
      <c r="G3391" s="34" t="s">
        <v>236</v>
      </c>
      <c r="H3391" s="36">
        <v>38481</v>
      </c>
      <c r="I3391" s="37" t="str">
        <f t="shared" si="70"/>
        <v>n/a</v>
      </c>
      <c r="J3391" s="36">
        <v>38503</v>
      </c>
      <c r="K3391" s="34"/>
      <c r="L3391" s="34"/>
      <c r="M3391" s="39" t="s">
        <v>20</v>
      </c>
      <c r="N3391" s="75" t="s">
        <v>2799</v>
      </c>
      <c r="O3391" s="36">
        <v>38531</v>
      </c>
      <c r="P3391" s="42"/>
    </row>
    <row r="3392" spans="1:16" s="23" customFormat="1" ht="12.95" customHeight="1" x14ac:dyDescent="0.2">
      <c r="A3392" s="31" t="s">
        <v>20</v>
      </c>
      <c r="B3392" s="32">
        <v>7223</v>
      </c>
      <c r="C3392" s="31" t="s">
        <v>3576</v>
      </c>
      <c r="D3392" s="168" t="s">
        <v>4508</v>
      </c>
      <c r="E3392" s="34" t="s">
        <v>36</v>
      </c>
      <c r="F3392" s="34" t="s">
        <v>2499</v>
      </c>
      <c r="G3392" s="34" t="s">
        <v>236</v>
      </c>
      <c r="H3392" s="36">
        <v>38484</v>
      </c>
      <c r="I3392" s="37" t="str">
        <f t="shared" si="70"/>
        <v>n/a</v>
      </c>
      <c r="J3392" s="36">
        <v>38687</v>
      </c>
      <c r="K3392" s="34" t="s">
        <v>1862</v>
      </c>
      <c r="L3392" s="34" t="s">
        <v>1862</v>
      </c>
      <c r="M3392" s="39" t="s">
        <v>20</v>
      </c>
      <c r="N3392" s="75" t="s">
        <v>1870</v>
      </c>
      <c r="O3392" s="36">
        <v>38916</v>
      </c>
      <c r="P3392" s="42"/>
    </row>
    <row r="3393" spans="1:16" s="23" customFormat="1" ht="12.95" customHeight="1" x14ac:dyDescent="0.2">
      <c r="A3393" s="31" t="s">
        <v>20</v>
      </c>
      <c r="B3393" s="32">
        <v>7224</v>
      </c>
      <c r="C3393" s="31" t="s">
        <v>4509</v>
      </c>
      <c r="D3393" s="31" t="s">
        <v>4510</v>
      </c>
      <c r="E3393" s="34">
        <v>21</v>
      </c>
      <c r="F3393" s="34" t="s">
        <v>2504</v>
      </c>
      <c r="G3393" s="34" t="s">
        <v>24</v>
      </c>
      <c r="H3393" s="36">
        <v>38495</v>
      </c>
      <c r="I3393" s="37" t="str">
        <f t="shared" ref="I3393:I3456" si="71">IF(AND(H3393&gt;1/1/75, J3393&gt;0),"n/a",H3393+365)</f>
        <v>n/a</v>
      </c>
      <c r="J3393" s="36">
        <v>38534</v>
      </c>
      <c r="K3393" s="34" t="s">
        <v>1862</v>
      </c>
      <c r="L3393" s="34" t="s">
        <v>2067</v>
      </c>
      <c r="M3393" s="39" t="s">
        <v>20</v>
      </c>
      <c r="N3393" s="75" t="s">
        <v>1870</v>
      </c>
      <c r="O3393" s="36">
        <v>38789</v>
      </c>
      <c r="P3393" s="42"/>
    </row>
    <row r="3394" spans="1:16" s="23" customFormat="1" ht="12.95" customHeight="1" x14ac:dyDescent="0.2">
      <c r="A3394" s="31" t="s">
        <v>20</v>
      </c>
      <c r="B3394" s="32">
        <v>7225</v>
      </c>
      <c r="C3394" s="31" t="s">
        <v>4511</v>
      </c>
      <c r="D3394" s="31" t="s">
        <v>4512</v>
      </c>
      <c r="E3394" s="34">
        <v>21</v>
      </c>
      <c r="F3394" s="34" t="s">
        <v>2504</v>
      </c>
      <c r="G3394" s="34" t="s">
        <v>24</v>
      </c>
      <c r="H3394" s="36">
        <v>38495</v>
      </c>
      <c r="I3394" s="37" t="str">
        <f t="shared" si="71"/>
        <v>n/a</v>
      </c>
      <c r="J3394" s="36">
        <v>38534</v>
      </c>
      <c r="K3394" s="34" t="s">
        <v>1862</v>
      </c>
      <c r="L3394" s="34" t="s">
        <v>2067</v>
      </c>
      <c r="M3394" s="39" t="s">
        <v>20</v>
      </c>
      <c r="N3394" s="75" t="s">
        <v>1870</v>
      </c>
      <c r="O3394" s="36">
        <v>38789</v>
      </c>
      <c r="P3394" s="42"/>
    </row>
    <row r="3395" spans="1:16" s="23" customFormat="1" ht="12.95" customHeight="1" x14ac:dyDescent="0.2">
      <c r="A3395" s="31" t="s">
        <v>20</v>
      </c>
      <c r="B3395" s="32">
        <v>7226</v>
      </c>
      <c r="C3395" s="31" t="s">
        <v>4258</v>
      </c>
      <c r="D3395" s="31" t="s">
        <v>4318</v>
      </c>
      <c r="E3395" s="34">
        <v>15</v>
      </c>
      <c r="F3395" s="34" t="s">
        <v>2494</v>
      </c>
      <c r="G3395" s="34" t="s">
        <v>24</v>
      </c>
      <c r="H3395" s="36">
        <v>38497</v>
      </c>
      <c r="I3395" s="37" t="str">
        <f t="shared" si="71"/>
        <v>n/a</v>
      </c>
      <c r="J3395" s="36">
        <v>38534</v>
      </c>
      <c r="K3395" s="34" t="s">
        <v>2067</v>
      </c>
      <c r="L3395" s="34" t="s">
        <v>2067</v>
      </c>
      <c r="M3395" s="39" t="s">
        <v>20</v>
      </c>
      <c r="N3395" s="71">
        <v>3974</v>
      </c>
      <c r="O3395" s="36">
        <v>38671</v>
      </c>
      <c r="P3395" s="42" t="s">
        <v>486</v>
      </c>
    </row>
    <row r="3396" spans="1:16" s="23" customFormat="1" ht="12.95" customHeight="1" x14ac:dyDescent="0.2">
      <c r="A3396" s="31" t="s">
        <v>20</v>
      </c>
      <c r="B3396" s="32">
        <v>7227</v>
      </c>
      <c r="C3396" s="31" t="s">
        <v>2417</v>
      </c>
      <c r="D3396" s="31" t="s">
        <v>4513</v>
      </c>
      <c r="E3396" s="34">
        <v>8</v>
      </c>
      <c r="F3396" s="34" t="s">
        <v>2499</v>
      </c>
      <c r="G3396" s="34" t="s">
        <v>24</v>
      </c>
      <c r="H3396" s="36">
        <v>38499</v>
      </c>
      <c r="I3396" s="37" t="str">
        <f t="shared" si="71"/>
        <v>n/a</v>
      </c>
      <c r="J3396" s="36">
        <v>38534</v>
      </c>
      <c r="K3396" s="34" t="s">
        <v>2067</v>
      </c>
      <c r="L3396" s="34" t="s">
        <v>2067</v>
      </c>
      <c r="M3396" s="39" t="s">
        <v>20</v>
      </c>
      <c r="N3396" s="71">
        <v>3976</v>
      </c>
      <c r="O3396" s="36">
        <v>38666</v>
      </c>
      <c r="P3396" s="42" t="s">
        <v>486</v>
      </c>
    </row>
    <row r="3397" spans="1:16" s="23" customFormat="1" ht="12.95" customHeight="1" x14ac:dyDescent="0.2">
      <c r="A3397" s="31" t="s">
        <v>20</v>
      </c>
      <c r="B3397" s="32">
        <v>7228</v>
      </c>
      <c r="C3397" s="31" t="s">
        <v>4514</v>
      </c>
      <c r="D3397" s="31" t="s">
        <v>4515</v>
      </c>
      <c r="E3397" s="34">
        <v>8</v>
      </c>
      <c r="F3397" s="34" t="s">
        <v>2499</v>
      </c>
      <c r="G3397" s="34" t="s">
        <v>4516</v>
      </c>
      <c r="H3397" s="36">
        <v>38503</v>
      </c>
      <c r="I3397" s="37">
        <f t="shared" si="71"/>
        <v>38868</v>
      </c>
      <c r="J3397" s="36"/>
      <c r="K3397" s="34"/>
      <c r="L3397" s="34"/>
      <c r="M3397" s="39" t="s">
        <v>20</v>
      </c>
      <c r="N3397" s="71" t="s">
        <v>2891</v>
      </c>
      <c r="O3397" s="36"/>
      <c r="P3397" s="42"/>
    </row>
    <row r="3398" spans="1:16" s="23" customFormat="1" ht="12.95" customHeight="1" x14ac:dyDescent="0.2">
      <c r="A3398" s="31" t="s">
        <v>20</v>
      </c>
      <c r="B3398" s="32">
        <v>7229</v>
      </c>
      <c r="C3398" s="31" t="s">
        <v>2442</v>
      </c>
      <c r="D3398" s="31" t="s">
        <v>4517</v>
      </c>
      <c r="E3398" s="34">
        <v>11</v>
      </c>
      <c r="F3398" s="34" t="s">
        <v>2491</v>
      </c>
      <c r="G3398" s="34" t="s">
        <v>24</v>
      </c>
      <c r="H3398" s="36">
        <v>38503</v>
      </c>
      <c r="I3398" s="37" t="str">
        <f t="shared" si="71"/>
        <v>n/a</v>
      </c>
      <c r="J3398" s="36">
        <v>38533</v>
      </c>
      <c r="K3398" s="34" t="s">
        <v>2067</v>
      </c>
      <c r="L3398" s="34" t="s">
        <v>2067</v>
      </c>
      <c r="M3398" s="39" t="s">
        <v>20</v>
      </c>
      <c r="N3398" s="71">
        <v>3973</v>
      </c>
      <c r="O3398" s="36">
        <v>38671</v>
      </c>
      <c r="P3398" s="42" t="s">
        <v>4283</v>
      </c>
    </row>
    <row r="3399" spans="1:16" s="23" customFormat="1" ht="12" customHeight="1" x14ac:dyDescent="0.2">
      <c r="A3399" s="31" t="s">
        <v>20</v>
      </c>
      <c r="B3399" s="32">
        <v>7230</v>
      </c>
      <c r="C3399" s="31" t="s">
        <v>4480</v>
      </c>
      <c r="D3399" s="193" t="s">
        <v>3841</v>
      </c>
      <c r="E3399" s="34">
        <v>8</v>
      </c>
      <c r="F3399" s="34" t="s">
        <v>2499</v>
      </c>
      <c r="G3399" s="34" t="s">
        <v>24</v>
      </c>
      <c r="H3399" s="36">
        <v>38503</v>
      </c>
      <c r="I3399" s="37" t="str">
        <f t="shared" si="71"/>
        <v>n/a</v>
      </c>
      <c r="J3399" s="36">
        <v>38534</v>
      </c>
      <c r="K3399" s="34" t="s">
        <v>2067</v>
      </c>
      <c r="L3399" s="34" t="s">
        <v>2067</v>
      </c>
      <c r="M3399" s="39" t="s">
        <v>20</v>
      </c>
      <c r="N3399" s="71">
        <v>3977</v>
      </c>
      <c r="O3399" s="36">
        <v>38673</v>
      </c>
      <c r="P3399" s="42" t="s">
        <v>4518</v>
      </c>
    </row>
    <row r="3400" spans="1:16" s="23" customFormat="1" ht="12.95" customHeight="1" x14ac:dyDescent="0.2">
      <c r="A3400" s="31" t="s">
        <v>20</v>
      </c>
      <c r="B3400" s="32">
        <v>7231</v>
      </c>
      <c r="C3400" s="31" t="s">
        <v>3323</v>
      </c>
      <c r="D3400" s="31" t="s">
        <v>4519</v>
      </c>
      <c r="E3400" s="34">
        <v>20</v>
      </c>
      <c r="F3400" s="34" t="s">
        <v>2504</v>
      </c>
      <c r="G3400" s="34" t="s">
        <v>24</v>
      </c>
      <c r="H3400" s="36">
        <v>38504</v>
      </c>
      <c r="I3400" s="37">
        <f t="shared" si="71"/>
        <v>38869</v>
      </c>
      <c r="J3400" s="36"/>
      <c r="K3400" s="34"/>
      <c r="L3400" s="34"/>
      <c r="M3400" s="39" t="s">
        <v>20</v>
      </c>
      <c r="N3400" s="71" t="s">
        <v>2891</v>
      </c>
      <c r="O3400" s="36"/>
      <c r="P3400" s="42"/>
    </row>
    <row r="3401" spans="1:16" s="23" customFormat="1" ht="12.95" customHeight="1" x14ac:dyDescent="0.2">
      <c r="A3401" s="31" t="s">
        <v>20</v>
      </c>
      <c r="B3401" s="32">
        <v>7232</v>
      </c>
      <c r="C3401" s="31" t="s">
        <v>3473</v>
      </c>
      <c r="D3401" s="31" t="s">
        <v>4520</v>
      </c>
      <c r="E3401" s="34">
        <v>21</v>
      </c>
      <c r="F3401" s="34" t="s">
        <v>2504</v>
      </c>
      <c r="G3401" s="34" t="s">
        <v>24</v>
      </c>
      <c r="H3401" s="36">
        <v>38504</v>
      </c>
      <c r="I3401" s="37" t="str">
        <f t="shared" si="71"/>
        <v>n/a</v>
      </c>
      <c r="J3401" s="36">
        <v>38534</v>
      </c>
      <c r="K3401" s="34" t="s">
        <v>1862</v>
      </c>
      <c r="L3401" s="34" t="s">
        <v>1862</v>
      </c>
      <c r="M3401" s="39" t="s">
        <v>20</v>
      </c>
      <c r="N3401" s="75" t="s">
        <v>1870</v>
      </c>
      <c r="O3401" s="36">
        <v>38789</v>
      </c>
      <c r="P3401" s="42"/>
    </row>
    <row r="3402" spans="1:16" s="23" customFormat="1" ht="12.95" customHeight="1" x14ac:dyDescent="0.2">
      <c r="A3402" s="31" t="s">
        <v>20</v>
      </c>
      <c r="B3402" s="32">
        <v>7233</v>
      </c>
      <c r="C3402" s="31" t="s">
        <v>3473</v>
      </c>
      <c r="D3402" s="31" t="s">
        <v>4519</v>
      </c>
      <c r="E3402" s="34">
        <v>21</v>
      </c>
      <c r="F3402" s="34" t="s">
        <v>2504</v>
      </c>
      <c r="G3402" s="34" t="s">
        <v>24</v>
      </c>
      <c r="H3402" s="36">
        <v>38504</v>
      </c>
      <c r="I3402" s="37" t="str">
        <f t="shared" si="71"/>
        <v>n/a</v>
      </c>
      <c r="J3402" s="36">
        <v>38534</v>
      </c>
      <c r="K3402" s="34" t="s">
        <v>1862</v>
      </c>
      <c r="L3402" s="34" t="s">
        <v>1862</v>
      </c>
      <c r="M3402" s="39" t="s">
        <v>20</v>
      </c>
      <c r="N3402" s="75" t="s">
        <v>1870</v>
      </c>
      <c r="O3402" s="36">
        <v>38789</v>
      </c>
      <c r="P3402" s="42"/>
    </row>
    <row r="3403" spans="1:16" s="23" customFormat="1" ht="12.95" customHeight="1" x14ac:dyDescent="0.2">
      <c r="A3403" s="31" t="s">
        <v>20</v>
      </c>
      <c r="B3403" s="32">
        <v>7234</v>
      </c>
      <c r="C3403" s="31" t="s">
        <v>1980</v>
      </c>
      <c r="D3403" s="31" t="s">
        <v>4521</v>
      </c>
      <c r="E3403" s="34">
        <v>15</v>
      </c>
      <c r="F3403" s="34" t="s">
        <v>2494</v>
      </c>
      <c r="G3403" s="34" t="s">
        <v>29</v>
      </c>
      <c r="H3403" s="36">
        <v>38516</v>
      </c>
      <c r="I3403" s="37" t="str">
        <f t="shared" si="71"/>
        <v>n/a</v>
      </c>
      <c r="J3403" s="194">
        <v>38636</v>
      </c>
      <c r="K3403" s="34" t="s">
        <v>2534</v>
      </c>
      <c r="L3403" s="34" t="s">
        <v>2067</v>
      </c>
      <c r="M3403" s="39" t="s">
        <v>20</v>
      </c>
      <c r="N3403" s="71">
        <v>3991</v>
      </c>
      <c r="O3403" s="36">
        <v>38705</v>
      </c>
      <c r="P3403" s="42" t="s">
        <v>486</v>
      </c>
    </row>
    <row r="3404" spans="1:16" s="23" customFormat="1" ht="12.95" customHeight="1" x14ac:dyDescent="0.2">
      <c r="A3404" s="31" t="s">
        <v>20</v>
      </c>
      <c r="B3404" s="32">
        <v>7235</v>
      </c>
      <c r="C3404" s="31" t="s">
        <v>123</v>
      </c>
      <c r="D3404" s="31" t="s">
        <v>4522</v>
      </c>
      <c r="E3404" s="34">
        <v>20</v>
      </c>
      <c r="F3404" s="34" t="s">
        <v>2504</v>
      </c>
      <c r="G3404" s="34" t="s">
        <v>334</v>
      </c>
      <c r="H3404" s="36">
        <v>38526</v>
      </c>
      <c r="I3404" s="37" t="str">
        <f t="shared" si="71"/>
        <v>n/a</v>
      </c>
      <c r="J3404" s="36">
        <v>38562</v>
      </c>
      <c r="K3404" s="34" t="s">
        <v>2067</v>
      </c>
      <c r="L3404" s="34" t="s">
        <v>2067</v>
      </c>
      <c r="M3404" s="39" t="s">
        <v>20</v>
      </c>
      <c r="N3404" s="71">
        <v>3992</v>
      </c>
      <c r="O3404" s="36">
        <v>38708</v>
      </c>
      <c r="P3404" s="42" t="s">
        <v>486</v>
      </c>
    </row>
    <row r="3405" spans="1:16" s="23" customFormat="1" ht="12.95" customHeight="1" x14ac:dyDescent="0.2">
      <c r="A3405" s="31" t="s">
        <v>20</v>
      </c>
      <c r="B3405" s="32">
        <v>7236</v>
      </c>
      <c r="C3405" s="31" t="s">
        <v>4420</v>
      </c>
      <c r="D3405" s="31" t="s">
        <v>4421</v>
      </c>
      <c r="E3405" s="34">
        <v>16</v>
      </c>
      <c r="F3405" s="34" t="s">
        <v>2496</v>
      </c>
      <c r="G3405" s="34" t="s">
        <v>334</v>
      </c>
      <c r="H3405" s="36">
        <v>38527</v>
      </c>
      <c r="I3405" s="37" t="str">
        <f t="shared" si="71"/>
        <v>n/a</v>
      </c>
      <c r="J3405" s="36">
        <v>38565</v>
      </c>
      <c r="K3405" s="34"/>
      <c r="L3405" s="34"/>
      <c r="M3405" s="39" t="s">
        <v>20</v>
      </c>
      <c r="N3405" s="71" t="s">
        <v>4523</v>
      </c>
      <c r="O3405" s="36">
        <v>38597</v>
      </c>
      <c r="P3405" s="42"/>
    </row>
    <row r="3406" spans="1:16" s="23" customFormat="1" ht="12.95" customHeight="1" x14ac:dyDescent="0.2">
      <c r="A3406" s="31" t="s">
        <v>20</v>
      </c>
      <c r="B3406" s="32">
        <v>7237</v>
      </c>
      <c r="C3406" s="31" t="s">
        <v>293</v>
      </c>
      <c r="D3406" s="31" t="s">
        <v>4524</v>
      </c>
      <c r="E3406" s="34">
        <v>6</v>
      </c>
      <c r="F3406" s="34" t="s">
        <v>2496</v>
      </c>
      <c r="G3406" s="34" t="s">
        <v>334</v>
      </c>
      <c r="H3406" s="36">
        <v>38527</v>
      </c>
      <c r="I3406" s="37" t="str">
        <f t="shared" si="71"/>
        <v>n/a</v>
      </c>
      <c r="J3406" s="36">
        <v>38562</v>
      </c>
      <c r="K3406" s="34" t="s">
        <v>2067</v>
      </c>
      <c r="L3406" s="34" t="s">
        <v>2067</v>
      </c>
      <c r="M3406" s="39" t="s">
        <v>20</v>
      </c>
      <c r="N3406" s="71">
        <v>3984</v>
      </c>
      <c r="O3406" s="36">
        <v>38701</v>
      </c>
      <c r="P3406" s="42" t="s">
        <v>4369</v>
      </c>
    </row>
    <row r="3407" spans="1:16" s="23" customFormat="1" ht="12.95" customHeight="1" x14ac:dyDescent="0.2">
      <c r="A3407" s="31" t="s">
        <v>20</v>
      </c>
      <c r="B3407" s="32">
        <v>7238</v>
      </c>
      <c r="C3407" s="168" t="s">
        <v>4525</v>
      </c>
      <c r="D3407" s="31" t="s">
        <v>4522</v>
      </c>
      <c r="E3407" s="34">
        <v>8</v>
      </c>
      <c r="F3407" s="34" t="s">
        <v>2499</v>
      </c>
      <c r="G3407" s="34" t="s">
        <v>334</v>
      </c>
      <c r="H3407" s="36">
        <v>38530</v>
      </c>
      <c r="I3407" s="37">
        <f t="shared" si="71"/>
        <v>38895</v>
      </c>
      <c r="J3407" s="36"/>
      <c r="K3407" s="34"/>
      <c r="L3407" s="34"/>
      <c r="M3407" s="39" t="s">
        <v>20</v>
      </c>
      <c r="N3407" s="71" t="s">
        <v>2891</v>
      </c>
      <c r="O3407" s="36"/>
      <c r="P3407" s="42"/>
    </row>
    <row r="3408" spans="1:16" s="23" customFormat="1" ht="12.95" customHeight="1" x14ac:dyDescent="0.2">
      <c r="A3408" s="31" t="s">
        <v>20</v>
      </c>
      <c r="B3408" s="32">
        <v>7239</v>
      </c>
      <c r="C3408" s="31" t="s">
        <v>4526</v>
      </c>
      <c r="D3408" s="31" t="s">
        <v>4527</v>
      </c>
      <c r="E3408" s="34">
        <v>7</v>
      </c>
      <c r="F3408" s="34" t="s">
        <v>2496</v>
      </c>
      <c r="G3408" s="34" t="s">
        <v>334</v>
      </c>
      <c r="H3408" s="36">
        <v>38531</v>
      </c>
      <c r="I3408" s="37" t="str">
        <f t="shared" si="71"/>
        <v>n/a</v>
      </c>
      <c r="J3408" s="36">
        <v>38565</v>
      </c>
      <c r="K3408" s="34" t="s">
        <v>2067</v>
      </c>
      <c r="L3408" s="34" t="s">
        <v>2067</v>
      </c>
      <c r="M3408" s="39" t="s">
        <v>20</v>
      </c>
      <c r="N3408" s="71">
        <v>3994</v>
      </c>
      <c r="O3408" s="36">
        <v>38708</v>
      </c>
      <c r="P3408" s="42" t="s">
        <v>4288</v>
      </c>
    </row>
    <row r="3409" spans="1:16" s="23" customFormat="1" ht="12.95" customHeight="1" x14ac:dyDescent="0.2">
      <c r="A3409" s="31" t="s">
        <v>20</v>
      </c>
      <c r="B3409" s="32">
        <v>7240</v>
      </c>
      <c r="C3409" s="31" t="s">
        <v>2587</v>
      </c>
      <c r="D3409" s="31" t="s">
        <v>4528</v>
      </c>
      <c r="E3409" s="34">
        <v>20</v>
      </c>
      <c r="F3409" s="34" t="s">
        <v>2504</v>
      </c>
      <c r="G3409" s="34" t="s">
        <v>334</v>
      </c>
      <c r="H3409" s="36">
        <v>38532</v>
      </c>
      <c r="I3409" s="37" t="str">
        <f t="shared" si="71"/>
        <v>n/a</v>
      </c>
      <c r="J3409" s="36">
        <v>38565</v>
      </c>
      <c r="K3409" s="34" t="s">
        <v>2067</v>
      </c>
      <c r="L3409" s="34" t="s">
        <v>2067</v>
      </c>
      <c r="M3409" s="39" t="s">
        <v>20</v>
      </c>
      <c r="N3409" s="71">
        <v>3993</v>
      </c>
      <c r="O3409" s="36">
        <v>38708</v>
      </c>
      <c r="P3409" s="42" t="s">
        <v>486</v>
      </c>
    </row>
    <row r="3410" spans="1:16" s="23" customFormat="1" ht="12.95" customHeight="1" x14ac:dyDescent="0.2">
      <c r="A3410" s="31" t="s">
        <v>20</v>
      </c>
      <c r="B3410" s="32">
        <v>7241</v>
      </c>
      <c r="C3410" s="31" t="s">
        <v>4529</v>
      </c>
      <c r="D3410" s="31" t="s">
        <v>4530</v>
      </c>
      <c r="E3410" s="34">
        <v>5</v>
      </c>
      <c r="F3410" s="34" t="s">
        <v>2491</v>
      </c>
      <c r="G3410" s="34" t="s">
        <v>334</v>
      </c>
      <c r="H3410" s="36">
        <v>38533</v>
      </c>
      <c r="I3410" s="37" t="str">
        <f t="shared" si="71"/>
        <v>n/a</v>
      </c>
      <c r="J3410" s="36">
        <v>38565</v>
      </c>
      <c r="K3410" s="34"/>
      <c r="L3410" s="34"/>
      <c r="M3410" s="39" t="s">
        <v>20</v>
      </c>
      <c r="N3410" s="75" t="s">
        <v>2799</v>
      </c>
      <c r="O3410" s="36">
        <v>38603</v>
      </c>
      <c r="P3410" s="42"/>
    </row>
    <row r="3411" spans="1:16" s="23" customFormat="1" ht="12.95" customHeight="1" x14ac:dyDescent="0.2">
      <c r="A3411" s="31" t="s">
        <v>20</v>
      </c>
      <c r="B3411" s="32">
        <v>7242</v>
      </c>
      <c r="C3411" s="31" t="s">
        <v>4531</v>
      </c>
      <c r="D3411" s="31" t="s">
        <v>4530</v>
      </c>
      <c r="E3411" s="34">
        <v>5</v>
      </c>
      <c r="F3411" s="34" t="s">
        <v>2491</v>
      </c>
      <c r="G3411" s="34" t="s">
        <v>334</v>
      </c>
      <c r="H3411" s="36">
        <v>38533</v>
      </c>
      <c r="I3411" s="37">
        <f t="shared" si="71"/>
        <v>38898</v>
      </c>
      <c r="J3411" s="36"/>
      <c r="K3411" s="34"/>
      <c r="L3411" s="34"/>
      <c r="M3411" s="39" t="s">
        <v>20</v>
      </c>
      <c r="N3411" s="71" t="s">
        <v>2891</v>
      </c>
      <c r="O3411" s="36"/>
      <c r="P3411" s="42"/>
    </row>
    <row r="3412" spans="1:16" s="23" customFormat="1" ht="12.95" customHeight="1" x14ac:dyDescent="0.2">
      <c r="A3412" s="31" t="s">
        <v>20</v>
      </c>
      <c r="B3412" s="32">
        <v>7243</v>
      </c>
      <c r="C3412" s="31" t="s">
        <v>1435</v>
      </c>
      <c r="D3412" s="193" t="s">
        <v>3841</v>
      </c>
      <c r="E3412" s="34">
        <v>9</v>
      </c>
      <c r="F3412" s="34" t="s">
        <v>2496</v>
      </c>
      <c r="G3412" s="34" t="s">
        <v>24</v>
      </c>
      <c r="H3412" s="36">
        <v>38532</v>
      </c>
      <c r="I3412" s="37">
        <f t="shared" si="71"/>
        <v>38897</v>
      </c>
      <c r="J3412" s="36"/>
      <c r="K3412" s="34"/>
      <c r="L3412" s="34"/>
      <c r="M3412" s="39" t="s">
        <v>20</v>
      </c>
      <c r="N3412" s="71" t="s">
        <v>4438</v>
      </c>
      <c r="O3412" s="36">
        <v>38560</v>
      </c>
      <c r="P3412" s="42"/>
    </row>
    <row r="3413" spans="1:16" s="23" customFormat="1" ht="12.95" customHeight="1" x14ac:dyDescent="0.2">
      <c r="A3413" s="31" t="s">
        <v>20</v>
      </c>
      <c r="B3413" s="32">
        <v>7244</v>
      </c>
      <c r="C3413" s="31" t="s">
        <v>4532</v>
      </c>
      <c r="D3413" s="31" t="s">
        <v>4522</v>
      </c>
      <c r="E3413" s="34">
        <v>8</v>
      </c>
      <c r="F3413" s="34" t="s">
        <v>2499</v>
      </c>
      <c r="G3413" s="34" t="s">
        <v>334</v>
      </c>
      <c r="H3413" s="36">
        <v>38533</v>
      </c>
      <c r="I3413" s="37" t="str">
        <f t="shared" si="71"/>
        <v>n/a</v>
      </c>
      <c r="J3413" s="36">
        <v>38565</v>
      </c>
      <c r="K3413" s="34" t="s">
        <v>2067</v>
      </c>
      <c r="L3413" s="34" t="s">
        <v>2067</v>
      </c>
      <c r="M3413" s="39" t="s">
        <v>20</v>
      </c>
      <c r="N3413" s="71">
        <v>3995</v>
      </c>
      <c r="O3413" s="36">
        <v>38727</v>
      </c>
      <c r="P3413" s="42" t="s">
        <v>4225</v>
      </c>
    </row>
    <row r="3414" spans="1:16" s="23" customFormat="1" ht="12.95" customHeight="1" x14ac:dyDescent="0.2">
      <c r="A3414" s="31" t="s">
        <v>20</v>
      </c>
      <c r="B3414" s="32">
        <v>7245</v>
      </c>
      <c r="C3414" s="31" t="s">
        <v>4533</v>
      </c>
      <c r="D3414" s="31" t="s">
        <v>4534</v>
      </c>
      <c r="E3414" s="34">
        <v>8</v>
      </c>
      <c r="F3414" s="34" t="s">
        <v>2499</v>
      </c>
      <c r="G3414" s="34" t="s">
        <v>334</v>
      </c>
      <c r="H3414" s="36">
        <v>38533</v>
      </c>
      <c r="I3414" s="37" t="str">
        <f t="shared" si="71"/>
        <v>n/a</v>
      </c>
      <c r="J3414" s="36">
        <v>38565</v>
      </c>
      <c r="K3414" s="34" t="s">
        <v>2067</v>
      </c>
      <c r="L3414" s="34" t="s">
        <v>2067</v>
      </c>
      <c r="M3414" s="39" t="s">
        <v>20</v>
      </c>
      <c r="N3414" s="71">
        <v>3996</v>
      </c>
      <c r="O3414" s="36">
        <v>38758</v>
      </c>
      <c r="P3414" s="42" t="s">
        <v>4535</v>
      </c>
    </row>
    <row r="3415" spans="1:16" s="23" customFormat="1" ht="12.95" customHeight="1" x14ac:dyDescent="0.2">
      <c r="A3415" s="31" t="s">
        <v>20</v>
      </c>
      <c r="B3415" s="32">
        <v>7246</v>
      </c>
      <c r="C3415" s="31" t="s">
        <v>4536</v>
      </c>
      <c r="D3415" s="31" t="s">
        <v>4527</v>
      </c>
      <c r="E3415" s="34">
        <v>20</v>
      </c>
      <c r="F3415" s="34" t="s">
        <v>2504</v>
      </c>
      <c r="G3415" s="34" t="s">
        <v>334</v>
      </c>
      <c r="H3415" s="36">
        <v>38533</v>
      </c>
      <c r="I3415" s="37">
        <f t="shared" si="71"/>
        <v>38898</v>
      </c>
      <c r="J3415" s="36"/>
      <c r="K3415" s="34"/>
      <c r="L3415" s="34"/>
      <c r="M3415" s="39" t="s">
        <v>20</v>
      </c>
      <c r="N3415" s="71" t="s">
        <v>2891</v>
      </c>
      <c r="O3415" s="36"/>
      <c r="P3415" s="42"/>
    </row>
    <row r="3416" spans="1:16" s="23" customFormat="1" ht="12.95" customHeight="1" x14ac:dyDescent="0.2">
      <c r="A3416" s="31" t="s">
        <v>20</v>
      </c>
      <c r="B3416" s="32">
        <v>7247</v>
      </c>
      <c r="C3416" s="31" t="s">
        <v>4537</v>
      </c>
      <c r="D3416" s="31" t="s">
        <v>2536</v>
      </c>
      <c r="E3416" s="34">
        <v>19</v>
      </c>
      <c r="F3416" s="34" t="s">
        <v>2494</v>
      </c>
      <c r="G3416" s="34" t="s">
        <v>334</v>
      </c>
      <c r="H3416" s="36">
        <v>38533</v>
      </c>
      <c r="I3416" s="37">
        <f t="shared" si="71"/>
        <v>38898</v>
      </c>
      <c r="J3416" s="36"/>
      <c r="K3416" s="34"/>
      <c r="L3416" s="34"/>
      <c r="M3416" s="39" t="s">
        <v>20</v>
      </c>
      <c r="N3416" s="71" t="s">
        <v>2891</v>
      </c>
      <c r="O3416" s="36"/>
      <c r="P3416" s="42"/>
    </row>
    <row r="3417" spans="1:16" s="23" customFormat="1" ht="12.95" customHeight="1" x14ac:dyDescent="0.2">
      <c r="A3417" s="31" t="s">
        <v>20</v>
      </c>
      <c r="B3417" s="32">
        <v>7248</v>
      </c>
      <c r="C3417" s="31" t="s">
        <v>3778</v>
      </c>
      <c r="D3417" s="31" t="s">
        <v>4428</v>
      </c>
      <c r="E3417" s="34">
        <v>4</v>
      </c>
      <c r="F3417" s="34" t="s">
        <v>2491</v>
      </c>
      <c r="G3417" s="34" t="s">
        <v>334</v>
      </c>
      <c r="H3417" s="36">
        <v>38534</v>
      </c>
      <c r="I3417" s="37" t="str">
        <f t="shared" si="71"/>
        <v>n/a</v>
      </c>
      <c r="J3417" s="36">
        <v>38560</v>
      </c>
      <c r="K3417" s="34" t="s">
        <v>2067</v>
      </c>
      <c r="L3417" s="34" t="s">
        <v>2067</v>
      </c>
      <c r="M3417" s="39" t="s">
        <v>20</v>
      </c>
      <c r="N3417" s="71">
        <v>3985</v>
      </c>
      <c r="O3417" s="36">
        <v>38701</v>
      </c>
      <c r="P3417" s="42" t="s">
        <v>486</v>
      </c>
    </row>
    <row r="3418" spans="1:16" s="23" customFormat="1" ht="12.95" customHeight="1" x14ac:dyDescent="0.2">
      <c r="A3418" s="31" t="s">
        <v>20</v>
      </c>
      <c r="B3418" s="32">
        <v>7249</v>
      </c>
      <c r="C3418" s="31" t="s">
        <v>4538</v>
      </c>
      <c r="D3418" s="31" t="s">
        <v>4539</v>
      </c>
      <c r="E3418" s="34">
        <v>4</v>
      </c>
      <c r="F3418" s="34" t="s">
        <v>2491</v>
      </c>
      <c r="G3418" s="34" t="s">
        <v>29</v>
      </c>
      <c r="H3418" s="36">
        <v>38534</v>
      </c>
      <c r="I3418" s="37" t="str">
        <f t="shared" si="71"/>
        <v>n/a</v>
      </c>
      <c r="J3418" s="36">
        <v>38565</v>
      </c>
      <c r="K3418" s="34"/>
      <c r="L3418" s="34"/>
      <c r="M3418" s="39" t="s">
        <v>20</v>
      </c>
      <c r="N3418" s="71" t="s">
        <v>4540</v>
      </c>
      <c r="O3418" s="36"/>
      <c r="P3418" s="42"/>
    </row>
    <row r="3419" spans="1:16" s="23" customFormat="1" ht="12.95" customHeight="1" x14ac:dyDescent="0.2">
      <c r="A3419" s="31" t="s">
        <v>20</v>
      </c>
      <c r="B3419" s="32">
        <v>7250</v>
      </c>
      <c r="C3419" s="31" t="s">
        <v>606</v>
      </c>
      <c r="D3419" s="31" t="s">
        <v>4421</v>
      </c>
      <c r="E3419" s="34">
        <v>21</v>
      </c>
      <c r="F3419" s="34" t="s">
        <v>2504</v>
      </c>
      <c r="G3419" s="34" t="s">
        <v>334</v>
      </c>
      <c r="H3419" s="36">
        <v>38538</v>
      </c>
      <c r="I3419" s="37" t="str">
        <f t="shared" si="71"/>
        <v>n/a</v>
      </c>
      <c r="J3419" s="36">
        <v>38565</v>
      </c>
      <c r="K3419" s="34" t="s">
        <v>2067</v>
      </c>
      <c r="L3419" s="34" t="s">
        <v>2067</v>
      </c>
      <c r="M3419" s="39" t="s">
        <v>20</v>
      </c>
      <c r="N3419" s="71">
        <v>3990</v>
      </c>
      <c r="O3419" s="36">
        <v>38698</v>
      </c>
      <c r="P3419" s="42" t="s">
        <v>4316</v>
      </c>
    </row>
    <row r="3420" spans="1:16" s="23" customFormat="1" ht="12.95" customHeight="1" x14ac:dyDescent="0.2">
      <c r="A3420" s="31" t="s">
        <v>20</v>
      </c>
      <c r="B3420" s="32">
        <v>7251</v>
      </c>
      <c r="C3420" s="31" t="s">
        <v>4311</v>
      </c>
      <c r="D3420" s="31" t="s">
        <v>4541</v>
      </c>
      <c r="E3420" s="34">
        <v>8</v>
      </c>
      <c r="F3420" s="34" t="s">
        <v>2499</v>
      </c>
      <c r="G3420" s="34" t="s">
        <v>334</v>
      </c>
      <c r="H3420" s="36">
        <v>38538</v>
      </c>
      <c r="I3420" s="37" t="str">
        <f t="shared" si="71"/>
        <v>n/a</v>
      </c>
      <c r="J3420" s="36">
        <v>38565</v>
      </c>
      <c r="K3420" s="34" t="s">
        <v>2067</v>
      </c>
      <c r="L3420" s="34" t="s">
        <v>2067</v>
      </c>
      <c r="M3420" s="39" t="s">
        <v>20</v>
      </c>
      <c r="N3420" s="71">
        <v>3997</v>
      </c>
      <c r="O3420" s="36">
        <v>38727</v>
      </c>
      <c r="P3420" s="42" t="s">
        <v>4225</v>
      </c>
    </row>
    <row r="3421" spans="1:16" s="23" customFormat="1" ht="12.95" customHeight="1" x14ac:dyDescent="0.2">
      <c r="A3421" s="31" t="s">
        <v>20</v>
      </c>
      <c r="B3421" s="32">
        <v>7252</v>
      </c>
      <c r="C3421" s="31" t="s">
        <v>4542</v>
      </c>
      <c r="D3421" s="31" t="s">
        <v>2536</v>
      </c>
      <c r="E3421" s="34">
        <v>8</v>
      </c>
      <c r="F3421" s="34" t="s">
        <v>2499</v>
      </c>
      <c r="G3421" s="34" t="s">
        <v>334</v>
      </c>
      <c r="H3421" s="36">
        <v>38538</v>
      </c>
      <c r="I3421" s="37" t="str">
        <f t="shared" si="71"/>
        <v>n/a</v>
      </c>
      <c r="J3421" s="36">
        <v>38562</v>
      </c>
      <c r="K3421" s="34"/>
      <c r="L3421" s="34"/>
      <c r="M3421" s="39" t="s">
        <v>20</v>
      </c>
      <c r="N3421" s="75" t="s">
        <v>2799</v>
      </c>
      <c r="O3421" s="36">
        <v>38691</v>
      </c>
      <c r="P3421" s="42"/>
    </row>
    <row r="3422" spans="1:16" s="23" customFormat="1" ht="12.95" customHeight="1" x14ac:dyDescent="0.2">
      <c r="A3422" s="31" t="s">
        <v>20</v>
      </c>
      <c r="B3422" s="32">
        <v>7253</v>
      </c>
      <c r="C3422" s="31" t="s">
        <v>2956</v>
      </c>
      <c r="D3422" s="31" t="s">
        <v>4543</v>
      </c>
      <c r="E3422" s="34" t="s">
        <v>36</v>
      </c>
      <c r="F3422" s="34" t="s">
        <v>2499</v>
      </c>
      <c r="G3422" s="34" t="s">
        <v>236</v>
      </c>
      <c r="H3422" s="36">
        <v>38498</v>
      </c>
      <c r="I3422" s="37" t="str">
        <f t="shared" si="71"/>
        <v>n/a</v>
      </c>
      <c r="J3422" s="36">
        <v>38860</v>
      </c>
      <c r="K3422" s="34" t="s">
        <v>2067</v>
      </c>
      <c r="L3422" s="34" t="s">
        <v>2067</v>
      </c>
      <c r="M3422" s="39" t="s">
        <v>20</v>
      </c>
      <c r="N3422" s="71">
        <v>4048</v>
      </c>
      <c r="O3422" s="36">
        <v>39020</v>
      </c>
      <c r="P3422" s="42" t="s">
        <v>486</v>
      </c>
    </row>
    <row r="3423" spans="1:16" s="23" customFormat="1" ht="12.95" customHeight="1" x14ac:dyDescent="0.2">
      <c r="A3423" s="31" t="s">
        <v>20</v>
      </c>
      <c r="B3423" s="32">
        <v>7254</v>
      </c>
      <c r="C3423" s="31" t="s">
        <v>4544</v>
      </c>
      <c r="D3423" s="31" t="s">
        <v>4545</v>
      </c>
      <c r="E3423" s="34">
        <v>8</v>
      </c>
      <c r="F3423" s="34" t="s">
        <v>2499</v>
      </c>
      <c r="G3423" s="34" t="s">
        <v>73</v>
      </c>
      <c r="H3423" s="36">
        <v>38544</v>
      </c>
      <c r="I3423" s="37">
        <f t="shared" si="71"/>
        <v>38909</v>
      </c>
      <c r="J3423" s="36"/>
      <c r="K3423" s="34"/>
      <c r="L3423" s="34"/>
      <c r="M3423" s="39" t="s">
        <v>20</v>
      </c>
      <c r="N3423" s="75" t="s">
        <v>2891</v>
      </c>
      <c r="O3423" s="36"/>
      <c r="P3423" s="42"/>
    </row>
    <row r="3424" spans="1:16" s="23" customFormat="1" ht="12.95" customHeight="1" x14ac:dyDescent="0.2">
      <c r="A3424" s="31" t="s">
        <v>20</v>
      </c>
      <c r="B3424" s="32">
        <v>7255</v>
      </c>
      <c r="C3424" s="31" t="s">
        <v>4546</v>
      </c>
      <c r="D3424" s="31" t="s">
        <v>4547</v>
      </c>
      <c r="E3424" s="34">
        <v>19</v>
      </c>
      <c r="F3424" s="34" t="s">
        <v>2494</v>
      </c>
      <c r="G3424" s="34" t="s">
        <v>73</v>
      </c>
      <c r="H3424" s="36">
        <v>38552</v>
      </c>
      <c r="I3424" s="37" t="str">
        <f t="shared" si="71"/>
        <v>n/a</v>
      </c>
      <c r="J3424" s="36">
        <v>38595</v>
      </c>
      <c r="K3424" s="34" t="s">
        <v>2067</v>
      </c>
      <c r="L3424" s="34" t="s">
        <v>2067</v>
      </c>
      <c r="M3424" s="39" t="s">
        <v>20</v>
      </c>
      <c r="N3424" s="71">
        <v>3998</v>
      </c>
      <c r="O3424" s="36">
        <v>38714</v>
      </c>
      <c r="P3424" s="42" t="s">
        <v>486</v>
      </c>
    </row>
    <row r="3425" spans="1:16" s="23" customFormat="1" ht="12.95" customHeight="1" x14ac:dyDescent="0.2">
      <c r="A3425" s="31" t="s">
        <v>20</v>
      </c>
      <c r="B3425" s="32">
        <v>7256</v>
      </c>
      <c r="C3425" s="31" t="s">
        <v>1980</v>
      </c>
      <c r="D3425" s="31" t="s">
        <v>4548</v>
      </c>
      <c r="E3425" s="34">
        <v>15</v>
      </c>
      <c r="F3425" s="34" t="s">
        <v>2494</v>
      </c>
      <c r="G3425" s="34" t="s">
        <v>29</v>
      </c>
      <c r="H3425" s="36">
        <v>38516</v>
      </c>
      <c r="I3425" s="37" t="str">
        <f t="shared" si="71"/>
        <v>n/a</v>
      </c>
      <c r="J3425" s="36">
        <v>38616</v>
      </c>
      <c r="K3425" s="34" t="s">
        <v>4549</v>
      </c>
      <c r="L3425" s="34" t="s">
        <v>2067</v>
      </c>
      <c r="M3425" s="39" t="s">
        <v>20</v>
      </c>
      <c r="N3425" s="71">
        <v>3986</v>
      </c>
      <c r="O3425" s="36">
        <v>38701</v>
      </c>
      <c r="P3425" s="42" t="s">
        <v>486</v>
      </c>
    </row>
    <row r="3426" spans="1:16" s="23" customFormat="1" ht="12.95" customHeight="1" x14ac:dyDescent="0.2">
      <c r="A3426" s="31" t="s">
        <v>20</v>
      </c>
      <c r="B3426" s="32">
        <v>7257</v>
      </c>
      <c r="C3426" s="31" t="s">
        <v>4550</v>
      </c>
      <c r="D3426" s="31" t="s">
        <v>4551</v>
      </c>
      <c r="E3426" s="34">
        <v>1</v>
      </c>
      <c r="F3426" s="34" t="s">
        <v>2491</v>
      </c>
      <c r="G3426" s="34" t="s">
        <v>78</v>
      </c>
      <c r="H3426" s="36">
        <v>38589</v>
      </c>
      <c r="I3426" s="37" t="str">
        <f t="shared" si="71"/>
        <v>n/a</v>
      </c>
      <c r="J3426" s="36">
        <v>38807</v>
      </c>
      <c r="K3426" s="34"/>
      <c r="L3426" s="34"/>
      <c r="M3426" s="39" t="s">
        <v>20</v>
      </c>
      <c r="N3426" s="71">
        <v>4031</v>
      </c>
      <c r="O3426" s="36">
        <v>38943</v>
      </c>
      <c r="P3426" s="42" t="s">
        <v>4247</v>
      </c>
    </row>
    <row r="3427" spans="1:16" s="23" customFormat="1" ht="12.95" customHeight="1" x14ac:dyDescent="0.2">
      <c r="A3427" s="31" t="s">
        <v>20</v>
      </c>
      <c r="B3427" s="32">
        <v>7258</v>
      </c>
      <c r="C3427" s="31" t="s">
        <v>3444</v>
      </c>
      <c r="D3427" s="31" t="s">
        <v>4552</v>
      </c>
      <c r="E3427" s="34">
        <v>4</v>
      </c>
      <c r="F3427" s="34" t="s">
        <v>2491</v>
      </c>
      <c r="G3427" s="34" t="s">
        <v>78</v>
      </c>
      <c r="H3427" s="36">
        <v>38589</v>
      </c>
      <c r="I3427" s="37" t="str">
        <f t="shared" si="71"/>
        <v>n/a</v>
      </c>
      <c r="J3427" s="36">
        <v>38625</v>
      </c>
      <c r="K3427" s="34"/>
      <c r="L3427" s="34"/>
      <c r="M3427" s="39" t="s">
        <v>20</v>
      </c>
      <c r="N3427" s="195" t="s">
        <v>2799</v>
      </c>
      <c r="O3427" s="36">
        <v>38899</v>
      </c>
      <c r="P3427" s="42"/>
    </row>
    <row r="3428" spans="1:16" s="23" customFormat="1" ht="12.95" customHeight="1" x14ac:dyDescent="0.2">
      <c r="A3428" s="31" t="s">
        <v>20</v>
      </c>
      <c r="B3428" s="32">
        <v>7259</v>
      </c>
      <c r="C3428" s="31" t="s">
        <v>4553</v>
      </c>
      <c r="D3428" s="31" t="s">
        <v>4554</v>
      </c>
      <c r="E3428" s="34">
        <v>21</v>
      </c>
      <c r="F3428" s="34" t="s">
        <v>2504</v>
      </c>
      <c r="G3428" s="34" t="s">
        <v>78</v>
      </c>
      <c r="H3428" s="36">
        <v>38593</v>
      </c>
      <c r="I3428" s="37" t="str">
        <f t="shared" si="71"/>
        <v>n/a</v>
      </c>
      <c r="J3428" s="36">
        <v>38628</v>
      </c>
      <c r="K3428" s="34" t="s">
        <v>2067</v>
      </c>
      <c r="L3428" s="34" t="s">
        <v>2067</v>
      </c>
      <c r="M3428" s="39" t="s">
        <v>20</v>
      </c>
      <c r="N3428" s="71">
        <v>4007</v>
      </c>
      <c r="O3428" s="36">
        <v>38763</v>
      </c>
      <c r="P3428" s="42" t="s">
        <v>4468</v>
      </c>
    </row>
    <row r="3429" spans="1:16" s="23" customFormat="1" ht="12.95" customHeight="1" x14ac:dyDescent="0.2">
      <c r="A3429" s="31" t="s">
        <v>20</v>
      </c>
      <c r="B3429" s="32">
        <v>7260</v>
      </c>
      <c r="C3429" s="31" t="s">
        <v>4375</v>
      </c>
      <c r="D3429" s="31" t="s">
        <v>4555</v>
      </c>
      <c r="E3429" s="34">
        <v>8</v>
      </c>
      <c r="F3429" s="34" t="s">
        <v>2499</v>
      </c>
      <c r="G3429" s="34" t="s">
        <v>78</v>
      </c>
      <c r="H3429" s="36">
        <v>38593</v>
      </c>
      <c r="I3429" s="37">
        <f t="shared" si="71"/>
        <v>38958</v>
      </c>
      <c r="J3429" s="36"/>
      <c r="K3429" s="34"/>
      <c r="L3429" s="34"/>
      <c r="M3429" s="39" t="s">
        <v>20</v>
      </c>
      <c r="N3429" s="71" t="s">
        <v>2891</v>
      </c>
      <c r="O3429" s="36"/>
      <c r="P3429" s="42"/>
    </row>
    <row r="3430" spans="1:16" s="23" customFormat="1" ht="12.95" customHeight="1" x14ac:dyDescent="0.2">
      <c r="A3430" s="31" t="s">
        <v>20</v>
      </c>
      <c r="B3430" s="32">
        <v>7261</v>
      </c>
      <c r="C3430" s="31" t="s">
        <v>4375</v>
      </c>
      <c r="D3430" s="31" t="s">
        <v>4556</v>
      </c>
      <c r="E3430" s="34">
        <v>8</v>
      </c>
      <c r="F3430" s="34" t="s">
        <v>2499</v>
      </c>
      <c r="G3430" s="34" t="s">
        <v>78</v>
      </c>
      <c r="H3430" s="36">
        <v>38593</v>
      </c>
      <c r="I3430" s="37" t="str">
        <f t="shared" si="71"/>
        <v>n/a</v>
      </c>
      <c r="J3430" s="36">
        <v>38625</v>
      </c>
      <c r="K3430" s="34" t="s">
        <v>1862</v>
      </c>
      <c r="L3430" s="34" t="s">
        <v>1862</v>
      </c>
      <c r="M3430" s="39" t="s">
        <v>20</v>
      </c>
      <c r="N3430" s="75" t="s">
        <v>1870</v>
      </c>
      <c r="O3430" s="36">
        <v>39373</v>
      </c>
      <c r="P3430" s="42"/>
    </row>
    <row r="3431" spans="1:16" s="23" customFormat="1" ht="12.95" customHeight="1" x14ac:dyDescent="0.2">
      <c r="A3431" s="31" t="s">
        <v>20</v>
      </c>
      <c r="B3431" s="32">
        <v>7262</v>
      </c>
      <c r="C3431" s="31" t="s">
        <v>856</v>
      </c>
      <c r="D3431" s="31" t="s">
        <v>4082</v>
      </c>
      <c r="E3431" s="34">
        <v>6</v>
      </c>
      <c r="F3431" s="34" t="s">
        <v>2496</v>
      </c>
      <c r="G3431" s="34" t="s">
        <v>78</v>
      </c>
      <c r="H3431" s="36">
        <v>38593</v>
      </c>
      <c r="I3431" s="37" t="str">
        <f t="shared" si="71"/>
        <v>n/a</v>
      </c>
      <c r="J3431" s="36">
        <v>38628</v>
      </c>
      <c r="K3431" s="34" t="s">
        <v>1862</v>
      </c>
      <c r="L3431" s="34" t="s">
        <v>4255</v>
      </c>
      <c r="M3431" s="39" t="s">
        <v>20</v>
      </c>
      <c r="N3431" s="75" t="s">
        <v>1870</v>
      </c>
      <c r="O3431" s="36">
        <v>38810</v>
      </c>
      <c r="P3431" s="42"/>
    </row>
    <row r="3432" spans="1:16" s="23" customFormat="1" ht="12.95" customHeight="1" x14ac:dyDescent="0.2">
      <c r="A3432" s="31" t="s">
        <v>20</v>
      </c>
      <c r="B3432" s="32">
        <v>7263</v>
      </c>
      <c r="C3432" s="31" t="s">
        <v>4557</v>
      </c>
      <c r="D3432" s="31" t="s">
        <v>4558</v>
      </c>
      <c r="E3432" s="34">
        <v>7</v>
      </c>
      <c r="F3432" s="34" t="s">
        <v>2496</v>
      </c>
      <c r="G3432" s="34" t="s">
        <v>78</v>
      </c>
      <c r="H3432" s="36">
        <v>38594</v>
      </c>
      <c r="I3432" s="37" t="str">
        <f t="shared" si="71"/>
        <v>n/a</v>
      </c>
      <c r="J3432" s="36">
        <v>38628</v>
      </c>
      <c r="K3432" s="34"/>
      <c r="L3432" s="34"/>
      <c r="M3432" s="39" t="s">
        <v>20</v>
      </c>
      <c r="N3432" s="71" t="s">
        <v>4559</v>
      </c>
      <c r="O3432" s="36"/>
      <c r="P3432" s="42"/>
    </row>
    <row r="3433" spans="1:16" s="23" customFormat="1" ht="12.95" customHeight="1" x14ac:dyDescent="0.2">
      <c r="A3433" s="31" t="s">
        <v>20</v>
      </c>
      <c r="B3433" s="32">
        <v>7264</v>
      </c>
      <c r="C3433" s="31" t="s">
        <v>2708</v>
      </c>
      <c r="D3433" s="31" t="s">
        <v>4560</v>
      </c>
      <c r="E3433" s="34">
        <v>7</v>
      </c>
      <c r="F3433" s="34" t="s">
        <v>2496</v>
      </c>
      <c r="G3433" s="34" t="s">
        <v>78</v>
      </c>
      <c r="H3433" s="36">
        <v>38594</v>
      </c>
      <c r="I3433" s="37" t="str">
        <f t="shared" si="71"/>
        <v>n/a</v>
      </c>
      <c r="J3433" s="36">
        <v>38625</v>
      </c>
      <c r="K3433" s="34" t="s">
        <v>2067</v>
      </c>
      <c r="L3433" s="34" t="s">
        <v>2067</v>
      </c>
      <c r="M3433" s="39" t="s">
        <v>20</v>
      </c>
      <c r="N3433" s="71">
        <v>4018</v>
      </c>
      <c r="O3433" s="36">
        <v>38887</v>
      </c>
      <c r="P3433" s="42" t="s">
        <v>486</v>
      </c>
    </row>
    <row r="3434" spans="1:16" s="23" customFormat="1" ht="12.95" customHeight="1" x14ac:dyDescent="0.2">
      <c r="A3434" s="31" t="s">
        <v>20</v>
      </c>
      <c r="B3434" s="32">
        <v>7265</v>
      </c>
      <c r="C3434" s="31" t="s">
        <v>81</v>
      </c>
      <c r="D3434" s="31" t="s">
        <v>4560</v>
      </c>
      <c r="E3434" s="34">
        <v>20</v>
      </c>
      <c r="F3434" s="34" t="s">
        <v>2504</v>
      </c>
      <c r="G3434" s="34" t="s">
        <v>78</v>
      </c>
      <c r="H3434" s="36">
        <v>38594</v>
      </c>
      <c r="I3434" s="37" t="str">
        <f t="shared" si="71"/>
        <v>n/a</v>
      </c>
      <c r="J3434" s="36">
        <v>38628</v>
      </c>
      <c r="K3434" s="34" t="s">
        <v>2067</v>
      </c>
      <c r="L3434" s="34" t="s">
        <v>2067</v>
      </c>
      <c r="M3434" s="39" t="s">
        <v>20</v>
      </c>
      <c r="N3434" s="71">
        <v>4009</v>
      </c>
      <c r="O3434" s="36">
        <v>38763</v>
      </c>
      <c r="P3434" s="42" t="s">
        <v>4468</v>
      </c>
    </row>
    <row r="3435" spans="1:16" s="23" customFormat="1" x14ac:dyDescent="0.2">
      <c r="A3435" s="31" t="s">
        <v>20</v>
      </c>
      <c r="B3435" s="32">
        <v>7266</v>
      </c>
      <c r="C3435" s="31" t="s">
        <v>4256</v>
      </c>
      <c r="D3435" s="31" t="s">
        <v>4257</v>
      </c>
      <c r="E3435" s="34">
        <v>10</v>
      </c>
      <c r="F3435" s="34" t="s">
        <v>2496</v>
      </c>
      <c r="G3435" s="34" t="s">
        <v>78</v>
      </c>
      <c r="H3435" s="36">
        <v>38595</v>
      </c>
      <c r="I3435" s="37" t="str">
        <f t="shared" si="71"/>
        <v>n/a</v>
      </c>
      <c r="J3435" s="36">
        <v>38625</v>
      </c>
      <c r="K3435" s="34" t="s">
        <v>2067</v>
      </c>
      <c r="L3435" s="34" t="s">
        <v>2067</v>
      </c>
      <c r="M3435" s="39" t="s">
        <v>20</v>
      </c>
      <c r="N3435" s="71">
        <v>4001</v>
      </c>
      <c r="O3435" s="36">
        <v>38763</v>
      </c>
      <c r="P3435" s="42" t="s">
        <v>4561</v>
      </c>
    </row>
    <row r="3436" spans="1:16" s="23" customFormat="1" ht="12.95" customHeight="1" x14ac:dyDescent="0.2">
      <c r="A3436" s="31" t="s">
        <v>20</v>
      </c>
      <c r="B3436" s="32">
        <v>7267</v>
      </c>
      <c r="C3436" s="31" t="s">
        <v>840</v>
      </c>
      <c r="D3436" s="31" t="s">
        <v>4069</v>
      </c>
      <c r="E3436" s="34">
        <v>10</v>
      </c>
      <c r="F3436" s="34" t="s">
        <v>2496</v>
      </c>
      <c r="G3436" s="34" t="s">
        <v>78</v>
      </c>
      <c r="H3436" s="36">
        <v>38595</v>
      </c>
      <c r="I3436" s="37" t="str">
        <f t="shared" si="71"/>
        <v>n/a</v>
      </c>
      <c r="J3436" s="36">
        <v>38625</v>
      </c>
      <c r="K3436" s="34" t="s">
        <v>2067</v>
      </c>
      <c r="L3436" s="34" t="s">
        <v>2067</v>
      </c>
      <c r="M3436" s="39" t="s">
        <v>20</v>
      </c>
      <c r="N3436" s="71">
        <v>3999</v>
      </c>
      <c r="O3436" s="36">
        <v>38763</v>
      </c>
      <c r="P3436" s="42" t="s">
        <v>4561</v>
      </c>
    </row>
    <row r="3437" spans="1:16" s="23" customFormat="1" ht="13.5" customHeight="1" x14ac:dyDescent="0.2">
      <c r="A3437" s="31" t="s">
        <v>20</v>
      </c>
      <c r="B3437" s="32">
        <v>7268</v>
      </c>
      <c r="C3437" s="31" t="s">
        <v>4562</v>
      </c>
      <c r="D3437" s="31" t="s">
        <v>3861</v>
      </c>
      <c r="E3437" s="34">
        <v>7</v>
      </c>
      <c r="F3437" s="34" t="s">
        <v>2496</v>
      </c>
      <c r="G3437" s="34" t="s">
        <v>78</v>
      </c>
      <c r="H3437" s="36">
        <v>38595</v>
      </c>
      <c r="I3437" s="37" t="str">
        <f t="shared" si="71"/>
        <v>n/a</v>
      </c>
      <c r="J3437" s="36">
        <v>38628</v>
      </c>
      <c r="K3437" s="34" t="s">
        <v>2067</v>
      </c>
      <c r="L3437" s="34" t="s">
        <v>2067</v>
      </c>
      <c r="M3437" s="39" t="s">
        <v>20</v>
      </c>
      <c r="N3437" s="71">
        <v>4019</v>
      </c>
      <c r="O3437" s="36">
        <v>38887</v>
      </c>
      <c r="P3437" s="42" t="s">
        <v>4561</v>
      </c>
    </row>
    <row r="3438" spans="1:16" s="202" customFormat="1" x14ac:dyDescent="0.2">
      <c r="A3438" s="163" t="s">
        <v>20</v>
      </c>
      <c r="B3438" s="196">
        <v>7269</v>
      </c>
      <c r="C3438" s="163" t="s">
        <v>4563</v>
      </c>
      <c r="D3438" s="163" t="s">
        <v>3861</v>
      </c>
      <c r="E3438" s="197">
        <v>5</v>
      </c>
      <c r="F3438" s="197" t="s">
        <v>2491</v>
      </c>
      <c r="G3438" s="197" t="s">
        <v>78</v>
      </c>
      <c r="H3438" s="198">
        <v>38595</v>
      </c>
      <c r="I3438" s="199" t="str">
        <f t="shared" si="71"/>
        <v>n/a</v>
      </c>
      <c r="J3438" s="198">
        <v>38628</v>
      </c>
      <c r="K3438" s="197" t="s">
        <v>1862</v>
      </c>
      <c r="L3438" s="197" t="s">
        <v>1862</v>
      </c>
      <c r="M3438" s="200" t="s">
        <v>20</v>
      </c>
      <c r="N3438" s="195" t="s">
        <v>1870</v>
      </c>
      <c r="O3438" s="198">
        <v>38859</v>
      </c>
      <c r="P3438" s="201"/>
    </row>
    <row r="3439" spans="1:16" s="202" customFormat="1" x14ac:dyDescent="0.2">
      <c r="A3439" s="163" t="s">
        <v>20</v>
      </c>
      <c r="B3439" s="196">
        <v>7270</v>
      </c>
      <c r="C3439" s="163" t="s">
        <v>4564</v>
      </c>
      <c r="D3439" s="163" t="s">
        <v>4565</v>
      </c>
      <c r="E3439" s="197">
        <v>2</v>
      </c>
      <c r="F3439" s="197" t="s">
        <v>2491</v>
      </c>
      <c r="G3439" s="197" t="s">
        <v>78</v>
      </c>
      <c r="H3439" s="198">
        <v>38595</v>
      </c>
      <c r="I3439" s="199">
        <f t="shared" si="71"/>
        <v>38960</v>
      </c>
      <c r="J3439" s="198"/>
      <c r="K3439" s="197"/>
      <c r="L3439" s="197"/>
      <c r="M3439" s="200" t="s">
        <v>20</v>
      </c>
      <c r="N3439" s="96" t="s">
        <v>2891</v>
      </c>
      <c r="O3439" s="198"/>
      <c r="P3439" s="201"/>
    </row>
    <row r="3440" spans="1:16" s="202" customFormat="1" x14ac:dyDescent="0.2">
      <c r="A3440" s="163" t="s">
        <v>20</v>
      </c>
      <c r="B3440" s="196">
        <v>7271</v>
      </c>
      <c r="C3440" s="163" t="s">
        <v>4566</v>
      </c>
      <c r="D3440" s="163" t="s">
        <v>4359</v>
      </c>
      <c r="E3440" s="197">
        <v>15</v>
      </c>
      <c r="F3440" s="197" t="s">
        <v>2494</v>
      </c>
      <c r="G3440" s="197" t="s">
        <v>78</v>
      </c>
      <c r="H3440" s="198">
        <v>38595</v>
      </c>
      <c r="I3440" s="199" t="str">
        <f t="shared" si="71"/>
        <v>n/a</v>
      </c>
      <c r="J3440" s="198">
        <v>38628</v>
      </c>
      <c r="K3440" s="197"/>
      <c r="L3440" s="197"/>
      <c r="M3440" s="200" t="s">
        <v>20</v>
      </c>
      <c r="N3440" s="96" t="s">
        <v>4567</v>
      </c>
      <c r="O3440" s="198"/>
      <c r="P3440" s="201"/>
    </row>
    <row r="3441" spans="1:16" s="202" customFormat="1" x14ac:dyDescent="0.2">
      <c r="A3441" s="163" t="s">
        <v>20</v>
      </c>
      <c r="B3441" s="196">
        <v>7272</v>
      </c>
      <c r="C3441" s="163" t="s">
        <v>4364</v>
      </c>
      <c r="D3441" s="163" t="s">
        <v>4568</v>
      </c>
      <c r="E3441" s="197">
        <v>8</v>
      </c>
      <c r="F3441" s="197" t="s">
        <v>2499</v>
      </c>
      <c r="G3441" s="197" t="s">
        <v>78</v>
      </c>
      <c r="H3441" s="198">
        <v>38595</v>
      </c>
      <c r="I3441" s="199" t="str">
        <f t="shared" si="71"/>
        <v>n/a</v>
      </c>
      <c r="J3441" s="198">
        <v>38628</v>
      </c>
      <c r="K3441" s="197" t="s">
        <v>2067</v>
      </c>
      <c r="L3441" s="197" t="s">
        <v>2067</v>
      </c>
      <c r="M3441" s="200" t="s">
        <v>20</v>
      </c>
      <c r="N3441" s="96">
        <v>4088</v>
      </c>
      <c r="O3441" s="198">
        <v>39197</v>
      </c>
      <c r="P3441" s="201" t="s">
        <v>4288</v>
      </c>
    </row>
    <row r="3442" spans="1:16" s="202" customFormat="1" x14ac:dyDescent="0.2">
      <c r="A3442" s="163" t="s">
        <v>20</v>
      </c>
      <c r="B3442" s="196">
        <v>7273</v>
      </c>
      <c r="C3442" s="163" t="s">
        <v>4569</v>
      </c>
      <c r="D3442" s="163" t="s">
        <v>4570</v>
      </c>
      <c r="E3442" s="197">
        <v>8</v>
      </c>
      <c r="F3442" s="197" t="s">
        <v>2499</v>
      </c>
      <c r="G3442" s="197" t="s">
        <v>78</v>
      </c>
      <c r="H3442" s="198">
        <v>38595</v>
      </c>
      <c r="I3442" s="199" t="str">
        <f t="shared" si="71"/>
        <v>n/a</v>
      </c>
      <c r="J3442" s="198">
        <v>38628</v>
      </c>
      <c r="K3442" s="197" t="s">
        <v>2067</v>
      </c>
      <c r="L3442" s="197" t="s">
        <v>2067</v>
      </c>
      <c r="M3442" s="200" t="s">
        <v>20</v>
      </c>
      <c r="N3442" s="96">
        <v>4002</v>
      </c>
      <c r="O3442" s="198">
        <v>38763</v>
      </c>
      <c r="P3442" s="201" t="s">
        <v>4571</v>
      </c>
    </row>
    <row r="3443" spans="1:16" s="202" customFormat="1" x14ac:dyDescent="0.2">
      <c r="A3443" s="163" t="s">
        <v>20</v>
      </c>
      <c r="B3443" s="196">
        <v>7274</v>
      </c>
      <c r="C3443" s="163" t="s">
        <v>3671</v>
      </c>
      <c r="D3443" s="163" t="s">
        <v>4359</v>
      </c>
      <c r="E3443" s="197">
        <v>8</v>
      </c>
      <c r="F3443" s="197" t="s">
        <v>2499</v>
      </c>
      <c r="G3443" s="197" t="s">
        <v>78</v>
      </c>
      <c r="H3443" s="198">
        <v>38595</v>
      </c>
      <c r="I3443" s="199" t="str">
        <f t="shared" si="71"/>
        <v>n/a</v>
      </c>
      <c r="J3443" s="198">
        <v>38628</v>
      </c>
      <c r="K3443" s="197" t="s">
        <v>2067</v>
      </c>
      <c r="L3443" s="197" t="s">
        <v>2067</v>
      </c>
      <c r="M3443" s="200" t="s">
        <v>20</v>
      </c>
      <c r="N3443" s="96">
        <v>4000</v>
      </c>
      <c r="O3443" s="198">
        <v>38763</v>
      </c>
      <c r="P3443" s="201" t="s">
        <v>4571</v>
      </c>
    </row>
    <row r="3444" spans="1:16" s="202" customFormat="1" x14ac:dyDescent="0.2">
      <c r="A3444" s="163" t="s">
        <v>20</v>
      </c>
      <c r="B3444" s="196">
        <v>7275</v>
      </c>
      <c r="C3444" s="163" t="s">
        <v>4496</v>
      </c>
      <c r="D3444" s="163" t="s">
        <v>4358</v>
      </c>
      <c r="E3444" s="197">
        <v>15</v>
      </c>
      <c r="F3444" s="197" t="s">
        <v>2494</v>
      </c>
      <c r="G3444" s="197" t="s">
        <v>78</v>
      </c>
      <c r="H3444" s="198">
        <v>38595</v>
      </c>
      <c r="I3444" s="199">
        <f t="shared" si="71"/>
        <v>38960</v>
      </c>
      <c r="J3444" s="198"/>
      <c r="K3444" s="197"/>
      <c r="L3444" s="197"/>
      <c r="M3444" s="200" t="s">
        <v>20</v>
      </c>
      <c r="N3444" s="96" t="s">
        <v>2891</v>
      </c>
      <c r="O3444" s="198"/>
      <c r="P3444" s="201"/>
    </row>
    <row r="3445" spans="1:16" s="202" customFormat="1" x14ac:dyDescent="0.2">
      <c r="A3445" s="163" t="s">
        <v>20</v>
      </c>
      <c r="B3445" s="196">
        <v>7276</v>
      </c>
      <c r="C3445" s="163" t="s">
        <v>3420</v>
      </c>
      <c r="D3445" s="163" t="s">
        <v>4489</v>
      </c>
      <c r="E3445" s="197">
        <v>20</v>
      </c>
      <c r="F3445" s="197" t="s">
        <v>2504</v>
      </c>
      <c r="G3445" s="197" t="s">
        <v>78</v>
      </c>
      <c r="H3445" s="198">
        <v>38596</v>
      </c>
      <c r="I3445" s="199" t="str">
        <f t="shared" si="71"/>
        <v>n/a</v>
      </c>
      <c r="J3445" s="198">
        <v>38628</v>
      </c>
      <c r="K3445" s="197" t="s">
        <v>2067</v>
      </c>
      <c r="L3445" s="197" t="s">
        <v>2067</v>
      </c>
      <c r="M3445" s="200" t="s">
        <v>20</v>
      </c>
      <c r="N3445" s="96">
        <v>4010</v>
      </c>
      <c r="O3445" s="198">
        <v>38791</v>
      </c>
      <c r="P3445" s="201" t="s">
        <v>486</v>
      </c>
    </row>
    <row r="3446" spans="1:16" s="202" customFormat="1" x14ac:dyDescent="0.2">
      <c r="A3446" s="163" t="s">
        <v>20</v>
      </c>
      <c r="B3446" s="196">
        <v>7277</v>
      </c>
      <c r="C3446" s="163" t="s">
        <v>2417</v>
      </c>
      <c r="D3446" s="163" t="s">
        <v>4572</v>
      </c>
      <c r="E3446" s="197">
        <v>8</v>
      </c>
      <c r="F3446" s="197" t="s">
        <v>2499</v>
      </c>
      <c r="G3446" s="197" t="s">
        <v>78</v>
      </c>
      <c r="H3446" s="198">
        <v>38596</v>
      </c>
      <c r="I3446" s="199">
        <f t="shared" si="71"/>
        <v>38961</v>
      </c>
      <c r="J3446" s="198"/>
      <c r="K3446" s="197"/>
      <c r="L3446" s="197"/>
      <c r="M3446" s="200" t="s">
        <v>20</v>
      </c>
      <c r="N3446" s="96" t="s">
        <v>2891</v>
      </c>
      <c r="O3446" s="198"/>
      <c r="P3446" s="201"/>
    </row>
    <row r="3447" spans="1:16" s="202" customFormat="1" x14ac:dyDescent="0.2">
      <c r="A3447" s="163" t="s">
        <v>20</v>
      </c>
      <c r="B3447" s="196">
        <v>7278</v>
      </c>
      <c r="C3447" s="163" t="s">
        <v>3681</v>
      </c>
      <c r="D3447" s="163" t="s">
        <v>4573</v>
      </c>
      <c r="E3447" s="197" t="s">
        <v>45</v>
      </c>
      <c r="F3447" s="197" t="s">
        <v>2491</v>
      </c>
      <c r="G3447" s="197" t="s">
        <v>78</v>
      </c>
      <c r="H3447" s="198">
        <v>38596</v>
      </c>
      <c r="I3447" s="199" t="str">
        <f t="shared" si="71"/>
        <v>n/a</v>
      </c>
      <c r="J3447" s="198">
        <v>38628</v>
      </c>
      <c r="K3447" s="197" t="s">
        <v>2067</v>
      </c>
      <c r="L3447" s="197" t="s">
        <v>2067</v>
      </c>
      <c r="M3447" s="200" t="s">
        <v>20</v>
      </c>
      <c r="N3447" s="96">
        <v>4004</v>
      </c>
      <c r="O3447" s="198">
        <v>38770</v>
      </c>
      <c r="P3447" s="201" t="s">
        <v>4247</v>
      </c>
    </row>
    <row r="3448" spans="1:16" s="202" customFormat="1" x14ac:dyDescent="0.2">
      <c r="A3448" s="163" t="s">
        <v>20</v>
      </c>
      <c r="B3448" s="196">
        <v>7279</v>
      </c>
      <c r="C3448" s="163" t="s">
        <v>177</v>
      </c>
      <c r="D3448" s="163" t="s">
        <v>4574</v>
      </c>
      <c r="E3448" s="197">
        <v>14</v>
      </c>
      <c r="F3448" s="197" t="s">
        <v>2494</v>
      </c>
      <c r="G3448" s="197" t="s">
        <v>78</v>
      </c>
      <c r="H3448" s="198">
        <v>38596</v>
      </c>
      <c r="I3448" s="199" t="str">
        <f t="shared" si="71"/>
        <v>n/a</v>
      </c>
      <c r="J3448" s="198">
        <v>38628</v>
      </c>
      <c r="K3448" s="197"/>
      <c r="L3448" s="197"/>
      <c r="M3448" s="200" t="s">
        <v>20</v>
      </c>
      <c r="N3448" s="195" t="s">
        <v>2799</v>
      </c>
      <c r="O3448" s="198">
        <v>38660</v>
      </c>
      <c r="P3448" s="201"/>
    </row>
    <row r="3449" spans="1:16" s="202" customFormat="1" x14ac:dyDescent="0.2">
      <c r="A3449" s="163" t="s">
        <v>20</v>
      </c>
      <c r="B3449" s="196">
        <v>7280</v>
      </c>
      <c r="C3449" s="163" t="s">
        <v>3772</v>
      </c>
      <c r="D3449" s="163" t="s">
        <v>3861</v>
      </c>
      <c r="E3449" s="197">
        <v>15</v>
      </c>
      <c r="F3449" s="197" t="s">
        <v>2494</v>
      </c>
      <c r="G3449" s="197" t="s">
        <v>78</v>
      </c>
      <c r="H3449" s="198">
        <v>38596</v>
      </c>
      <c r="I3449" s="199">
        <f t="shared" si="71"/>
        <v>38961</v>
      </c>
      <c r="J3449" s="198"/>
      <c r="K3449" s="197"/>
      <c r="L3449" s="197"/>
      <c r="M3449" s="200" t="s">
        <v>20</v>
      </c>
      <c r="N3449" s="96" t="s">
        <v>2891</v>
      </c>
      <c r="O3449" s="198"/>
      <c r="P3449" s="201"/>
    </row>
    <row r="3450" spans="1:16" s="202" customFormat="1" x14ac:dyDescent="0.2">
      <c r="A3450" s="163" t="s">
        <v>20</v>
      </c>
      <c r="B3450" s="196">
        <v>7281</v>
      </c>
      <c r="C3450" s="163" t="s">
        <v>4575</v>
      </c>
      <c r="D3450" s="163" t="s">
        <v>4359</v>
      </c>
      <c r="E3450" s="197">
        <v>15</v>
      </c>
      <c r="F3450" s="197" t="s">
        <v>2494</v>
      </c>
      <c r="G3450" s="197" t="s">
        <v>78</v>
      </c>
      <c r="H3450" s="198">
        <v>38596</v>
      </c>
      <c r="I3450" s="199" t="str">
        <f t="shared" si="71"/>
        <v>n/a</v>
      </c>
      <c r="J3450" s="198">
        <v>38628</v>
      </c>
      <c r="K3450" s="197" t="s">
        <v>1862</v>
      </c>
      <c r="L3450" s="197" t="s">
        <v>2067</v>
      </c>
      <c r="M3450" s="200" t="s">
        <v>20</v>
      </c>
      <c r="N3450" s="96">
        <v>4014</v>
      </c>
      <c r="O3450" s="198">
        <v>39205</v>
      </c>
      <c r="P3450" s="201" t="s">
        <v>4225</v>
      </c>
    </row>
    <row r="3451" spans="1:16" s="202" customFormat="1" x14ac:dyDescent="0.2">
      <c r="A3451" s="163" t="s">
        <v>20</v>
      </c>
      <c r="B3451" s="196">
        <v>7282</v>
      </c>
      <c r="C3451" s="163" t="s">
        <v>3646</v>
      </c>
      <c r="D3451" s="163" t="s">
        <v>3861</v>
      </c>
      <c r="E3451" s="197">
        <v>20</v>
      </c>
      <c r="F3451" s="197" t="s">
        <v>2504</v>
      </c>
      <c r="G3451" s="197" t="s">
        <v>78</v>
      </c>
      <c r="H3451" s="198">
        <v>38602</v>
      </c>
      <c r="I3451" s="199">
        <f t="shared" si="71"/>
        <v>38967</v>
      </c>
      <c r="J3451" s="198"/>
      <c r="K3451" s="197"/>
      <c r="L3451" s="197"/>
      <c r="M3451" s="200" t="s">
        <v>20</v>
      </c>
      <c r="N3451" s="96" t="s">
        <v>2891</v>
      </c>
      <c r="O3451" s="198"/>
      <c r="P3451" s="201"/>
    </row>
    <row r="3452" spans="1:16" s="202" customFormat="1" x14ac:dyDescent="0.2">
      <c r="A3452" s="163" t="s">
        <v>20</v>
      </c>
      <c r="B3452" s="196">
        <v>7283</v>
      </c>
      <c r="C3452" s="163" t="s">
        <v>4140</v>
      </c>
      <c r="D3452" s="163" t="s">
        <v>4576</v>
      </c>
      <c r="E3452" s="197">
        <v>15</v>
      </c>
      <c r="F3452" s="197" t="s">
        <v>2494</v>
      </c>
      <c r="G3452" s="197" t="s">
        <v>24</v>
      </c>
      <c r="H3452" s="198">
        <v>38602</v>
      </c>
      <c r="I3452" s="199" t="str">
        <f t="shared" si="71"/>
        <v>n/a</v>
      </c>
      <c r="J3452" s="198">
        <v>38720</v>
      </c>
      <c r="K3452" s="197" t="s">
        <v>2067</v>
      </c>
      <c r="L3452" s="197" t="s">
        <v>2067</v>
      </c>
      <c r="M3452" s="200" t="s">
        <v>20</v>
      </c>
      <c r="N3452" s="96">
        <v>4045</v>
      </c>
      <c r="O3452" s="198">
        <v>38980</v>
      </c>
      <c r="P3452" s="201" t="s">
        <v>4288</v>
      </c>
    </row>
    <row r="3453" spans="1:16" s="202" customFormat="1" x14ac:dyDescent="0.2">
      <c r="A3453" s="163" t="s">
        <v>20</v>
      </c>
      <c r="B3453" s="196">
        <v>7284</v>
      </c>
      <c r="C3453" s="163" t="s">
        <v>4577</v>
      </c>
      <c r="D3453" s="163" t="s">
        <v>4578</v>
      </c>
      <c r="E3453" s="203">
        <v>3</v>
      </c>
      <c r="F3453" s="197" t="s">
        <v>2491</v>
      </c>
      <c r="G3453" s="197" t="s">
        <v>78</v>
      </c>
      <c r="H3453" s="198">
        <v>38580</v>
      </c>
      <c r="I3453" s="199" t="str">
        <f t="shared" si="71"/>
        <v>n/a</v>
      </c>
      <c r="J3453" s="198">
        <v>38628</v>
      </c>
      <c r="K3453" s="197" t="s">
        <v>2067</v>
      </c>
      <c r="L3453" s="197" t="s">
        <v>2067</v>
      </c>
      <c r="M3453" s="200" t="s">
        <v>20</v>
      </c>
      <c r="N3453" s="96">
        <v>4005</v>
      </c>
      <c r="O3453" s="198">
        <v>38770</v>
      </c>
      <c r="P3453" s="201" t="s">
        <v>4247</v>
      </c>
    </row>
    <row r="3454" spans="1:16" s="202" customFormat="1" x14ac:dyDescent="0.2">
      <c r="A3454" s="163" t="s">
        <v>20</v>
      </c>
      <c r="B3454" s="196">
        <v>7285</v>
      </c>
      <c r="C3454" s="163" t="s">
        <v>4058</v>
      </c>
      <c r="D3454" s="163" t="s">
        <v>3089</v>
      </c>
      <c r="E3454" s="197">
        <v>15</v>
      </c>
      <c r="F3454" s="197" t="s">
        <v>2494</v>
      </c>
      <c r="G3454" s="197" t="s">
        <v>78</v>
      </c>
      <c r="H3454" s="198">
        <v>38607</v>
      </c>
      <c r="I3454" s="199" t="str">
        <f t="shared" si="71"/>
        <v>n/a</v>
      </c>
      <c r="J3454" s="198">
        <v>38628</v>
      </c>
      <c r="K3454" s="197" t="s">
        <v>1862</v>
      </c>
      <c r="L3454" s="197" t="s">
        <v>2067</v>
      </c>
      <c r="M3454" s="200" t="s">
        <v>20</v>
      </c>
      <c r="N3454" s="195" t="s">
        <v>1870</v>
      </c>
      <c r="O3454" s="198">
        <v>38986</v>
      </c>
      <c r="P3454" s="201"/>
    </row>
    <row r="3455" spans="1:16" s="202" customFormat="1" x14ac:dyDescent="0.2">
      <c r="A3455" s="163" t="s">
        <v>20</v>
      </c>
      <c r="B3455" s="196">
        <v>7286</v>
      </c>
      <c r="C3455" s="163" t="s">
        <v>4579</v>
      </c>
      <c r="D3455" s="163" t="s">
        <v>4580</v>
      </c>
      <c r="E3455" s="197">
        <v>15</v>
      </c>
      <c r="F3455" s="197" t="s">
        <v>2494</v>
      </c>
      <c r="G3455" s="197" t="s">
        <v>29</v>
      </c>
      <c r="H3455" s="198">
        <v>38625</v>
      </c>
      <c r="I3455" s="199" t="str">
        <f t="shared" si="71"/>
        <v>n/a</v>
      </c>
      <c r="J3455" s="198">
        <v>38687</v>
      </c>
      <c r="K3455" s="197" t="s">
        <v>2067</v>
      </c>
      <c r="L3455" s="197" t="s">
        <v>2067</v>
      </c>
      <c r="M3455" s="200" t="s">
        <v>20</v>
      </c>
      <c r="N3455" s="96">
        <v>4012</v>
      </c>
      <c r="O3455" s="198">
        <v>38849</v>
      </c>
      <c r="P3455" s="201" t="s">
        <v>4581</v>
      </c>
    </row>
    <row r="3456" spans="1:16" s="23" customFormat="1" ht="12.95" customHeight="1" x14ac:dyDescent="0.2">
      <c r="A3456" s="31" t="s">
        <v>20</v>
      </c>
      <c r="B3456" s="32">
        <v>7287</v>
      </c>
      <c r="C3456" s="31" t="s">
        <v>1435</v>
      </c>
      <c r="D3456" s="193" t="s">
        <v>4582</v>
      </c>
      <c r="E3456" s="34">
        <v>9</v>
      </c>
      <c r="F3456" s="34" t="s">
        <v>2496</v>
      </c>
      <c r="G3456" s="34" t="s">
        <v>24</v>
      </c>
      <c r="H3456" s="36">
        <v>38642</v>
      </c>
      <c r="I3456" s="37" t="str">
        <f t="shared" si="71"/>
        <v>n/a</v>
      </c>
      <c r="J3456" s="36">
        <v>38720</v>
      </c>
      <c r="K3456" s="34" t="s">
        <v>2067</v>
      </c>
      <c r="L3456" s="34" t="s">
        <v>2067</v>
      </c>
      <c r="M3456" s="39" t="s">
        <v>20</v>
      </c>
      <c r="N3456" s="71">
        <v>4017</v>
      </c>
      <c r="O3456" s="36">
        <v>38855</v>
      </c>
      <c r="P3456" s="42" t="s">
        <v>4561</v>
      </c>
    </row>
    <row r="3457" spans="1:16" s="202" customFormat="1" x14ac:dyDescent="0.2">
      <c r="A3457" s="163" t="s">
        <v>20</v>
      </c>
      <c r="B3457" s="196">
        <v>7288</v>
      </c>
      <c r="C3457" s="163" t="s">
        <v>4583</v>
      </c>
      <c r="D3457" s="163" t="s">
        <v>4584</v>
      </c>
      <c r="E3457" s="197">
        <v>8</v>
      </c>
      <c r="F3457" s="197" t="s">
        <v>2499</v>
      </c>
      <c r="G3457" s="197" t="s">
        <v>29</v>
      </c>
      <c r="H3457" s="198">
        <v>38650</v>
      </c>
      <c r="I3457" s="199" t="str">
        <f t="shared" ref="I3457:I3520" si="72">IF(AND(H3457&gt;1/1/75, J3457&gt;0),"n/a",H3457+365)</f>
        <v>n/a</v>
      </c>
      <c r="J3457" s="198">
        <v>38747</v>
      </c>
      <c r="K3457" s="197" t="s">
        <v>1862</v>
      </c>
      <c r="L3457" s="197" t="s">
        <v>2067</v>
      </c>
      <c r="M3457" s="200" t="s">
        <v>20</v>
      </c>
      <c r="N3457" s="96">
        <v>4080</v>
      </c>
      <c r="O3457" s="198">
        <v>39147</v>
      </c>
      <c r="P3457" s="201" t="s">
        <v>486</v>
      </c>
    </row>
    <row r="3458" spans="1:16" s="202" customFormat="1" x14ac:dyDescent="0.2">
      <c r="A3458" s="163" t="s">
        <v>20</v>
      </c>
      <c r="B3458" s="196">
        <v>7289</v>
      </c>
      <c r="C3458" s="163" t="s">
        <v>4585</v>
      </c>
      <c r="D3458" s="192" t="s">
        <v>4586</v>
      </c>
      <c r="E3458" s="197">
        <v>7</v>
      </c>
      <c r="F3458" s="197" t="s">
        <v>2496</v>
      </c>
      <c r="G3458" s="197" t="s">
        <v>24</v>
      </c>
      <c r="H3458" s="198">
        <v>38652</v>
      </c>
      <c r="I3458" s="199" t="str">
        <f t="shared" si="72"/>
        <v>n/a</v>
      </c>
      <c r="J3458" s="198">
        <v>38701</v>
      </c>
      <c r="K3458" s="197" t="s">
        <v>2067</v>
      </c>
      <c r="L3458" s="197" t="s">
        <v>2067</v>
      </c>
      <c r="M3458" s="200" t="s">
        <v>20</v>
      </c>
      <c r="N3458" s="96">
        <v>4016</v>
      </c>
      <c r="O3458" s="198">
        <v>38854</v>
      </c>
      <c r="P3458" s="201" t="s">
        <v>486</v>
      </c>
    </row>
    <row r="3459" spans="1:16" s="202" customFormat="1" x14ac:dyDescent="0.2">
      <c r="A3459" s="163" t="s">
        <v>20</v>
      </c>
      <c r="B3459" s="196">
        <v>7290</v>
      </c>
      <c r="C3459" s="163" t="s">
        <v>2417</v>
      </c>
      <c r="D3459" s="204" t="s">
        <v>4587</v>
      </c>
      <c r="E3459" s="197" t="s">
        <v>36</v>
      </c>
      <c r="F3459" s="197" t="s">
        <v>2499</v>
      </c>
      <c r="G3459" s="197" t="s">
        <v>236</v>
      </c>
      <c r="H3459" s="198">
        <v>38652</v>
      </c>
      <c r="I3459" s="199" t="str">
        <f t="shared" si="72"/>
        <v>n/a</v>
      </c>
      <c r="J3459" s="198">
        <v>38687</v>
      </c>
      <c r="K3459" s="197" t="s">
        <v>2067</v>
      </c>
      <c r="L3459" s="197" t="s">
        <v>1862</v>
      </c>
      <c r="M3459" s="200" t="s">
        <v>20</v>
      </c>
      <c r="N3459" s="195" t="s">
        <v>1870</v>
      </c>
      <c r="O3459" s="198">
        <v>38916</v>
      </c>
      <c r="P3459" s="201"/>
    </row>
    <row r="3460" spans="1:16" s="202" customFormat="1" x14ac:dyDescent="0.2">
      <c r="A3460" s="163" t="s">
        <v>20</v>
      </c>
      <c r="B3460" s="196">
        <v>7291</v>
      </c>
      <c r="C3460" s="31" t="s">
        <v>81</v>
      </c>
      <c r="D3460" s="31" t="s">
        <v>4358</v>
      </c>
      <c r="E3460" s="34">
        <v>20</v>
      </c>
      <c r="F3460" s="34" t="s">
        <v>2504</v>
      </c>
      <c r="G3460" s="34" t="s">
        <v>236</v>
      </c>
      <c r="H3460" s="198">
        <v>38653</v>
      </c>
      <c r="I3460" s="199" t="str">
        <f t="shared" si="72"/>
        <v>n/a</v>
      </c>
      <c r="J3460" s="198">
        <v>38687</v>
      </c>
      <c r="K3460" s="197" t="s">
        <v>2067</v>
      </c>
      <c r="L3460" s="197" t="s">
        <v>2067</v>
      </c>
      <c r="M3460" s="200" t="s">
        <v>20</v>
      </c>
      <c r="N3460" s="96">
        <v>4011</v>
      </c>
      <c r="O3460" s="198">
        <v>38846</v>
      </c>
      <c r="P3460" s="201" t="s">
        <v>486</v>
      </c>
    </row>
    <row r="3461" spans="1:16" s="202" customFormat="1" x14ac:dyDescent="0.2">
      <c r="A3461" s="163" t="s">
        <v>20</v>
      </c>
      <c r="B3461" s="196">
        <v>7292</v>
      </c>
      <c r="C3461" s="163" t="s">
        <v>4311</v>
      </c>
      <c r="D3461" s="163" t="s">
        <v>3505</v>
      </c>
      <c r="E3461" s="197" t="s">
        <v>36</v>
      </c>
      <c r="F3461" s="197" t="s">
        <v>2499</v>
      </c>
      <c r="G3461" s="197" t="s">
        <v>236</v>
      </c>
      <c r="H3461" s="198">
        <v>38657</v>
      </c>
      <c r="I3461" s="199" t="str">
        <f t="shared" si="72"/>
        <v>n/a</v>
      </c>
      <c r="J3461" s="198">
        <v>38687</v>
      </c>
      <c r="K3461" s="197" t="s">
        <v>2067</v>
      </c>
      <c r="L3461" s="197" t="s">
        <v>1862</v>
      </c>
      <c r="M3461" s="200" t="s">
        <v>20</v>
      </c>
      <c r="N3461" s="195" t="s">
        <v>1870</v>
      </c>
      <c r="O3461" s="198">
        <v>38916</v>
      </c>
      <c r="P3461" s="201"/>
    </row>
    <row r="3462" spans="1:16" s="202" customFormat="1" x14ac:dyDescent="0.2">
      <c r="A3462" s="163" t="s">
        <v>20</v>
      </c>
      <c r="B3462" s="196">
        <v>7293</v>
      </c>
      <c r="C3462" s="163" t="s">
        <v>4588</v>
      </c>
      <c r="D3462" s="163" t="s">
        <v>4589</v>
      </c>
      <c r="E3462" s="197" t="s">
        <v>48</v>
      </c>
      <c r="F3462" s="197" t="s">
        <v>2504</v>
      </c>
      <c r="G3462" s="197" t="s">
        <v>236</v>
      </c>
      <c r="H3462" s="198">
        <v>38657</v>
      </c>
      <c r="I3462" s="199" t="str">
        <f t="shared" si="72"/>
        <v>n/a</v>
      </c>
      <c r="J3462" s="198">
        <v>38687</v>
      </c>
      <c r="K3462" s="197" t="s">
        <v>2067</v>
      </c>
      <c r="L3462" s="197" t="s">
        <v>1862</v>
      </c>
      <c r="M3462" s="200" t="s">
        <v>20</v>
      </c>
      <c r="N3462" s="195" t="s">
        <v>1870</v>
      </c>
      <c r="O3462" s="198">
        <v>38889</v>
      </c>
      <c r="P3462" s="201"/>
    </row>
    <row r="3463" spans="1:16" s="202" customFormat="1" x14ac:dyDescent="0.2">
      <c r="A3463" s="163" t="s">
        <v>20</v>
      </c>
      <c r="B3463" s="196">
        <v>7294</v>
      </c>
      <c r="C3463" s="163" t="s">
        <v>4590</v>
      </c>
      <c r="D3463" s="163" t="s">
        <v>4591</v>
      </c>
      <c r="E3463" s="197">
        <v>20</v>
      </c>
      <c r="F3463" s="197" t="s">
        <v>2504</v>
      </c>
      <c r="G3463" s="197" t="s">
        <v>29</v>
      </c>
      <c r="H3463" s="198">
        <v>38657</v>
      </c>
      <c r="I3463" s="199">
        <f t="shared" si="72"/>
        <v>39022</v>
      </c>
      <c r="J3463" s="198"/>
      <c r="K3463" s="197"/>
      <c r="L3463" s="197"/>
      <c r="M3463" s="200" t="s">
        <v>20</v>
      </c>
      <c r="N3463" s="96" t="s">
        <v>2891</v>
      </c>
      <c r="O3463" s="198"/>
      <c r="P3463" s="201"/>
    </row>
    <row r="3464" spans="1:16" s="202" customFormat="1" x14ac:dyDescent="0.2">
      <c r="A3464" s="163" t="s">
        <v>20</v>
      </c>
      <c r="B3464" s="196">
        <v>7295</v>
      </c>
      <c r="C3464" s="163" t="s">
        <v>2624</v>
      </c>
      <c r="D3464" s="163" t="s">
        <v>4592</v>
      </c>
      <c r="E3464" s="197">
        <v>21</v>
      </c>
      <c r="F3464" s="197" t="s">
        <v>2504</v>
      </c>
      <c r="G3464" s="197" t="s">
        <v>236</v>
      </c>
      <c r="H3464" s="198">
        <v>38659</v>
      </c>
      <c r="I3464" s="199">
        <f t="shared" si="72"/>
        <v>39024</v>
      </c>
      <c r="J3464" s="198"/>
      <c r="K3464" s="197"/>
      <c r="L3464" s="197"/>
      <c r="M3464" s="200" t="s">
        <v>20</v>
      </c>
      <c r="N3464" s="96" t="s">
        <v>2891</v>
      </c>
      <c r="O3464" s="198"/>
      <c r="P3464" s="201"/>
    </row>
    <row r="3465" spans="1:16" s="202" customFormat="1" x14ac:dyDescent="0.2">
      <c r="A3465" s="163" t="s">
        <v>20</v>
      </c>
      <c r="B3465" s="196">
        <v>7296</v>
      </c>
      <c r="C3465" s="163" t="s">
        <v>4593</v>
      </c>
      <c r="D3465" s="163" t="s">
        <v>4592</v>
      </c>
      <c r="E3465" s="197">
        <v>21</v>
      </c>
      <c r="F3465" s="197" t="s">
        <v>2504</v>
      </c>
      <c r="G3465" s="197" t="s">
        <v>236</v>
      </c>
      <c r="H3465" s="198">
        <v>38665</v>
      </c>
      <c r="I3465" s="199" t="str">
        <f t="shared" si="72"/>
        <v>n/a</v>
      </c>
      <c r="J3465" s="198">
        <v>38687</v>
      </c>
      <c r="K3465" s="197" t="s">
        <v>1862</v>
      </c>
      <c r="L3465" s="197" t="s">
        <v>1862</v>
      </c>
      <c r="M3465" s="200" t="s">
        <v>20</v>
      </c>
      <c r="N3465" s="195" t="s">
        <v>1870</v>
      </c>
      <c r="O3465" s="198">
        <v>38889</v>
      </c>
      <c r="P3465" s="201"/>
    </row>
    <row r="3466" spans="1:16" s="202" customFormat="1" x14ac:dyDescent="0.2">
      <c r="A3466" s="163" t="s">
        <v>20</v>
      </c>
      <c r="B3466" s="196">
        <v>7297</v>
      </c>
      <c r="C3466" s="163" t="s">
        <v>4594</v>
      </c>
      <c r="D3466" s="163" t="s">
        <v>4595</v>
      </c>
      <c r="E3466" s="197">
        <v>15</v>
      </c>
      <c r="F3466" s="197" t="s">
        <v>2494</v>
      </c>
      <c r="G3466" s="197" t="s">
        <v>24</v>
      </c>
      <c r="H3466" s="198">
        <v>38678</v>
      </c>
      <c r="I3466" s="199" t="str">
        <f t="shared" si="72"/>
        <v>n/a</v>
      </c>
      <c r="J3466" s="198">
        <v>38720</v>
      </c>
      <c r="K3466" s="197" t="s">
        <v>2067</v>
      </c>
      <c r="L3466" s="197" t="s">
        <v>2067</v>
      </c>
      <c r="M3466" s="200" t="s">
        <v>20</v>
      </c>
      <c r="N3466" s="96">
        <v>4021</v>
      </c>
      <c r="O3466" s="198">
        <v>38901</v>
      </c>
      <c r="P3466" s="201" t="s">
        <v>4596</v>
      </c>
    </row>
    <row r="3467" spans="1:16" s="202" customFormat="1" x14ac:dyDescent="0.2">
      <c r="A3467" s="163" t="s">
        <v>20</v>
      </c>
      <c r="B3467" s="196">
        <v>7298</v>
      </c>
      <c r="C3467" s="163" t="s">
        <v>2696</v>
      </c>
      <c r="D3467" s="163" t="s">
        <v>4597</v>
      </c>
      <c r="E3467" s="197">
        <v>8</v>
      </c>
      <c r="F3467" s="197" t="s">
        <v>2499</v>
      </c>
      <c r="G3467" s="197" t="s">
        <v>24</v>
      </c>
      <c r="H3467" s="198">
        <v>38678</v>
      </c>
      <c r="I3467" s="199" t="str">
        <f t="shared" si="72"/>
        <v>n/a</v>
      </c>
      <c r="J3467" s="198">
        <v>38715</v>
      </c>
      <c r="K3467" s="197" t="s">
        <v>2067</v>
      </c>
      <c r="L3467" s="197" t="s">
        <v>2067</v>
      </c>
      <c r="M3467" s="200" t="s">
        <v>20</v>
      </c>
      <c r="N3467" s="96">
        <v>4049</v>
      </c>
      <c r="O3467" s="198">
        <v>38993</v>
      </c>
      <c r="P3467" s="201" t="s">
        <v>4598</v>
      </c>
    </row>
    <row r="3468" spans="1:16" s="202" customFormat="1" x14ac:dyDescent="0.2">
      <c r="A3468" s="163" t="s">
        <v>20</v>
      </c>
      <c r="B3468" s="196">
        <v>7299</v>
      </c>
      <c r="C3468" s="163" t="s">
        <v>406</v>
      </c>
      <c r="D3468" s="192" t="s">
        <v>4599</v>
      </c>
      <c r="E3468" s="197">
        <v>7</v>
      </c>
      <c r="F3468" s="197" t="s">
        <v>2496</v>
      </c>
      <c r="G3468" s="197" t="s">
        <v>24</v>
      </c>
      <c r="H3468" s="198">
        <v>38679</v>
      </c>
      <c r="I3468" s="199">
        <f t="shared" si="72"/>
        <v>39044</v>
      </c>
      <c r="J3468" s="198"/>
      <c r="K3468" s="197"/>
      <c r="L3468" s="197"/>
      <c r="M3468" s="200" t="s">
        <v>20</v>
      </c>
      <c r="N3468" s="96" t="s">
        <v>2891</v>
      </c>
      <c r="O3468" s="198"/>
      <c r="P3468" s="201"/>
    </row>
    <row r="3469" spans="1:16" s="202" customFormat="1" x14ac:dyDescent="0.2">
      <c r="A3469" s="163" t="s">
        <v>20</v>
      </c>
      <c r="B3469" s="196">
        <v>7300</v>
      </c>
      <c r="C3469" s="163" t="s">
        <v>3608</v>
      </c>
      <c r="D3469" s="192" t="s">
        <v>4600</v>
      </c>
      <c r="E3469" s="197">
        <v>8</v>
      </c>
      <c r="F3469" s="197" t="s">
        <v>2499</v>
      </c>
      <c r="G3469" s="197" t="s">
        <v>24</v>
      </c>
      <c r="H3469" s="198">
        <v>38684</v>
      </c>
      <c r="I3469" s="199" t="str">
        <f t="shared" si="72"/>
        <v>n/a</v>
      </c>
      <c r="J3469" s="198">
        <v>38720</v>
      </c>
      <c r="K3469" s="197" t="s">
        <v>2067</v>
      </c>
      <c r="L3469" s="197" t="s">
        <v>2067</v>
      </c>
      <c r="M3469" s="200" t="s">
        <v>20</v>
      </c>
      <c r="N3469" s="96">
        <v>4061</v>
      </c>
      <c r="O3469" s="198">
        <v>39078</v>
      </c>
      <c r="P3469" s="201" t="s">
        <v>486</v>
      </c>
    </row>
    <row r="3470" spans="1:16" s="202" customFormat="1" x14ac:dyDescent="0.2">
      <c r="A3470" s="163" t="s">
        <v>20</v>
      </c>
      <c r="B3470" s="196">
        <v>7301</v>
      </c>
      <c r="C3470" s="163" t="s">
        <v>3608</v>
      </c>
      <c r="D3470" s="192" t="s">
        <v>4601</v>
      </c>
      <c r="E3470" s="197">
        <v>8</v>
      </c>
      <c r="F3470" s="197" t="s">
        <v>2499</v>
      </c>
      <c r="G3470" s="197" t="s">
        <v>24</v>
      </c>
      <c r="H3470" s="198">
        <v>38684</v>
      </c>
      <c r="I3470" s="199" t="str">
        <f t="shared" si="72"/>
        <v>n/a</v>
      </c>
      <c r="J3470" s="198">
        <v>38720</v>
      </c>
      <c r="K3470" s="197" t="s">
        <v>2067</v>
      </c>
      <c r="L3470" s="197" t="s">
        <v>2067</v>
      </c>
      <c r="M3470" s="200" t="s">
        <v>20</v>
      </c>
      <c r="N3470" s="96">
        <v>4062</v>
      </c>
      <c r="O3470" s="198">
        <v>39078</v>
      </c>
      <c r="P3470" s="201" t="s">
        <v>486</v>
      </c>
    </row>
    <row r="3471" spans="1:16" s="202" customFormat="1" x14ac:dyDescent="0.2">
      <c r="A3471" s="163" t="s">
        <v>20</v>
      </c>
      <c r="B3471" s="196">
        <v>7302</v>
      </c>
      <c r="C3471" s="163" t="s">
        <v>2417</v>
      </c>
      <c r="D3471" s="192" t="s">
        <v>4602</v>
      </c>
      <c r="E3471" s="197">
        <v>8</v>
      </c>
      <c r="F3471" s="197" t="s">
        <v>2499</v>
      </c>
      <c r="G3471" s="197" t="s">
        <v>24</v>
      </c>
      <c r="H3471" s="198">
        <v>38684</v>
      </c>
      <c r="I3471" s="199" t="str">
        <f t="shared" si="72"/>
        <v>n/a</v>
      </c>
      <c r="J3471" s="198">
        <v>38720</v>
      </c>
      <c r="K3471" s="197" t="s">
        <v>2067</v>
      </c>
      <c r="L3471" s="197" t="s">
        <v>2067</v>
      </c>
      <c r="M3471" s="200" t="s">
        <v>20</v>
      </c>
      <c r="N3471" s="96">
        <v>4063</v>
      </c>
      <c r="O3471" s="198">
        <v>39078</v>
      </c>
      <c r="P3471" s="201" t="s">
        <v>486</v>
      </c>
    </row>
    <row r="3472" spans="1:16" s="202" customFormat="1" x14ac:dyDescent="0.2">
      <c r="A3472" s="163" t="s">
        <v>20</v>
      </c>
      <c r="B3472" s="196">
        <v>7303</v>
      </c>
      <c r="C3472" s="163" t="s">
        <v>3103</v>
      </c>
      <c r="D3472" s="192" t="s">
        <v>4603</v>
      </c>
      <c r="E3472" s="197">
        <v>6</v>
      </c>
      <c r="F3472" s="197" t="s">
        <v>2496</v>
      </c>
      <c r="G3472" s="197" t="s">
        <v>24</v>
      </c>
      <c r="H3472" s="198">
        <v>38685</v>
      </c>
      <c r="I3472" s="199">
        <f t="shared" si="72"/>
        <v>39050</v>
      </c>
      <c r="J3472" s="198"/>
      <c r="K3472" s="197"/>
      <c r="L3472" s="197"/>
      <c r="M3472" s="200" t="s">
        <v>20</v>
      </c>
      <c r="N3472" s="96" t="s">
        <v>2891</v>
      </c>
      <c r="O3472" s="198"/>
      <c r="P3472" s="201"/>
    </row>
    <row r="3473" spans="1:16" s="202" customFormat="1" x14ac:dyDescent="0.2">
      <c r="A3473" s="163" t="s">
        <v>20</v>
      </c>
      <c r="B3473" s="196">
        <v>7304</v>
      </c>
      <c r="C3473" s="163" t="s">
        <v>4604</v>
      </c>
      <c r="D3473" s="163" t="s">
        <v>4605</v>
      </c>
      <c r="E3473" s="197">
        <v>16</v>
      </c>
      <c r="F3473" s="197" t="s">
        <v>2496</v>
      </c>
      <c r="G3473" s="197" t="s">
        <v>24</v>
      </c>
      <c r="H3473" s="198">
        <v>38687</v>
      </c>
      <c r="I3473" s="199" t="str">
        <f t="shared" si="72"/>
        <v>n/a</v>
      </c>
      <c r="J3473" s="198">
        <v>38716</v>
      </c>
      <c r="K3473" s="197" t="s">
        <v>2067</v>
      </c>
      <c r="L3473" s="197" t="s">
        <v>1862</v>
      </c>
      <c r="M3473" s="200" t="s">
        <v>20</v>
      </c>
      <c r="N3473" s="96">
        <v>4035</v>
      </c>
      <c r="O3473" s="198">
        <v>38954</v>
      </c>
      <c r="P3473" s="201" t="s">
        <v>4561</v>
      </c>
    </row>
    <row r="3474" spans="1:16" s="202" customFormat="1" x14ac:dyDescent="0.2">
      <c r="A3474" s="163" t="s">
        <v>20</v>
      </c>
      <c r="B3474" s="196">
        <v>7305</v>
      </c>
      <c r="C3474" s="163" t="s">
        <v>4606</v>
      </c>
      <c r="D3474" s="163" t="s">
        <v>4607</v>
      </c>
      <c r="E3474" s="197">
        <v>15</v>
      </c>
      <c r="F3474" s="197" t="s">
        <v>2494</v>
      </c>
      <c r="G3474" s="197" t="s">
        <v>24</v>
      </c>
      <c r="H3474" s="198">
        <v>38688</v>
      </c>
      <c r="I3474" s="199" t="str">
        <f t="shared" si="72"/>
        <v>n/a</v>
      </c>
      <c r="J3474" s="198">
        <v>38720</v>
      </c>
      <c r="K3474" s="197" t="s">
        <v>2067</v>
      </c>
      <c r="L3474" s="197" t="s">
        <v>2067</v>
      </c>
      <c r="M3474" s="200" t="s">
        <v>20</v>
      </c>
      <c r="N3474" s="96">
        <v>4037</v>
      </c>
      <c r="O3474" s="198">
        <v>38975</v>
      </c>
      <c r="P3474" s="201" t="s">
        <v>4225</v>
      </c>
    </row>
    <row r="3475" spans="1:16" s="202" customFormat="1" x14ac:dyDescent="0.2">
      <c r="A3475" s="163" t="s">
        <v>20</v>
      </c>
      <c r="B3475" s="196">
        <v>7306</v>
      </c>
      <c r="C3475" s="163" t="s">
        <v>3323</v>
      </c>
      <c r="D3475" s="192" t="s">
        <v>4608</v>
      </c>
      <c r="E3475" s="197">
        <v>20</v>
      </c>
      <c r="F3475" s="197" t="s">
        <v>2504</v>
      </c>
      <c r="G3475" s="197" t="s">
        <v>24</v>
      </c>
      <c r="H3475" s="198">
        <v>38688</v>
      </c>
      <c r="I3475" s="199" t="str">
        <f t="shared" si="72"/>
        <v>n/a</v>
      </c>
      <c r="J3475" s="198">
        <v>38720</v>
      </c>
      <c r="K3475" s="197" t="s">
        <v>2067</v>
      </c>
      <c r="L3475" s="197" t="s">
        <v>2067</v>
      </c>
      <c r="M3475" s="200" t="s">
        <v>20</v>
      </c>
      <c r="N3475" s="96">
        <v>4015</v>
      </c>
      <c r="O3475" s="198">
        <v>38847</v>
      </c>
      <c r="P3475" s="201" t="s">
        <v>486</v>
      </c>
    </row>
    <row r="3476" spans="1:16" s="202" customFormat="1" x14ac:dyDescent="0.2">
      <c r="A3476" s="163" t="s">
        <v>20</v>
      </c>
      <c r="B3476" s="196">
        <v>7307</v>
      </c>
      <c r="C3476" s="163" t="s">
        <v>3955</v>
      </c>
      <c r="D3476" s="163" t="s">
        <v>4609</v>
      </c>
      <c r="E3476" s="197">
        <v>8</v>
      </c>
      <c r="F3476" s="197" t="s">
        <v>2499</v>
      </c>
      <c r="G3476" s="197" t="s">
        <v>24</v>
      </c>
      <c r="H3476" s="198">
        <v>38688</v>
      </c>
      <c r="I3476" s="199">
        <f t="shared" si="72"/>
        <v>39053</v>
      </c>
      <c r="J3476" s="198"/>
      <c r="K3476" s="197"/>
      <c r="L3476" s="197"/>
      <c r="M3476" s="200" t="s">
        <v>20</v>
      </c>
      <c r="N3476" s="96" t="s">
        <v>2891</v>
      </c>
      <c r="O3476" s="198"/>
      <c r="P3476" s="201"/>
    </row>
    <row r="3477" spans="1:16" s="202" customFormat="1" ht="24.75" customHeight="1" x14ac:dyDescent="0.2">
      <c r="A3477" s="163" t="s">
        <v>20</v>
      </c>
      <c r="B3477" s="196">
        <v>7308</v>
      </c>
      <c r="C3477" s="163" t="s">
        <v>4610</v>
      </c>
      <c r="D3477" s="163" t="s">
        <v>4611</v>
      </c>
      <c r="E3477" s="197">
        <v>16</v>
      </c>
      <c r="F3477" s="197" t="s">
        <v>2496</v>
      </c>
      <c r="G3477" s="197" t="s">
        <v>24</v>
      </c>
      <c r="H3477" s="198">
        <v>38688</v>
      </c>
      <c r="I3477" s="199" t="str">
        <f t="shared" si="72"/>
        <v>n/a</v>
      </c>
      <c r="J3477" s="198">
        <v>38720</v>
      </c>
      <c r="K3477" s="197" t="s">
        <v>1862</v>
      </c>
      <c r="L3477" s="197" t="s">
        <v>1862</v>
      </c>
      <c r="M3477" s="200" t="s">
        <v>20</v>
      </c>
      <c r="N3477" s="96">
        <v>4036</v>
      </c>
      <c r="O3477" s="198">
        <v>38954</v>
      </c>
      <c r="P3477" s="201" t="s">
        <v>4612</v>
      </c>
    </row>
    <row r="3478" spans="1:16" s="202" customFormat="1" x14ac:dyDescent="0.2">
      <c r="A3478" s="163" t="s">
        <v>20</v>
      </c>
      <c r="B3478" s="196">
        <v>7309</v>
      </c>
      <c r="C3478" s="163" t="s">
        <v>4613</v>
      </c>
      <c r="D3478" s="163" t="s">
        <v>4614</v>
      </c>
      <c r="E3478" s="197">
        <v>15</v>
      </c>
      <c r="F3478" s="197" t="s">
        <v>2494</v>
      </c>
      <c r="G3478" s="197" t="s">
        <v>24</v>
      </c>
      <c r="H3478" s="198">
        <v>38688</v>
      </c>
      <c r="I3478" s="199" t="str">
        <f t="shared" si="72"/>
        <v>n/a</v>
      </c>
      <c r="J3478" s="198">
        <v>38720</v>
      </c>
      <c r="K3478" s="197" t="s">
        <v>2067</v>
      </c>
      <c r="L3478" s="197" t="s">
        <v>2067</v>
      </c>
      <c r="M3478" s="200" t="s">
        <v>20</v>
      </c>
      <c r="N3478" s="96">
        <v>4022</v>
      </c>
      <c r="O3478" s="198">
        <v>38903</v>
      </c>
      <c r="P3478" s="201" t="s">
        <v>4596</v>
      </c>
    </row>
    <row r="3479" spans="1:16" s="202" customFormat="1" x14ac:dyDescent="0.2">
      <c r="A3479" s="163" t="s">
        <v>20</v>
      </c>
      <c r="B3479" s="196">
        <v>7310</v>
      </c>
      <c r="C3479" s="31" t="s">
        <v>3120</v>
      </c>
      <c r="D3479" s="31" t="s">
        <v>2536</v>
      </c>
      <c r="E3479" s="34">
        <v>20</v>
      </c>
      <c r="F3479" s="34" t="s">
        <v>2504</v>
      </c>
      <c r="G3479" s="34" t="s">
        <v>334</v>
      </c>
      <c r="H3479" s="198">
        <v>38700</v>
      </c>
      <c r="I3479" s="199" t="str">
        <f t="shared" si="72"/>
        <v>n/a</v>
      </c>
      <c r="J3479" s="198">
        <v>38747</v>
      </c>
      <c r="K3479" s="197" t="s">
        <v>1862</v>
      </c>
      <c r="L3479" s="197" t="s">
        <v>2067</v>
      </c>
      <c r="M3479" s="200" t="s">
        <v>20</v>
      </c>
      <c r="N3479" s="195" t="s">
        <v>1870</v>
      </c>
      <c r="O3479" s="198">
        <v>38965</v>
      </c>
      <c r="P3479" s="201"/>
    </row>
    <row r="3480" spans="1:16" s="202" customFormat="1" ht="12.75" customHeight="1" x14ac:dyDescent="0.2">
      <c r="A3480" s="31" t="s">
        <v>20</v>
      </c>
      <c r="B3480" s="32">
        <v>7311</v>
      </c>
      <c r="C3480" s="31" t="s">
        <v>2708</v>
      </c>
      <c r="D3480" s="31" t="s">
        <v>4615</v>
      </c>
      <c r="E3480" s="34">
        <v>7</v>
      </c>
      <c r="F3480" s="34" t="s">
        <v>2496</v>
      </c>
      <c r="G3480" s="197" t="s">
        <v>334</v>
      </c>
      <c r="H3480" s="198">
        <v>38701</v>
      </c>
      <c r="I3480" s="199">
        <f t="shared" si="72"/>
        <v>39066</v>
      </c>
      <c r="J3480" s="198"/>
      <c r="K3480" s="197"/>
      <c r="L3480" s="197"/>
      <c r="M3480" s="200" t="s">
        <v>20</v>
      </c>
      <c r="N3480" s="96" t="s">
        <v>2891</v>
      </c>
      <c r="O3480" s="198"/>
      <c r="P3480" s="201"/>
    </row>
    <row r="3481" spans="1:16" s="202" customFormat="1" ht="12.75" customHeight="1" x14ac:dyDescent="0.2">
      <c r="A3481" s="31" t="s">
        <v>20</v>
      </c>
      <c r="B3481" s="32">
        <v>7312</v>
      </c>
      <c r="C3481" s="31" t="s">
        <v>2708</v>
      </c>
      <c r="D3481" s="31" t="s">
        <v>4616</v>
      </c>
      <c r="E3481" s="34">
        <v>7</v>
      </c>
      <c r="F3481" s="34" t="s">
        <v>2496</v>
      </c>
      <c r="G3481" s="197" t="s">
        <v>334</v>
      </c>
      <c r="H3481" s="198">
        <v>38701</v>
      </c>
      <c r="I3481" s="199">
        <f t="shared" si="72"/>
        <v>39066</v>
      </c>
      <c r="J3481" s="198"/>
      <c r="K3481" s="197"/>
      <c r="L3481" s="197"/>
      <c r="M3481" s="200" t="s">
        <v>20</v>
      </c>
      <c r="N3481" s="96" t="s">
        <v>2891</v>
      </c>
      <c r="O3481" s="198"/>
      <c r="P3481" s="201"/>
    </row>
    <row r="3482" spans="1:16" s="202" customFormat="1" ht="12.75" customHeight="1" x14ac:dyDescent="0.2">
      <c r="A3482" s="31" t="s">
        <v>20</v>
      </c>
      <c r="B3482" s="32">
        <v>7313</v>
      </c>
      <c r="C3482" s="31" t="s">
        <v>4617</v>
      </c>
      <c r="D3482" s="31" t="s">
        <v>4618</v>
      </c>
      <c r="E3482" s="34">
        <v>7</v>
      </c>
      <c r="F3482" s="34" t="s">
        <v>2496</v>
      </c>
      <c r="G3482" s="197" t="s">
        <v>334</v>
      </c>
      <c r="H3482" s="198">
        <v>38701</v>
      </c>
      <c r="I3482" s="199" t="str">
        <f t="shared" si="72"/>
        <v>n/a</v>
      </c>
      <c r="J3482" s="198">
        <v>38747</v>
      </c>
      <c r="K3482" s="197" t="s">
        <v>2067</v>
      </c>
      <c r="L3482" s="197" t="s">
        <v>2067</v>
      </c>
      <c r="M3482" s="200" t="s">
        <v>20</v>
      </c>
      <c r="N3482" s="96">
        <v>4050</v>
      </c>
      <c r="O3482" s="198">
        <v>39008</v>
      </c>
      <c r="P3482" s="201" t="s">
        <v>4561</v>
      </c>
    </row>
    <row r="3483" spans="1:16" s="202" customFormat="1" x14ac:dyDescent="0.2">
      <c r="A3483" s="163" t="s">
        <v>20</v>
      </c>
      <c r="B3483" s="196">
        <v>7314</v>
      </c>
      <c r="C3483" s="163" t="s">
        <v>4320</v>
      </c>
      <c r="D3483" s="163" t="s">
        <v>4619</v>
      </c>
      <c r="E3483" s="197">
        <v>19</v>
      </c>
      <c r="F3483" s="197" t="s">
        <v>2494</v>
      </c>
      <c r="G3483" s="197" t="s">
        <v>334</v>
      </c>
      <c r="H3483" s="198">
        <v>38706</v>
      </c>
      <c r="I3483" s="199" t="str">
        <f t="shared" si="72"/>
        <v>n/a</v>
      </c>
      <c r="J3483" s="198">
        <v>38747</v>
      </c>
      <c r="K3483" s="197" t="s">
        <v>2067</v>
      </c>
      <c r="L3483" s="197" t="s">
        <v>2067</v>
      </c>
      <c r="M3483" s="200" t="s">
        <v>20</v>
      </c>
      <c r="N3483" s="96">
        <v>4042</v>
      </c>
      <c r="O3483" s="198">
        <v>38971</v>
      </c>
      <c r="P3483" s="201" t="s">
        <v>4225</v>
      </c>
    </row>
    <row r="3484" spans="1:16" s="202" customFormat="1" x14ac:dyDescent="0.2">
      <c r="A3484" s="163" t="s">
        <v>20</v>
      </c>
      <c r="B3484" s="196">
        <v>7315</v>
      </c>
      <c r="C3484" s="163" t="s">
        <v>4620</v>
      </c>
      <c r="D3484" s="163" t="s">
        <v>2536</v>
      </c>
      <c r="E3484" s="197">
        <v>16</v>
      </c>
      <c r="F3484" s="34" t="s">
        <v>2496</v>
      </c>
      <c r="G3484" s="197" t="s">
        <v>334</v>
      </c>
      <c r="H3484" s="198">
        <v>38713</v>
      </c>
      <c r="I3484" s="199">
        <f t="shared" si="72"/>
        <v>39078</v>
      </c>
      <c r="J3484" s="198"/>
      <c r="K3484" s="197"/>
      <c r="L3484" s="197"/>
      <c r="M3484" s="200" t="s">
        <v>20</v>
      </c>
      <c r="N3484" s="96" t="s">
        <v>2891</v>
      </c>
      <c r="O3484" s="198"/>
      <c r="P3484" s="201"/>
    </row>
    <row r="3485" spans="1:16" s="202" customFormat="1" x14ac:dyDescent="0.2">
      <c r="A3485" s="163" t="s">
        <v>20</v>
      </c>
      <c r="B3485" s="196">
        <v>7316</v>
      </c>
      <c r="C3485" s="163" t="s">
        <v>4620</v>
      </c>
      <c r="D3485" s="163" t="s">
        <v>4621</v>
      </c>
      <c r="E3485" s="197">
        <v>16</v>
      </c>
      <c r="F3485" s="34" t="s">
        <v>2496</v>
      </c>
      <c r="G3485" s="197" t="s">
        <v>24</v>
      </c>
      <c r="H3485" s="198">
        <v>38713</v>
      </c>
      <c r="I3485" s="199">
        <f t="shared" si="72"/>
        <v>39078</v>
      </c>
      <c r="J3485" s="198"/>
      <c r="K3485" s="197"/>
      <c r="L3485" s="197"/>
      <c r="M3485" s="200" t="s">
        <v>20</v>
      </c>
      <c r="N3485" s="96" t="s">
        <v>2891</v>
      </c>
      <c r="O3485" s="198"/>
      <c r="P3485" s="201"/>
    </row>
    <row r="3486" spans="1:16" s="202" customFormat="1" x14ac:dyDescent="0.2">
      <c r="A3486" s="163" t="s">
        <v>20</v>
      </c>
      <c r="B3486" s="196">
        <v>7317</v>
      </c>
      <c r="C3486" s="163" t="s">
        <v>4622</v>
      </c>
      <c r="D3486" s="31" t="s">
        <v>4623</v>
      </c>
      <c r="E3486" s="197">
        <v>20</v>
      </c>
      <c r="F3486" s="197" t="s">
        <v>2504</v>
      </c>
      <c r="G3486" s="197" t="s">
        <v>334</v>
      </c>
      <c r="H3486" s="198">
        <v>38709</v>
      </c>
      <c r="I3486" s="199" t="str">
        <f t="shared" si="72"/>
        <v>n/a</v>
      </c>
      <c r="J3486" s="198">
        <v>38747</v>
      </c>
      <c r="K3486" s="197" t="s">
        <v>2067</v>
      </c>
      <c r="L3486" s="197" t="s">
        <v>2067</v>
      </c>
      <c r="M3486" s="200" t="s">
        <v>20</v>
      </c>
      <c r="N3486" s="96">
        <v>4020</v>
      </c>
      <c r="O3486" s="198">
        <v>38887</v>
      </c>
      <c r="P3486" s="201" t="s">
        <v>4225</v>
      </c>
    </row>
    <row r="3487" spans="1:16" s="202" customFormat="1" x14ac:dyDescent="0.2">
      <c r="A3487" s="163" t="s">
        <v>20</v>
      </c>
      <c r="B3487" s="196">
        <v>7318</v>
      </c>
      <c r="C3487" s="163" t="s">
        <v>4624</v>
      </c>
      <c r="D3487" s="163" t="s">
        <v>2536</v>
      </c>
      <c r="E3487" s="197">
        <v>20</v>
      </c>
      <c r="F3487" s="197" t="s">
        <v>2504</v>
      </c>
      <c r="G3487" s="197" t="s">
        <v>334</v>
      </c>
      <c r="H3487" s="198">
        <v>38713</v>
      </c>
      <c r="I3487" s="199" t="str">
        <f t="shared" si="72"/>
        <v>n/a</v>
      </c>
      <c r="J3487" s="198">
        <v>38747</v>
      </c>
      <c r="K3487" s="197" t="s">
        <v>2067</v>
      </c>
      <c r="L3487" s="197" t="s">
        <v>1862</v>
      </c>
      <c r="M3487" s="200" t="s">
        <v>20</v>
      </c>
      <c r="N3487" s="195" t="s">
        <v>1870</v>
      </c>
      <c r="O3487" s="198">
        <v>38965</v>
      </c>
      <c r="P3487" s="201"/>
    </row>
    <row r="3488" spans="1:16" s="202" customFormat="1" x14ac:dyDescent="0.2">
      <c r="A3488" s="163" t="s">
        <v>20</v>
      </c>
      <c r="B3488" s="196">
        <v>7319</v>
      </c>
      <c r="C3488" s="163" t="s">
        <v>564</v>
      </c>
      <c r="D3488" s="163" t="s">
        <v>2464</v>
      </c>
      <c r="E3488" s="197">
        <v>8</v>
      </c>
      <c r="F3488" s="197" t="s">
        <v>2499</v>
      </c>
      <c r="G3488" s="197" t="s">
        <v>334</v>
      </c>
      <c r="H3488" s="198">
        <v>38715</v>
      </c>
      <c r="I3488" s="199" t="str">
        <f t="shared" si="72"/>
        <v>n/a</v>
      </c>
      <c r="J3488" s="198">
        <v>38747</v>
      </c>
      <c r="K3488" s="197" t="s">
        <v>2067</v>
      </c>
      <c r="L3488" s="197" t="s">
        <v>2067</v>
      </c>
      <c r="M3488" s="200" t="s">
        <v>20</v>
      </c>
      <c r="N3488" s="96">
        <v>4233</v>
      </c>
      <c r="O3488" s="198">
        <v>40168</v>
      </c>
      <c r="P3488" s="201" t="s">
        <v>4625</v>
      </c>
    </row>
    <row r="3489" spans="1:43" s="202" customFormat="1" x14ac:dyDescent="0.2">
      <c r="A3489" s="163" t="s">
        <v>20</v>
      </c>
      <c r="B3489" s="196">
        <v>7320</v>
      </c>
      <c r="C3489" s="163" t="s">
        <v>3608</v>
      </c>
      <c r="D3489" s="31" t="s">
        <v>4626</v>
      </c>
      <c r="E3489" s="197">
        <v>8</v>
      </c>
      <c r="F3489" s="197" t="s">
        <v>2499</v>
      </c>
      <c r="G3489" s="197" t="s">
        <v>334</v>
      </c>
      <c r="H3489" s="198">
        <v>38715</v>
      </c>
      <c r="I3489" s="199" t="str">
        <f t="shared" si="72"/>
        <v>n/a</v>
      </c>
      <c r="J3489" s="198">
        <v>38747</v>
      </c>
      <c r="K3489" s="197" t="s">
        <v>2067</v>
      </c>
      <c r="L3489" s="197" t="s">
        <v>1862</v>
      </c>
      <c r="M3489" s="200" t="s">
        <v>20</v>
      </c>
      <c r="N3489" s="96">
        <v>4056</v>
      </c>
      <c r="O3489" s="198">
        <v>39020</v>
      </c>
      <c r="P3489" s="201" t="s">
        <v>486</v>
      </c>
      <c r="AQ3489" s="202" t="s">
        <v>4627</v>
      </c>
    </row>
    <row r="3490" spans="1:43" s="202" customFormat="1" x14ac:dyDescent="0.2">
      <c r="A3490" s="163" t="s">
        <v>20</v>
      </c>
      <c r="B3490" s="196">
        <v>7321</v>
      </c>
      <c r="C3490" s="163" t="s">
        <v>4628</v>
      </c>
      <c r="D3490" s="163" t="s">
        <v>2536</v>
      </c>
      <c r="E3490" s="197">
        <v>8</v>
      </c>
      <c r="F3490" s="197" t="s">
        <v>2499</v>
      </c>
      <c r="G3490" s="197" t="s">
        <v>334</v>
      </c>
      <c r="H3490" s="198">
        <v>38715</v>
      </c>
      <c r="I3490" s="199" t="str">
        <f t="shared" si="72"/>
        <v>n/a</v>
      </c>
      <c r="J3490" s="198">
        <v>38747</v>
      </c>
      <c r="K3490" s="197" t="s">
        <v>2067</v>
      </c>
      <c r="L3490" s="197" t="s">
        <v>2067</v>
      </c>
      <c r="M3490" s="200" t="s">
        <v>20</v>
      </c>
      <c r="N3490" s="96">
        <v>4033</v>
      </c>
      <c r="O3490" s="198">
        <v>38975</v>
      </c>
      <c r="P3490" s="201" t="s">
        <v>4288</v>
      </c>
    </row>
    <row r="3491" spans="1:43" s="202" customFormat="1" x14ac:dyDescent="0.2">
      <c r="A3491" s="163" t="s">
        <v>20</v>
      </c>
      <c r="B3491" s="196">
        <v>7322</v>
      </c>
      <c r="C3491" s="163" t="s">
        <v>4629</v>
      </c>
      <c r="D3491" s="163" t="s">
        <v>1869</v>
      </c>
      <c r="E3491" s="197">
        <v>19</v>
      </c>
      <c r="F3491" s="197" t="s">
        <v>2494</v>
      </c>
      <c r="G3491" s="197" t="s">
        <v>334</v>
      </c>
      <c r="H3491" s="198">
        <v>38715</v>
      </c>
      <c r="I3491" s="199" t="str">
        <f t="shared" si="72"/>
        <v>n/a</v>
      </c>
      <c r="J3491" s="198">
        <v>38747</v>
      </c>
      <c r="K3491" s="197" t="s">
        <v>1862</v>
      </c>
      <c r="L3491" s="197" t="s">
        <v>2067</v>
      </c>
      <c r="M3491" s="200" t="s">
        <v>20</v>
      </c>
      <c r="N3491" s="96">
        <v>4043</v>
      </c>
      <c r="O3491" s="198">
        <v>38971</v>
      </c>
      <c r="P3491" s="201" t="s">
        <v>4225</v>
      </c>
    </row>
    <row r="3492" spans="1:43" s="202" customFormat="1" x14ac:dyDescent="0.2">
      <c r="A3492" s="163" t="s">
        <v>20</v>
      </c>
      <c r="B3492" s="196">
        <v>7323</v>
      </c>
      <c r="C3492" s="163" t="s">
        <v>4630</v>
      </c>
      <c r="D3492" s="163" t="s">
        <v>4528</v>
      </c>
      <c r="E3492" s="197">
        <v>16</v>
      </c>
      <c r="F3492" s="197" t="s">
        <v>2496</v>
      </c>
      <c r="G3492" s="197" t="s">
        <v>334</v>
      </c>
      <c r="H3492" s="198">
        <v>38716</v>
      </c>
      <c r="I3492" s="199">
        <f t="shared" si="72"/>
        <v>39081</v>
      </c>
      <c r="J3492" s="198"/>
      <c r="K3492" s="197"/>
      <c r="L3492" s="197"/>
      <c r="M3492" s="200" t="s">
        <v>20</v>
      </c>
      <c r="N3492" s="96" t="s">
        <v>2891</v>
      </c>
      <c r="O3492" s="198"/>
      <c r="P3492" s="201"/>
    </row>
    <row r="3493" spans="1:43" s="202" customFormat="1" x14ac:dyDescent="0.2">
      <c r="A3493" s="163" t="s">
        <v>20</v>
      </c>
      <c r="B3493" s="196">
        <v>7324</v>
      </c>
      <c r="C3493" s="163" t="s">
        <v>4631</v>
      </c>
      <c r="D3493" s="163" t="s">
        <v>2536</v>
      </c>
      <c r="E3493" s="197">
        <v>20</v>
      </c>
      <c r="F3493" s="197" t="s">
        <v>2504</v>
      </c>
      <c r="G3493" s="197" t="s">
        <v>334</v>
      </c>
      <c r="H3493" s="198">
        <v>38716</v>
      </c>
      <c r="I3493" s="199" t="str">
        <f t="shared" si="72"/>
        <v>n/a</v>
      </c>
      <c r="J3493" s="198">
        <v>38748</v>
      </c>
      <c r="K3493" s="197"/>
      <c r="L3493" s="197"/>
      <c r="M3493" s="200" t="s">
        <v>20</v>
      </c>
      <c r="N3493" s="195" t="s">
        <v>2799</v>
      </c>
      <c r="O3493" s="198">
        <v>38972</v>
      </c>
      <c r="P3493" s="96" t="s">
        <v>4632</v>
      </c>
      <c r="Q3493" s="204"/>
      <c r="R3493" s="204"/>
      <c r="S3493" s="204"/>
      <c r="T3493" s="204"/>
      <c r="U3493" s="204"/>
      <c r="V3493" s="204"/>
      <c r="W3493" s="204"/>
      <c r="X3493" s="204"/>
      <c r="Y3493" s="204"/>
      <c r="Z3493" s="204"/>
      <c r="AA3493" s="204"/>
      <c r="AB3493" s="204"/>
      <c r="AC3493" s="204"/>
      <c r="AD3493" s="204"/>
      <c r="AE3493" s="204"/>
      <c r="AF3493" s="204"/>
      <c r="AG3493" s="204"/>
      <c r="AH3493" s="204"/>
      <c r="AI3493" s="204"/>
      <c r="AJ3493" s="204"/>
      <c r="AK3493" s="204"/>
      <c r="AL3493" s="204"/>
      <c r="AM3493" s="204"/>
      <c r="AN3493" s="204"/>
      <c r="AO3493" s="204"/>
      <c r="AP3493" s="204"/>
      <c r="AQ3493" s="204"/>
    </row>
    <row r="3494" spans="1:43" s="202" customFormat="1" x14ac:dyDescent="0.2">
      <c r="A3494" s="163" t="s">
        <v>20</v>
      </c>
      <c r="B3494" s="196">
        <v>7325</v>
      </c>
      <c r="C3494" s="163" t="s">
        <v>4311</v>
      </c>
      <c r="D3494" s="163" t="s">
        <v>4623</v>
      </c>
      <c r="E3494" s="197">
        <v>8</v>
      </c>
      <c r="F3494" s="197" t="s">
        <v>2499</v>
      </c>
      <c r="G3494" s="197" t="s">
        <v>334</v>
      </c>
      <c r="H3494" s="198">
        <v>38726</v>
      </c>
      <c r="I3494" s="199">
        <f t="shared" si="72"/>
        <v>39091</v>
      </c>
      <c r="J3494" s="198"/>
      <c r="K3494" s="197"/>
      <c r="L3494" s="197"/>
      <c r="M3494" s="200" t="s">
        <v>20</v>
      </c>
      <c r="N3494" s="96" t="s">
        <v>2891</v>
      </c>
      <c r="O3494" s="198"/>
      <c r="P3494" s="201"/>
    </row>
    <row r="3495" spans="1:43" s="202" customFormat="1" x14ac:dyDescent="0.2">
      <c r="A3495" s="163" t="s">
        <v>20</v>
      </c>
      <c r="B3495" s="196">
        <v>7326</v>
      </c>
      <c r="C3495" s="163" t="s">
        <v>4633</v>
      </c>
      <c r="D3495" s="163" t="s">
        <v>4634</v>
      </c>
      <c r="E3495" s="34">
        <v>6</v>
      </c>
      <c r="F3495" s="34" t="s">
        <v>2496</v>
      </c>
      <c r="G3495" s="34" t="s">
        <v>78</v>
      </c>
      <c r="H3495" s="198">
        <v>38764</v>
      </c>
      <c r="I3495" s="199" t="str">
        <f t="shared" si="72"/>
        <v>n/a</v>
      </c>
      <c r="J3495" s="198">
        <v>38807</v>
      </c>
      <c r="K3495" s="197"/>
      <c r="L3495" s="197"/>
      <c r="M3495" s="200" t="s">
        <v>20</v>
      </c>
      <c r="N3495" s="195" t="s">
        <v>2799</v>
      </c>
      <c r="O3495" s="198">
        <v>38838</v>
      </c>
      <c r="P3495" s="201"/>
    </row>
    <row r="3496" spans="1:43" s="202" customFormat="1" x14ac:dyDescent="0.2">
      <c r="A3496" s="163" t="s">
        <v>20</v>
      </c>
      <c r="B3496" s="196">
        <v>7327</v>
      </c>
      <c r="C3496" s="31" t="s">
        <v>4464</v>
      </c>
      <c r="D3496" s="31" t="s">
        <v>4635</v>
      </c>
      <c r="E3496" s="34">
        <v>8</v>
      </c>
      <c r="F3496" s="34" t="s">
        <v>2499</v>
      </c>
      <c r="G3496" s="34" t="s">
        <v>78</v>
      </c>
      <c r="H3496" s="198">
        <v>38765</v>
      </c>
      <c r="I3496" s="199" t="str">
        <f t="shared" si="72"/>
        <v>n/a</v>
      </c>
      <c r="J3496" s="198">
        <v>38806</v>
      </c>
      <c r="K3496" s="197" t="s">
        <v>1862</v>
      </c>
      <c r="L3496" s="197" t="s">
        <v>2067</v>
      </c>
      <c r="M3496" s="200" t="s">
        <v>20</v>
      </c>
      <c r="N3496" s="96">
        <v>4064</v>
      </c>
      <c r="O3496" s="198">
        <v>39037</v>
      </c>
      <c r="P3496" s="201" t="s">
        <v>4571</v>
      </c>
    </row>
    <row r="3497" spans="1:43" s="202" customFormat="1" x14ac:dyDescent="0.2">
      <c r="A3497" s="163" t="s">
        <v>20</v>
      </c>
      <c r="B3497" s="196">
        <v>7328</v>
      </c>
      <c r="C3497" s="163" t="s">
        <v>4636</v>
      </c>
      <c r="D3497" s="163" t="s">
        <v>3423</v>
      </c>
      <c r="E3497" s="197">
        <v>8</v>
      </c>
      <c r="F3497" s="197" t="s">
        <v>2499</v>
      </c>
      <c r="G3497" s="197" t="s">
        <v>78</v>
      </c>
      <c r="H3497" s="198">
        <v>38772</v>
      </c>
      <c r="I3497" s="199" t="str">
        <f t="shared" si="72"/>
        <v>n/a</v>
      </c>
      <c r="J3497" s="198">
        <v>38807</v>
      </c>
      <c r="K3497" s="197" t="s">
        <v>1862</v>
      </c>
      <c r="L3497" s="197" t="s">
        <v>2067</v>
      </c>
      <c r="M3497" s="200" t="s">
        <v>20</v>
      </c>
      <c r="N3497" s="195" t="s">
        <v>1870</v>
      </c>
      <c r="O3497" s="198">
        <v>39037</v>
      </c>
      <c r="P3497" s="201"/>
    </row>
    <row r="3498" spans="1:43" s="202" customFormat="1" x14ac:dyDescent="0.2">
      <c r="A3498" s="163" t="s">
        <v>20</v>
      </c>
      <c r="B3498" s="196">
        <v>7329</v>
      </c>
      <c r="C3498" s="163" t="s">
        <v>3681</v>
      </c>
      <c r="D3498" s="163" t="s">
        <v>3912</v>
      </c>
      <c r="E3498" s="197" t="s">
        <v>45</v>
      </c>
      <c r="F3498" s="197" t="s">
        <v>2491</v>
      </c>
      <c r="G3498" s="197" t="s">
        <v>78</v>
      </c>
      <c r="H3498" s="198">
        <v>38774</v>
      </c>
      <c r="I3498" s="199">
        <f t="shared" si="72"/>
        <v>39139</v>
      </c>
      <c r="J3498" s="198"/>
      <c r="K3498" s="197"/>
      <c r="L3498" s="197"/>
      <c r="M3498" s="200" t="s">
        <v>20</v>
      </c>
      <c r="N3498" s="96" t="s">
        <v>2891</v>
      </c>
      <c r="O3498" s="198"/>
      <c r="P3498" s="201"/>
    </row>
    <row r="3499" spans="1:43" s="202" customFormat="1" x14ac:dyDescent="0.2">
      <c r="A3499" s="163" t="s">
        <v>20</v>
      </c>
      <c r="B3499" s="196">
        <v>7330</v>
      </c>
      <c r="C3499" s="163" t="s">
        <v>4637</v>
      </c>
      <c r="D3499" s="163" t="s">
        <v>4634</v>
      </c>
      <c r="E3499" s="197">
        <v>6</v>
      </c>
      <c r="F3499" s="34" t="s">
        <v>2496</v>
      </c>
      <c r="G3499" s="34" t="s">
        <v>78</v>
      </c>
      <c r="H3499" s="198">
        <v>38775</v>
      </c>
      <c r="I3499" s="199" t="str">
        <f t="shared" si="72"/>
        <v>n/a</v>
      </c>
      <c r="J3499" s="198">
        <v>38807</v>
      </c>
      <c r="K3499" s="197"/>
      <c r="L3499" s="197"/>
      <c r="M3499" s="200" t="s">
        <v>20</v>
      </c>
      <c r="N3499" s="195" t="s">
        <v>2799</v>
      </c>
      <c r="O3499" s="198">
        <v>38810</v>
      </c>
      <c r="P3499" s="201"/>
    </row>
    <row r="3500" spans="1:43" s="202" customFormat="1" x14ac:dyDescent="0.2">
      <c r="A3500" s="163" t="s">
        <v>20</v>
      </c>
      <c r="B3500" s="196">
        <v>7331</v>
      </c>
      <c r="C3500" s="163" t="s">
        <v>2920</v>
      </c>
      <c r="D3500" s="163" t="s">
        <v>4634</v>
      </c>
      <c r="E3500" s="197">
        <v>6</v>
      </c>
      <c r="F3500" s="34" t="s">
        <v>2496</v>
      </c>
      <c r="G3500" s="34" t="s">
        <v>78</v>
      </c>
      <c r="H3500" s="198">
        <v>38775</v>
      </c>
      <c r="I3500" s="199" t="str">
        <f t="shared" si="72"/>
        <v>n/a</v>
      </c>
      <c r="J3500" s="198">
        <v>38807</v>
      </c>
      <c r="K3500" s="197"/>
      <c r="L3500" s="197"/>
      <c r="M3500" s="200" t="s">
        <v>20</v>
      </c>
      <c r="N3500" s="195" t="s">
        <v>2799</v>
      </c>
      <c r="O3500" s="198">
        <v>38835</v>
      </c>
      <c r="P3500" s="201"/>
    </row>
    <row r="3501" spans="1:43" s="202" customFormat="1" x14ac:dyDescent="0.2">
      <c r="A3501" s="163" t="s">
        <v>20</v>
      </c>
      <c r="B3501" s="196">
        <v>7332</v>
      </c>
      <c r="C3501" s="163" t="s">
        <v>2624</v>
      </c>
      <c r="D3501" s="163" t="s">
        <v>4638</v>
      </c>
      <c r="E3501" s="197">
        <v>21</v>
      </c>
      <c r="F3501" s="197" t="s">
        <v>2504</v>
      </c>
      <c r="G3501" s="197" t="s">
        <v>78</v>
      </c>
      <c r="H3501" s="198">
        <v>38775</v>
      </c>
      <c r="I3501" s="199" t="str">
        <f t="shared" si="72"/>
        <v>n/a</v>
      </c>
      <c r="J3501" s="198">
        <v>38806</v>
      </c>
      <c r="K3501" s="197" t="s">
        <v>2067</v>
      </c>
      <c r="L3501" s="197" t="s">
        <v>2067</v>
      </c>
      <c r="M3501" s="200" t="s">
        <v>20</v>
      </c>
      <c r="N3501" s="96">
        <v>4025</v>
      </c>
      <c r="O3501" s="198">
        <v>38944</v>
      </c>
      <c r="P3501" s="201" t="s">
        <v>4468</v>
      </c>
    </row>
    <row r="3502" spans="1:43" s="202" customFormat="1" x14ac:dyDescent="0.2">
      <c r="A3502" s="163" t="s">
        <v>20</v>
      </c>
      <c r="B3502" s="196">
        <v>7333</v>
      </c>
      <c r="C3502" s="163" t="s">
        <v>2624</v>
      </c>
      <c r="D3502" s="163" t="s">
        <v>4639</v>
      </c>
      <c r="E3502" s="197">
        <v>21</v>
      </c>
      <c r="F3502" s="197" t="s">
        <v>2504</v>
      </c>
      <c r="G3502" s="197" t="s">
        <v>78</v>
      </c>
      <c r="H3502" s="198">
        <v>38775</v>
      </c>
      <c r="I3502" s="199" t="str">
        <f t="shared" si="72"/>
        <v>n/a</v>
      </c>
      <c r="J3502" s="198">
        <v>38806</v>
      </c>
      <c r="K3502" s="197" t="s">
        <v>2067</v>
      </c>
      <c r="L3502" s="197" t="s">
        <v>2067</v>
      </c>
      <c r="M3502" s="200" t="s">
        <v>20</v>
      </c>
      <c r="N3502" s="96">
        <v>4026</v>
      </c>
      <c r="O3502" s="198">
        <v>38944</v>
      </c>
      <c r="P3502" s="201" t="s">
        <v>4468</v>
      </c>
    </row>
    <row r="3503" spans="1:43" s="202" customFormat="1" x14ac:dyDescent="0.2">
      <c r="A3503" s="163" t="s">
        <v>20</v>
      </c>
      <c r="B3503" s="196">
        <v>7334</v>
      </c>
      <c r="C3503" s="31" t="s">
        <v>3475</v>
      </c>
      <c r="D3503" s="31" t="s">
        <v>4640</v>
      </c>
      <c r="E3503" s="197">
        <v>20</v>
      </c>
      <c r="F3503" s="197" t="s">
        <v>2504</v>
      </c>
      <c r="G3503" s="197" t="s">
        <v>78</v>
      </c>
      <c r="H3503" s="198">
        <v>38775</v>
      </c>
      <c r="I3503" s="199" t="str">
        <f t="shared" si="72"/>
        <v>n/a</v>
      </c>
      <c r="J3503" s="198">
        <v>38807</v>
      </c>
      <c r="K3503" s="197" t="s">
        <v>2067</v>
      </c>
      <c r="L3503" s="197" t="s">
        <v>2067</v>
      </c>
      <c r="M3503" s="200" t="s">
        <v>20</v>
      </c>
      <c r="N3503" s="96">
        <v>4039</v>
      </c>
      <c r="O3503" s="198">
        <v>38991</v>
      </c>
      <c r="P3503" s="201" t="s">
        <v>4468</v>
      </c>
    </row>
    <row r="3504" spans="1:43" s="202" customFormat="1" x14ac:dyDescent="0.2">
      <c r="A3504" s="163" t="s">
        <v>20</v>
      </c>
      <c r="B3504" s="196">
        <v>7335</v>
      </c>
      <c r="C3504" s="31" t="s">
        <v>4641</v>
      </c>
      <c r="D3504" s="31" t="s">
        <v>3301</v>
      </c>
      <c r="E3504" s="197">
        <v>15</v>
      </c>
      <c r="F3504" s="197" t="s">
        <v>2494</v>
      </c>
      <c r="G3504" s="197" t="s">
        <v>78</v>
      </c>
      <c r="H3504" s="198">
        <v>38775</v>
      </c>
      <c r="I3504" s="199">
        <f t="shared" si="72"/>
        <v>39140</v>
      </c>
      <c r="J3504" s="198"/>
      <c r="K3504" s="197"/>
      <c r="L3504" s="197"/>
      <c r="M3504" s="200" t="s">
        <v>20</v>
      </c>
      <c r="N3504" s="96" t="s">
        <v>16</v>
      </c>
      <c r="O3504" s="198"/>
      <c r="P3504" s="201"/>
    </row>
    <row r="3505" spans="1:16" s="202" customFormat="1" x14ac:dyDescent="0.2">
      <c r="A3505" s="163" t="s">
        <v>20</v>
      </c>
      <c r="B3505" s="196">
        <v>7336</v>
      </c>
      <c r="C3505" s="163" t="s">
        <v>4642</v>
      </c>
      <c r="D3505" s="163" t="s">
        <v>3423</v>
      </c>
      <c r="E3505" s="197">
        <v>7</v>
      </c>
      <c r="F3505" s="34" t="s">
        <v>2496</v>
      </c>
      <c r="G3505" s="34" t="s">
        <v>78</v>
      </c>
      <c r="H3505" s="198">
        <v>38776</v>
      </c>
      <c r="I3505" s="199" t="str">
        <f t="shared" si="72"/>
        <v>n/a</v>
      </c>
      <c r="J3505" s="198">
        <v>38989</v>
      </c>
      <c r="K3505" s="197" t="s">
        <v>1862</v>
      </c>
      <c r="L3505" s="197" t="s">
        <v>1862</v>
      </c>
      <c r="M3505" s="200" t="s">
        <v>20</v>
      </c>
      <c r="N3505" s="195" t="s">
        <v>1870</v>
      </c>
      <c r="O3505" s="198">
        <v>39204</v>
      </c>
      <c r="P3505" s="201"/>
    </row>
    <row r="3506" spans="1:16" s="202" customFormat="1" x14ac:dyDescent="0.2">
      <c r="A3506" s="163" t="s">
        <v>20</v>
      </c>
      <c r="B3506" s="196">
        <v>7337</v>
      </c>
      <c r="C3506" s="31" t="s">
        <v>293</v>
      </c>
      <c r="D3506" s="163" t="s">
        <v>4634</v>
      </c>
      <c r="E3506" s="34">
        <v>6</v>
      </c>
      <c r="F3506" s="34" t="s">
        <v>2496</v>
      </c>
      <c r="G3506" s="197" t="s">
        <v>78</v>
      </c>
      <c r="H3506" s="198">
        <v>38776</v>
      </c>
      <c r="I3506" s="199" t="str">
        <f t="shared" si="72"/>
        <v>n/a</v>
      </c>
      <c r="J3506" s="198">
        <v>38807</v>
      </c>
      <c r="K3506" s="197"/>
      <c r="L3506" s="197"/>
      <c r="M3506" s="200" t="s">
        <v>20</v>
      </c>
      <c r="N3506" s="195" t="s">
        <v>2799</v>
      </c>
      <c r="O3506" s="198"/>
      <c r="P3506" s="201"/>
    </row>
    <row r="3507" spans="1:16" s="202" customFormat="1" x14ac:dyDescent="0.2">
      <c r="A3507" s="163" t="s">
        <v>20</v>
      </c>
      <c r="B3507" s="196">
        <v>7338</v>
      </c>
      <c r="C3507" s="163" t="s">
        <v>4226</v>
      </c>
      <c r="D3507" s="163" t="s">
        <v>3827</v>
      </c>
      <c r="E3507" s="197">
        <v>21</v>
      </c>
      <c r="F3507" s="197" t="s">
        <v>2504</v>
      </c>
      <c r="G3507" s="197" t="s">
        <v>78</v>
      </c>
      <c r="H3507" s="198">
        <v>38776</v>
      </c>
      <c r="I3507" s="199" t="str">
        <f t="shared" si="72"/>
        <v>n/a</v>
      </c>
      <c r="J3507" s="198">
        <v>38807</v>
      </c>
      <c r="K3507" s="197" t="s">
        <v>2067</v>
      </c>
      <c r="L3507" s="197" t="s">
        <v>2067</v>
      </c>
      <c r="M3507" s="200" t="s">
        <v>20</v>
      </c>
      <c r="N3507" s="96">
        <v>4027</v>
      </c>
      <c r="O3507" s="198">
        <v>38944</v>
      </c>
      <c r="P3507" s="201" t="s">
        <v>486</v>
      </c>
    </row>
    <row r="3508" spans="1:16" s="202" customFormat="1" x14ac:dyDescent="0.2">
      <c r="A3508" s="163" t="s">
        <v>20</v>
      </c>
      <c r="B3508" s="196">
        <v>7339</v>
      </c>
      <c r="C3508" s="31" t="s">
        <v>1561</v>
      </c>
      <c r="D3508" s="163" t="s">
        <v>4069</v>
      </c>
      <c r="E3508" s="34">
        <v>10</v>
      </c>
      <c r="F3508" s="34" t="s">
        <v>2496</v>
      </c>
      <c r="G3508" s="197" t="s">
        <v>78</v>
      </c>
      <c r="H3508" s="198">
        <v>38776</v>
      </c>
      <c r="I3508" s="199" t="str">
        <f t="shared" si="72"/>
        <v>n/a</v>
      </c>
      <c r="J3508" s="198">
        <v>38805</v>
      </c>
      <c r="K3508" s="197" t="s">
        <v>2067</v>
      </c>
      <c r="L3508" s="197" t="s">
        <v>2067</v>
      </c>
      <c r="M3508" s="200" t="s">
        <v>20</v>
      </c>
      <c r="N3508" s="96">
        <v>4029</v>
      </c>
      <c r="O3508" s="198">
        <v>38943</v>
      </c>
      <c r="P3508" s="201" t="s">
        <v>4561</v>
      </c>
    </row>
    <row r="3509" spans="1:16" s="202" customFormat="1" x14ac:dyDescent="0.2">
      <c r="A3509" s="163" t="s">
        <v>20</v>
      </c>
      <c r="B3509" s="196">
        <v>7340</v>
      </c>
      <c r="C3509" s="31" t="s">
        <v>81</v>
      </c>
      <c r="D3509" s="163" t="s">
        <v>4643</v>
      </c>
      <c r="E3509" s="197">
        <v>20</v>
      </c>
      <c r="F3509" s="197" t="s">
        <v>2504</v>
      </c>
      <c r="G3509" s="197" t="s">
        <v>78</v>
      </c>
      <c r="H3509" s="198">
        <v>38776</v>
      </c>
      <c r="I3509" s="199" t="str">
        <f t="shared" si="72"/>
        <v>n/a</v>
      </c>
      <c r="J3509" s="198">
        <v>38807</v>
      </c>
      <c r="K3509" s="197" t="s">
        <v>2067</v>
      </c>
      <c r="L3509" s="197" t="s">
        <v>2067</v>
      </c>
      <c r="M3509" s="200" t="s">
        <v>20</v>
      </c>
      <c r="N3509" s="96">
        <v>4041</v>
      </c>
      <c r="O3509" s="198">
        <v>38975</v>
      </c>
      <c r="P3509" s="201" t="s">
        <v>4468</v>
      </c>
    </row>
    <row r="3510" spans="1:16" s="202" customFormat="1" x14ac:dyDescent="0.2">
      <c r="A3510" s="163" t="s">
        <v>20</v>
      </c>
      <c r="B3510" s="196">
        <v>7341</v>
      </c>
      <c r="C3510" s="163" t="s">
        <v>4644</v>
      </c>
      <c r="D3510" s="163" t="s">
        <v>3423</v>
      </c>
      <c r="E3510" s="197">
        <v>8</v>
      </c>
      <c r="F3510" s="197" t="s">
        <v>2499</v>
      </c>
      <c r="G3510" s="197" t="s">
        <v>78</v>
      </c>
      <c r="H3510" s="198">
        <v>38776</v>
      </c>
      <c r="I3510" s="199" t="str">
        <f t="shared" si="72"/>
        <v>n/a</v>
      </c>
      <c r="J3510" s="198">
        <v>38807</v>
      </c>
      <c r="K3510" s="197" t="s">
        <v>1862</v>
      </c>
      <c r="L3510" s="197" t="s">
        <v>2067</v>
      </c>
      <c r="M3510" s="200" t="s">
        <v>20</v>
      </c>
      <c r="N3510" s="195" t="s">
        <v>1870</v>
      </c>
      <c r="O3510" s="198">
        <v>39037</v>
      </c>
      <c r="P3510" s="201"/>
    </row>
    <row r="3511" spans="1:16" s="202" customFormat="1" x14ac:dyDescent="0.2">
      <c r="A3511" s="163" t="s">
        <v>20</v>
      </c>
      <c r="B3511" s="196">
        <v>7342</v>
      </c>
      <c r="C3511" s="163" t="s">
        <v>4645</v>
      </c>
      <c r="D3511" s="163" t="s">
        <v>4358</v>
      </c>
      <c r="E3511" s="197">
        <v>8</v>
      </c>
      <c r="F3511" s="197" t="s">
        <v>2499</v>
      </c>
      <c r="G3511" s="197" t="s">
        <v>78</v>
      </c>
      <c r="H3511" s="198">
        <v>38776</v>
      </c>
      <c r="I3511" s="199" t="str">
        <f t="shared" si="72"/>
        <v>n/a</v>
      </c>
      <c r="J3511" s="198">
        <v>38806</v>
      </c>
      <c r="K3511" s="197" t="s">
        <v>2067</v>
      </c>
      <c r="L3511" s="197" t="s">
        <v>2067</v>
      </c>
      <c r="M3511" s="200" t="s">
        <v>20</v>
      </c>
      <c r="N3511" s="96">
        <v>4023</v>
      </c>
      <c r="O3511" s="198">
        <v>38944</v>
      </c>
      <c r="P3511" s="201" t="s">
        <v>486</v>
      </c>
    </row>
    <row r="3512" spans="1:16" s="202" customFormat="1" x14ac:dyDescent="0.2">
      <c r="A3512" s="163" t="s">
        <v>20</v>
      </c>
      <c r="B3512" s="196">
        <v>7343</v>
      </c>
      <c r="C3512" s="163" t="s">
        <v>3608</v>
      </c>
      <c r="D3512" s="163" t="s">
        <v>4646</v>
      </c>
      <c r="E3512" s="197">
        <v>8</v>
      </c>
      <c r="F3512" s="197" t="s">
        <v>2499</v>
      </c>
      <c r="G3512" s="197" t="s">
        <v>78</v>
      </c>
      <c r="H3512" s="198">
        <v>38777</v>
      </c>
      <c r="I3512" s="199" t="str">
        <f t="shared" si="72"/>
        <v>n/a</v>
      </c>
      <c r="J3512" s="198">
        <v>38807</v>
      </c>
      <c r="K3512" s="197" t="s">
        <v>1862</v>
      </c>
      <c r="L3512" s="197" t="s">
        <v>2067</v>
      </c>
      <c r="M3512" s="200" t="s">
        <v>20</v>
      </c>
      <c r="N3512" s="96">
        <v>4065</v>
      </c>
      <c r="O3512" s="198">
        <v>39037</v>
      </c>
      <c r="P3512" s="201" t="s">
        <v>486</v>
      </c>
    </row>
    <row r="3513" spans="1:16" s="202" customFormat="1" x14ac:dyDescent="0.2">
      <c r="A3513" s="163" t="s">
        <v>20</v>
      </c>
      <c r="B3513" s="196">
        <v>7344</v>
      </c>
      <c r="C3513" s="163" t="s">
        <v>3646</v>
      </c>
      <c r="D3513" s="163" t="s">
        <v>4647</v>
      </c>
      <c r="E3513" s="197">
        <v>21</v>
      </c>
      <c r="F3513" s="197" t="s">
        <v>2504</v>
      </c>
      <c r="G3513" s="197" t="s">
        <v>78</v>
      </c>
      <c r="H3513" s="198">
        <v>38777</v>
      </c>
      <c r="I3513" s="199" t="str">
        <f t="shared" si="72"/>
        <v>n/a</v>
      </c>
      <c r="J3513" s="198">
        <v>38807</v>
      </c>
      <c r="K3513" s="197" t="s">
        <v>2067</v>
      </c>
      <c r="L3513" s="197" t="s">
        <v>2067</v>
      </c>
      <c r="M3513" s="200" t="s">
        <v>20</v>
      </c>
      <c r="N3513" s="96">
        <v>4028</v>
      </c>
      <c r="O3513" s="198">
        <v>38944</v>
      </c>
      <c r="P3513" s="201" t="s">
        <v>4468</v>
      </c>
    </row>
    <row r="3514" spans="1:16" s="202" customFormat="1" x14ac:dyDescent="0.2">
      <c r="A3514" s="163" t="s">
        <v>20</v>
      </c>
      <c r="B3514" s="196">
        <v>7345</v>
      </c>
      <c r="C3514" s="163" t="s">
        <v>3646</v>
      </c>
      <c r="D3514" s="163" t="s">
        <v>4648</v>
      </c>
      <c r="E3514" s="197">
        <v>20</v>
      </c>
      <c r="F3514" s="197" t="s">
        <v>2504</v>
      </c>
      <c r="G3514" s="197" t="s">
        <v>78</v>
      </c>
      <c r="H3514" s="198">
        <v>38777</v>
      </c>
      <c r="I3514" s="199" t="str">
        <f t="shared" si="72"/>
        <v>n/a</v>
      </c>
      <c r="J3514" s="198">
        <v>38807</v>
      </c>
      <c r="K3514" s="197" t="s">
        <v>2067</v>
      </c>
      <c r="L3514" s="197" t="s">
        <v>2067</v>
      </c>
      <c r="M3514" s="200" t="s">
        <v>20</v>
      </c>
      <c r="N3514" s="96">
        <v>4034</v>
      </c>
      <c r="O3514" s="198">
        <v>38975</v>
      </c>
      <c r="P3514" s="201" t="s">
        <v>486</v>
      </c>
    </row>
    <row r="3515" spans="1:16" s="202" customFormat="1" x14ac:dyDescent="0.2">
      <c r="A3515" s="163" t="s">
        <v>20</v>
      </c>
      <c r="B3515" s="196">
        <v>7346</v>
      </c>
      <c r="C3515" s="163" t="s">
        <v>4365</v>
      </c>
      <c r="D3515" s="163" t="s">
        <v>4649</v>
      </c>
      <c r="E3515" s="197">
        <v>8</v>
      </c>
      <c r="F3515" s="197" t="s">
        <v>2499</v>
      </c>
      <c r="G3515" s="197" t="s">
        <v>78</v>
      </c>
      <c r="H3515" s="198">
        <v>38777</v>
      </c>
      <c r="I3515" s="199" t="str">
        <f t="shared" si="72"/>
        <v>n/a</v>
      </c>
      <c r="J3515" s="198">
        <v>38807</v>
      </c>
      <c r="K3515" s="197" t="s">
        <v>2067</v>
      </c>
      <c r="L3515" s="197" t="s">
        <v>2067</v>
      </c>
      <c r="M3515" s="200" t="s">
        <v>20</v>
      </c>
      <c r="N3515" s="96">
        <v>4024</v>
      </c>
      <c r="O3515" s="198">
        <v>38944</v>
      </c>
      <c r="P3515" s="201" t="s">
        <v>4571</v>
      </c>
    </row>
    <row r="3516" spans="1:16" s="202" customFormat="1" x14ac:dyDescent="0.2">
      <c r="A3516" s="163" t="s">
        <v>20</v>
      </c>
      <c r="B3516" s="196">
        <v>7347</v>
      </c>
      <c r="C3516" s="163" t="s">
        <v>4650</v>
      </c>
      <c r="D3516" s="163" t="s">
        <v>4651</v>
      </c>
      <c r="E3516" s="197">
        <v>8</v>
      </c>
      <c r="F3516" s="197" t="s">
        <v>2499</v>
      </c>
      <c r="G3516" s="197" t="s">
        <v>78</v>
      </c>
      <c r="H3516" s="198">
        <v>38777</v>
      </c>
      <c r="I3516" s="199" t="str">
        <f t="shared" si="72"/>
        <v>n/a</v>
      </c>
      <c r="J3516" s="198">
        <v>38807</v>
      </c>
      <c r="K3516" s="197" t="s">
        <v>1862</v>
      </c>
      <c r="L3516" s="197" t="s">
        <v>1862</v>
      </c>
      <c r="M3516" s="200" t="s">
        <v>20</v>
      </c>
      <c r="N3516" s="195" t="s">
        <v>1870</v>
      </c>
      <c r="O3516" s="198">
        <v>39373</v>
      </c>
      <c r="P3516" s="201"/>
    </row>
    <row r="3517" spans="1:16" s="23" customFormat="1" ht="12.95" customHeight="1" x14ac:dyDescent="0.2">
      <c r="A3517" s="31" t="s">
        <v>20</v>
      </c>
      <c r="B3517" s="32">
        <v>7348</v>
      </c>
      <c r="C3517" s="31" t="s">
        <v>4496</v>
      </c>
      <c r="D3517" s="163" t="s">
        <v>4358</v>
      </c>
      <c r="E3517" s="34">
        <v>15</v>
      </c>
      <c r="F3517" s="34" t="s">
        <v>2494</v>
      </c>
      <c r="G3517" s="34" t="s">
        <v>78</v>
      </c>
      <c r="H3517" s="36">
        <v>38777</v>
      </c>
      <c r="I3517" s="37" t="str">
        <f t="shared" si="72"/>
        <v>n/a</v>
      </c>
      <c r="J3517" s="198">
        <v>38807</v>
      </c>
      <c r="K3517" s="34" t="s">
        <v>2067</v>
      </c>
      <c r="L3517" s="34" t="s">
        <v>2067</v>
      </c>
      <c r="M3517" s="39" t="s">
        <v>20</v>
      </c>
      <c r="N3517" s="71">
        <v>4032</v>
      </c>
      <c r="O3517" s="36">
        <v>38966</v>
      </c>
      <c r="P3517" s="42" t="s">
        <v>4225</v>
      </c>
    </row>
    <row r="3518" spans="1:16" s="202" customFormat="1" x14ac:dyDescent="0.2">
      <c r="A3518" s="163" t="s">
        <v>20</v>
      </c>
      <c r="B3518" s="196">
        <v>7349</v>
      </c>
      <c r="C3518" s="163" t="s">
        <v>2708</v>
      </c>
      <c r="D3518" s="163" t="s">
        <v>4652</v>
      </c>
      <c r="E3518" s="197">
        <v>7</v>
      </c>
      <c r="F3518" s="34" t="s">
        <v>2496</v>
      </c>
      <c r="G3518" s="34" t="s">
        <v>78</v>
      </c>
      <c r="H3518" s="198">
        <v>38777</v>
      </c>
      <c r="I3518" s="199" t="str">
        <f t="shared" si="72"/>
        <v>n/a</v>
      </c>
      <c r="J3518" s="198">
        <v>38807</v>
      </c>
      <c r="K3518" s="197" t="s">
        <v>2067</v>
      </c>
      <c r="L3518" s="197" t="s">
        <v>2067</v>
      </c>
      <c r="M3518" s="200" t="s">
        <v>20</v>
      </c>
      <c r="N3518" s="96">
        <v>4030</v>
      </c>
      <c r="O3518" s="198">
        <v>38943</v>
      </c>
      <c r="P3518" s="201" t="s">
        <v>486</v>
      </c>
    </row>
    <row r="3519" spans="1:16" s="202" customFormat="1" ht="12.75" customHeight="1" x14ac:dyDescent="0.2">
      <c r="A3519" s="163" t="s">
        <v>20</v>
      </c>
      <c r="B3519" s="196">
        <v>7350</v>
      </c>
      <c r="C3519" s="163" t="s">
        <v>4557</v>
      </c>
      <c r="D3519" s="163" t="s">
        <v>4653</v>
      </c>
      <c r="E3519" s="197">
        <v>7</v>
      </c>
      <c r="F3519" s="34" t="s">
        <v>2496</v>
      </c>
      <c r="G3519" s="34" t="s">
        <v>78</v>
      </c>
      <c r="H3519" s="198">
        <v>38777</v>
      </c>
      <c r="I3519" s="199" t="str">
        <f t="shared" si="72"/>
        <v>n/a</v>
      </c>
      <c r="J3519" s="198">
        <v>38807</v>
      </c>
      <c r="K3519" s="197" t="s">
        <v>1862</v>
      </c>
      <c r="L3519" s="197" t="s">
        <v>2067</v>
      </c>
      <c r="M3519" s="200" t="s">
        <v>20</v>
      </c>
      <c r="N3519" s="195" t="s">
        <v>1870</v>
      </c>
      <c r="O3519" s="198">
        <v>39204</v>
      </c>
      <c r="P3519" s="201"/>
    </row>
    <row r="3520" spans="1:16" s="202" customFormat="1" x14ac:dyDescent="0.2">
      <c r="A3520" s="163" t="s">
        <v>20</v>
      </c>
      <c r="B3520" s="196">
        <v>7351</v>
      </c>
      <c r="C3520" s="163" t="s">
        <v>4654</v>
      </c>
      <c r="D3520" s="163" t="s">
        <v>3827</v>
      </c>
      <c r="E3520" s="197">
        <v>5</v>
      </c>
      <c r="F3520" s="197" t="s">
        <v>2491</v>
      </c>
      <c r="G3520" s="197" t="s">
        <v>78</v>
      </c>
      <c r="H3520" s="198">
        <v>38777</v>
      </c>
      <c r="I3520" s="199" t="str">
        <f t="shared" si="72"/>
        <v>n/a</v>
      </c>
      <c r="J3520" s="198">
        <v>38807</v>
      </c>
      <c r="K3520" s="197"/>
      <c r="L3520" s="197"/>
      <c r="M3520" s="200" t="s">
        <v>20</v>
      </c>
      <c r="N3520" s="96" t="s">
        <v>4426</v>
      </c>
      <c r="O3520" s="198"/>
      <c r="P3520" s="201"/>
    </row>
    <row r="3521" spans="1:39" s="202" customFormat="1" x14ac:dyDescent="0.2">
      <c r="A3521" s="163" t="s">
        <v>20</v>
      </c>
      <c r="B3521" s="196">
        <v>7352</v>
      </c>
      <c r="C3521" s="163" t="s">
        <v>3473</v>
      </c>
      <c r="D3521" s="163" t="s">
        <v>3827</v>
      </c>
      <c r="E3521" s="197">
        <v>20</v>
      </c>
      <c r="F3521" s="197" t="s">
        <v>2504</v>
      </c>
      <c r="G3521" s="197" t="s">
        <v>78</v>
      </c>
      <c r="H3521" s="198">
        <v>38777</v>
      </c>
      <c r="I3521" s="199" t="str">
        <f t="shared" ref="I3521:I3584" si="73">IF(AND(H3521&gt;1/1/75, J3521&gt;0),"n/a",H3521+365)</f>
        <v>n/a</v>
      </c>
      <c r="J3521" s="198">
        <v>38807</v>
      </c>
      <c r="K3521" s="197" t="s">
        <v>2067</v>
      </c>
      <c r="L3521" s="197" t="s">
        <v>2067</v>
      </c>
      <c r="M3521" s="200" t="s">
        <v>20</v>
      </c>
      <c r="N3521" s="96">
        <v>4040</v>
      </c>
      <c r="O3521" s="198">
        <v>38975</v>
      </c>
      <c r="P3521" s="201" t="s">
        <v>4468</v>
      </c>
    </row>
    <row r="3522" spans="1:39" s="202" customFormat="1" x14ac:dyDescent="0.2">
      <c r="A3522" s="163" t="s">
        <v>20</v>
      </c>
      <c r="B3522" s="196">
        <v>7353</v>
      </c>
      <c r="C3522" s="31" t="s">
        <v>4655</v>
      </c>
      <c r="D3522" s="163" t="s">
        <v>4656</v>
      </c>
      <c r="E3522" s="197">
        <v>20</v>
      </c>
      <c r="F3522" s="197" t="s">
        <v>2504</v>
      </c>
      <c r="G3522" s="197" t="s">
        <v>78</v>
      </c>
      <c r="H3522" s="198">
        <v>38777</v>
      </c>
      <c r="I3522" s="199" t="str">
        <f t="shared" si="73"/>
        <v>n/a</v>
      </c>
      <c r="J3522" s="198">
        <v>38807</v>
      </c>
      <c r="K3522" s="197" t="s">
        <v>2067</v>
      </c>
      <c r="L3522" s="197" t="s">
        <v>2067</v>
      </c>
      <c r="M3522" s="200" t="s">
        <v>20</v>
      </c>
      <c r="N3522" s="195" t="s">
        <v>2799</v>
      </c>
      <c r="O3522" s="198">
        <v>38952</v>
      </c>
      <c r="P3522" s="201"/>
    </row>
    <row r="3523" spans="1:39" s="202" customFormat="1" x14ac:dyDescent="0.2">
      <c r="A3523" s="163" t="s">
        <v>20</v>
      </c>
      <c r="B3523" s="196">
        <v>7354</v>
      </c>
      <c r="C3523" s="31" t="s">
        <v>4655</v>
      </c>
      <c r="D3523" s="163" t="s">
        <v>4634</v>
      </c>
      <c r="E3523" s="197">
        <v>20</v>
      </c>
      <c r="F3523" s="197" t="s">
        <v>2504</v>
      </c>
      <c r="G3523" s="197" t="s">
        <v>78</v>
      </c>
      <c r="H3523" s="198">
        <v>38777</v>
      </c>
      <c r="I3523" s="199" t="str">
        <f t="shared" si="73"/>
        <v>n/a</v>
      </c>
      <c r="J3523" s="198">
        <v>38807</v>
      </c>
      <c r="K3523" s="197" t="s">
        <v>2067</v>
      </c>
      <c r="L3523" s="197" t="s">
        <v>1862</v>
      </c>
      <c r="M3523" s="200" t="s">
        <v>20</v>
      </c>
      <c r="N3523" s="195" t="s">
        <v>2799</v>
      </c>
      <c r="O3523" s="198">
        <v>38952</v>
      </c>
      <c r="P3523" s="201"/>
    </row>
    <row r="3524" spans="1:39" s="202" customFormat="1" x14ac:dyDescent="0.2">
      <c r="A3524" s="163" t="s">
        <v>20</v>
      </c>
      <c r="B3524" s="196">
        <v>7355</v>
      </c>
      <c r="C3524" s="163" t="s">
        <v>4657</v>
      </c>
      <c r="D3524" s="163" t="s">
        <v>3827</v>
      </c>
      <c r="E3524" s="197">
        <v>5</v>
      </c>
      <c r="F3524" s="197" t="s">
        <v>2491</v>
      </c>
      <c r="G3524" s="197" t="s">
        <v>78</v>
      </c>
      <c r="H3524" s="198">
        <v>38778</v>
      </c>
      <c r="I3524" s="199" t="str">
        <f t="shared" si="73"/>
        <v>n/a</v>
      </c>
      <c r="J3524" s="198">
        <v>38807</v>
      </c>
      <c r="K3524" s="197" t="s">
        <v>1862</v>
      </c>
      <c r="L3524" s="197" t="s">
        <v>1862</v>
      </c>
      <c r="M3524" s="200" t="s">
        <v>20</v>
      </c>
      <c r="N3524" s="195" t="s">
        <v>1870</v>
      </c>
      <c r="O3524" s="198">
        <v>39049</v>
      </c>
      <c r="P3524" s="201"/>
    </row>
    <row r="3525" spans="1:39" s="202" customFormat="1" x14ac:dyDescent="0.2">
      <c r="A3525" s="163" t="s">
        <v>20</v>
      </c>
      <c r="B3525" s="196">
        <v>7356</v>
      </c>
      <c r="C3525" s="163" t="s">
        <v>4658</v>
      </c>
      <c r="D3525" s="163" t="s">
        <v>3638</v>
      </c>
      <c r="E3525" s="197">
        <v>5</v>
      </c>
      <c r="F3525" s="197" t="s">
        <v>2491</v>
      </c>
      <c r="G3525" s="197" t="s">
        <v>78</v>
      </c>
      <c r="H3525" s="198">
        <v>38778</v>
      </c>
      <c r="I3525" s="199" t="str">
        <f t="shared" si="73"/>
        <v>n/a</v>
      </c>
      <c r="J3525" s="198">
        <v>38805</v>
      </c>
      <c r="K3525" s="197" t="s">
        <v>1862</v>
      </c>
      <c r="L3525" s="197" t="s">
        <v>1862</v>
      </c>
      <c r="M3525" s="200" t="s">
        <v>20</v>
      </c>
      <c r="N3525" s="195" t="s">
        <v>1870</v>
      </c>
      <c r="O3525" s="198">
        <v>39049</v>
      </c>
      <c r="P3525" s="201"/>
    </row>
    <row r="3526" spans="1:39" s="202" customFormat="1" x14ac:dyDescent="0.2">
      <c r="A3526" s="163" t="s">
        <v>20</v>
      </c>
      <c r="B3526" s="196">
        <v>7357</v>
      </c>
      <c r="C3526" s="163" t="s">
        <v>4659</v>
      </c>
      <c r="D3526" s="163" t="s">
        <v>3638</v>
      </c>
      <c r="E3526" s="197">
        <v>5</v>
      </c>
      <c r="F3526" s="197" t="s">
        <v>2491</v>
      </c>
      <c r="G3526" s="197" t="s">
        <v>78</v>
      </c>
      <c r="H3526" s="198">
        <v>38778</v>
      </c>
      <c r="I3526" s="199" t="str">
        <f t="shared" si="73"/>
        <v>n/a</v>
      </c>
      <c r="J3526" s="198">
        <v>38807</v>
      </c>
      <c r="K3526" s="197"/>
      <c r="L3526" s="197"/>
      <c r="M3526" s="200" t="s">
        <v>20</v>
      </c>
      <c r="N3526" s="96" t="s">
        <v>3295</v>
      </c>
      <c r="O3526" s="198">
        <v>38841</v>
      </c>
      <c r="P3526" s="201"/>
    </row>
    <row r="3527" spans="1:39" s="202" customFormat="1" x14ac:dyDescent="0.2">
      <c r="A3527" s="163" t="s">
        <v>20</v>
      </c>
      <c r="B3527" s="196">
        <v>7358</v>
      </c>
      <c r="C3527" s="163" t="s">
        <v>4660</v>
      </c>
      <c r="D3527" s="163" t="s">
        <v>3089</v>
      </c>
      <c r="E3527" s="197">
        <v>21</v>
      </c>
      <c r="F3527" s="197" t="s">
        <v>2504</v>
      </c>
      <c r="G3527" s="197" t="s">
        <v>78</v>
      </c>
      <c r="H3527" s="198">
        <v>38783</v>
      </c>
      <c r="I3527" s="199">
        <f t="shared" si="73"/>
        <v>39148</v>
      </c>
      <c r="J3527" s="198"/>
      <c r="K3527" s="197"/>
      <c r="L3527" s="197"/>
      <c r="M3527" s="200" t="s">
        <v>20</v>
      </c>
      <c r="N3527" s="96" t="s">
        <v>2891</v>
      </c>
      <c r="O3527" s="198"/>
      <c r="P3527" s="201"/>
    </row>
    <row r="3528" spans="1:39" s="202" customFormat="1" x14ac:dyDescent="0.2">
      <c r="A3528" s="163" t="s">
        <v>20</v>
      </c>
      <c r="B3528" s="196">
        <v>7359</v>
      </c>
      <c r="C3528" s="163" t="s">
        <v>4661</v>
      </c>
      <c r="D3528" s="163" t="s">
        <v>3423</v>
      </c>
      <c r="E3528" s="197">
        <v>8</v>
      </c>
      <c r="F3528" s="197" t="s">
        <v>2499</v>
      </c>
      <c r="G3528" s="197" t="s">
        <v>78</v>
      </c>
      <c r="H3528" s="198">
        <v>38785</v>
      </c>
      <c r="I3528" s="199">
        <f t="shared" si="73"/>
        <v>39150</v>
      </c>
      <c r="J3528" s="198"/>
      <c r="K3528" s="197"/>
      <c r="L3528" s="197"/>
      <c r="M3528" s="200" t="s">
        <v>20</v>
      </c>
      <c r="N3528" s="96" t="s">
        <v>2891</v>
      </c>
      <c r="O3528" s="198"/>
      <c r="P3528" s="201"/>
    </row>
    <row r="3529" spans="1:39" s="202" customFormat="1" x14ac:dyDescent="0.2">
      <c r="A3529" s="163" t="s">
        <v>20</v>
      </c>
      <c r="B3529" s="196">
        <v>7360</v>
      </c>
      <c r="C3529" s="163" t="s">
        <v>4662</v>
      </c>
      <c r="D3529" s="163" t="s">
        <v>4663</v>
      </c>
      <c r="E3529" s="197">
        <v>7</v>
      </c>
      <c r="F3529" s="197" t="s">
        <v>2496</v>
      </c>
      <c r="G3529" s="197" t="s">
        <v>24</v>
      </c>
      <c r="H3529" s="198">
        <v>38778</v>
      </c>
      <c r="I3529" s="199">
        <f t="shared" si="73"/>
        <v>39143</v>
      </c>
      <c r="J3529" s="198"/>
      <c r="K3529" s="197"/>
      <c r="L3529" s="197"/>
      <c r="M3529" s="200" t="s">
        <v>20</v>
      </c>
      <c r="N3529" s="96" t="s">
        <v>2891</v>
      </c>
      <c r="O3529" s="198"/>
      <c r="P3529" s="201"/>
    </row>
    <row r="3530" spans="1:39" s="202" customFormat="1" x14ac:dyDescent="0.2">
      <c r="A3530" s="163" t="s">
        <v>20</v>
      </c>
      <c r="B3530" s="196">
        <v>7361</v>
      </c>
      <c r="C3530" s="163" t="s">
        <v>4664</v>
      </c>
      <c r="D3530" s="201" t="s">
        <v>4665</v>
      </c>
      <c r="E3530" s="197">
        <v>16</v>
      </c>
      <c r="F3530" s="197" t="s">
        <v>2496</v>
      </c>
      <c r="G3530" s="197" t="s">
        <v>29</v>
      </c>
      <c r="H3530" s="198">
        <v>38784</v>
      </c>
      <c r="I3530" s="199" t="str">
        <f t="shared" si="73"/>
        <v>n/a</v>
      </c>
      <c r="J3530" s="198">
        <v>38838</v>
      </c>
      <c r="K3530" s="197" t="s">
        <v>2067</v>
      </c>
      <c r="L3530" s="197" t="s">
        <v>2067</v>
      </c>
      <c r="M3530" s="200" t="s">
        <v>20</v>
      </c>
      <c r="N3530" s="96">
        <v>4044</v>
      </c>
      <c r="O3530" s="198">
        <v>38982</v>
      </c>
      <c r="P3530" s="201" t="s">
        <v>4666</v>
      </c>
    </row>
    <row r="3531" spans="1:39" s="202" customFormat="1" x14ac:dyDescent="0.2">
      <c r="A3531" s="163" t="s">
        <v>20</v>
      </c>
      <c r="B3531" s="196">
        <v>7362</v>
      </c>
      <c r="C3531" s="163" t="s">
        <v>3473</v>
      </c>
      <c r="D3531" s="163" t="s">
        <v>4667</v>
      </c>
      <c r="E3531" s="197" t="s">
        <v>48</v>
      </c>
      <c r="F3531" s="197" t="s">
        <v>2504</v>
      </c>
      <c r="G3531" s="197" t="s">
        <v>2599</v>
      </c>
      <c r="H3531" s="198">
        <v>38798</v>
      </c>
      <c r="I3531" s="199" t="str">
        <f t="shared" si="73"/>
        <v>n/a</v>
      </c>
      <c r="J3531" s="198">
        <v>38838</v>
      </c>
      <c r="K3531" s="197" t="s">
        <v>2067</v>
      </c>
      <c r="L3531" s="197" t="s">
        <v>2067</v>
      </c>
      <c r="M3531" s="200" t="s">
        <v>20</v>
      </c>
      <c r="N3531" s="96">
        <v>4038</v>
      </c>
      <c r="O3531" s="198">
        <v>38975</v>
      </c>
      <c r="P3531" s="201" t="s">
        <v>4468</v>
      </c>
    </row>
    <row r="3532" spans="1:39" s="202" customFormat="1" x14ac:dyDescent="0.2">
      <c r="A3532" s="163" t="s">
        <v>20</v>
      </c>
      <c r="B3532" s="196">
        <v>7363</v>
      </c>
      <c r="C3532" s="163" t="s">
        <v>1529</v>
      </c>
      <c r="D3532" s="163" t="s">
        <v>4668</v>
      </c>
      <c r="E3532" s="197" t="s">
        <v>45</v>
      </c>
      <c r="F3532" s="197" t="s">
        <v>2491</v>
      </c>
      <c r="G3532" s="197" t="s">
        <v>236</v>
      </c>
      <c r="H3532" s="198">
        <v>38827</v>
      </c>
      <c r="I3532" s="199" t="str">
        <f t="shared" si="73"/>
        <v>n/a</v>
      </c>
      <c r="J3532" s="198">
        <v>38868</v>
      </c>
      <c r="K3532" s="197" t="s">
        <v>2067</v>
      </c>
      <c r="L3532" s="197" t="s">
        <v>2067</v>
      </c>
      <c r="M3532" s="200" t="s">
        <v>20</v>
      </c>
      <c r="N3532" s="96">
        <v>4047</v>
      </c>
      <c r="O3532" s="198">
        <v>39005</v>
      </c>
      <c r="P3532" s="201" t="s">
        <v>4247</v>
      </c>
    </row>
    <row r="3533" spans="1:39" s="202" customFormat="1" x14ac:dyDescent="0.2">
      <c r="A3533" s="163" t="s">
        <v>20</v>
      </c>
      <c r="B3533" s="196">
        <v>7364</v>
      </c>
      <c r="C3533" s="163" t="s">
        <v>2442</v>
      </c>
      <c r="D3533" s="204" t="s">
        <v>3505</v>
      </c>
      <c r="E3533" s="197">
        <v>11</v>
      </c>
      <c r="F3533" s="197" t="s">
        <v>2491</v>
      </c>
      <c r="G3533" s="197" t="s">
        <v>236</v>
      </c>
      <c r="H3533" s="198">
        <v>38835</v>
      </c>
      <c r="I3533" s="199" t="str">
        <f t="shared" si="73"/>
        <v>n/a</v>
      </c>
      <c r="J3533" s="198">
        <v>38868</v>
      </c>
      <c r="K3533" s="197" t="s">
        <v>2067</v>
      </c>
      <c r="L3533" s="197" t="s">
        <v>2067</v>
      </c>
      <c r="M3533" s="200" t="s">
        <v>20</v>
      </c>
      <c r="N3533" s="96">
        <v>4068</v>
      </c>
      <c r="O3533" s="198">
        <v>39108</v>
      </c>
      <c r="P3533" s="201" t="s">
        <v>486</v>
      </c>
    </row>
    <row r="3534" spans="1:39" s="202" customFormat="1" x14ac:dyDescent="0.2">
      <c r="A3534" s="163" t="s">
        <v>20</v>
      </c>
      <c r="B3534" s="196">
        <v>7365</v>
      </c>
      <c r="C3534" s="163" t="s">
        <v>4669</v>
      </c>
      <c r="D3534" s="163" t="s">
        <v>4670</v>
      </c>
      <c r="E3534" s="197">
        <v>15</v>
      </c>
      <c r="F3534" s="197" t="s">
        <v>2494</v>
      </c>
      <c r="G3534" s="197" t="s">
        <v>29</v>
      </c>
      <c r="H3534" s="198">
        <v>38835</v>
      </c>
      <c r="I3534" s="199" t="str">
        <f t="shared" si="73"/>
        <v>n/a</v>
      </c>
      <c r="J3534" s="198">
        <v>38868</v>
      </c>
      <c r="K3534" s="197" t="s">
        <v>2067</v>
      </c>
      <c r="L3534" s="197" t="s">
        <v>2067</v>
      </c>
      <c r="M3534" s="200" t="s">
        <v>20</v>
      </c>
      <c r="N3534" s="96">
        <v>4060</v>
      </c>
      <c r="O3534" s="198">
        <v>39034</v>
      </c>
      <c r="P3534" s="201" t="s">
        <v>486</v>
      </c>
      <c r="AK3534" s="202">
        <v>331538314</v>
      </c>
      <c r="AL3534" s="202">
        <v>2.4E-2</v>
      </c>
      <c r="AM3534" s="202">
        <f>+AK3534*AL3534</f>
        <v>7956919.5360000003</v>
      </c>
    </row>
    <row r="3535" spans="1:39" s="202" customFormat="1" ht="26.25" customHeight="1" x14ac:dyDescent="0.2">
      <c r="A3535" s="163" t="s">
        <v>20</v>
      </c>
      <c r="B3535" s="196">
        <v>7366</v>
      </c>
      <c r="C3535" s="163" t="s">
        <v>4671</v>
      </c>
      <c r="D3535" s="163" t="s">
        <v>4672</v>
      </c>
      <c r="E3535" s="197">
        <v>15</v>
      </c>
      <c r="F3535" s="197" t="s">
        <v>2494</v>
      </c>
      <c r="G3535" s="197" t="s">
        <v>29</v>
      </c>
      <c r="H3535" s="198">
        <v>38835</v>
      </c>
      <c r="I3535" s="199" t="str">
        <f t="shared" si="73"/>
        <v>n/a</v>
      </c>
      <c r="J3535" s="198">
        <v>38929</v>
      </c>
      <c r="K3535" s="197" t="s">
        <v>2067</v>
      </c>
      <c r="L3535" s="197" t="s">
        <v>2067</v>
      </c>
      <c r="M3535" s="200" t="s">
        <v>20</v>
      </c>
      <c r="N3535" s="96">
        <v>4067</v>
      </c>
      <c r="O3535" s="198">
        <v>39078</v>
      </c>
      <c r="P3535" s="201" t="s">
        <v>486</v>
      </c>
    </row>
    <row r="3536" spans="1:39" s="202" customFormat="1" x14ac:dyDescent="0.2">
      <c r="A3536" s="163" t="s">
        <v>20</v>
      </c>
      <c r="B3536" s="196">
        <v>7367</v>
      </c>
      <c r="C3536" s="163" t="s">
        <v>4673</v>
      </c>
      <c r="D3536" s="163" t="s">
        <v>4668</v>
      </c>
      <c r="E3536" s="197">
        <v>8</v>
      </c>
      <c r="F3536" s="197" t="s">
        <v>2499</v>
      </c>
      <c r="G3536" s="197" t="s">
        <v>236</v>
      </c>
      <c r="H3536" s="198">
        <v>38838</v>
      </c>
      <c r="I3536" s="199" t="str">
        <f t="shared" si="73"/>
        <v>n/a</v>
      </c>
      <c r="J3536" s="198">
        <v>38868</v>
      </c>
      <c r="K3536" s="197" t="s">
        <v>2067</v>
      </c>
      <c r="L3536" s="197" t="s">
        <v>2067</v>
      </c>
      <c r="M3536" s="200" t="s">
        <v>20</v>
      </c>
      <c r="N3536" s="96">
        <v>4046</v>
      </c>
      <c r="O3536" s="198">
        <v>39005</v>
      </c>
      <c r="P3536" s="201" t="s">
        <v>486</v>
      </c>
    </row>
    <row r="3537" spans="1:16" s="202" customFormat="1" x14ac:dyDescent="0.2">
      <c r="A3537" s="163" t="s">
        <v>20</v>
      </c>
      <c r="B3537" s="196">
        <v>7368</v>
      </c>
      <c r="C3537" s="163" t="s">
        <v>3496</v>
      </c>
      <c r="D3537" s="163" t="s">
        <v>3837</v>
      </c>
      <c r="E3537" s="197">
        <v>8</v>
      </c>
      <c r="F3537" s="197" t="s">
        <v>2499</v>
      </c>
      <c r="G3537" s="197" t="s">
        <v>236</v>
      </c>
      <c r="H3537" s="198">
        <v>38838</v>
      </c>
      <c r="I3537" s="199">
        <f t="shared" si="73"/>
        <v>39203</v>
      </c>
      <c r="J3537" s="198"/>
      <c r="K3537" s="197"/>
      <c r="L3537" s="197"/>
      <c r="M3537" s="200" t="s">
        <v>20</v>
      </c>
      <c r="N3537" s="96" t="s">
        <v>2891</v>
      </c>
      <c r="O3537" s="198"/>
      <c r="P3537" s="201"/>
    </row>
    <row r="3538" spans="1:16" s="202" customFormat="1" x14ac:dyDescent="0.2">
      <c r="A3538" s="163" t="s">
        <v>20</v>
      </c>
      <c r="B3538" s="196">
        <v>7369</v>
      </c>
      <c r="C3538" s="163" t="s">
        <v>4674</v>
      </c>
      <c r="D3538" s="163" t="s">
        <v>4668</v>
      </c>
      <c r="E3538" s="197" t="s">
        <v>45</v>
      </c>
      <c r="F3538" s="197" t="s">
        <v>2491</v>
      </c>
      <c r="G3538" s="197" t="s">
        <v>236</v>
      </c>
      <c r="H3538" s="198">
        <v>38838</v>
      </c>
      <c r="I3538" s="199">
        <f t="shared" si="73"/>
        <v>39203</v>
      </c>
      <c r="J3538" s="198"/>
      <c r="K3538" s="197"/>
      <c r="L3538" s="197"/>
      <c r="M3538" s="200" t="s">
        <v>20</v>
      </c>
      <c r="N3538" s="96" t="s">
        <v>2891</v>
      </c>
      <c r="O3538" s="198"/>
      <c r="P3538" s="201"/>
    </row>
    <row r="3539" spans="1:16" s="202" customFormat="1" x14ac:dyDescent="0.2">
      <c r="A3539" s="163" t="s">
        <v>20</v>
      </c>
      <c r="B3539" s="196">
        <v>7370</v>
      </c>
      <c r="C3539" s="163" t="s">
        <v>4675</v>
      </c>
      <c r="D3539" s="163" t="s">
        <v>4676</v>
      </c>
      <c r="E3539" s="197">
        <v>12</v>
      </c>
      <c r="F3539" s="197" t="s">
        <v>2491</v>
      </c>
      <c r="G3539" s="197" t="s">
        <v>334</v>
      </c>
      <c r="H3539" s="198">
        <v>38840</v>
      </c>
      <c r="I3539" s="199">
        <f t="shared" si="73"/>
        <v>39205</v>
      </c>
      <c r="J3539" s="198"/>
      <c r="K3539" s="197"/>
      <c r="L3539" s="197"/>
      <c r="M3539" s="200" t="s">
        <v>20</v>
      </c>
      <c r="N3539" s="96" t="s">
        <v>2891</v>
      </c>
      <c r="O3539" s="198"/>
      <c r="P3539" s="201"/>
    </row>
    <row r="3540" spans="1:16" s="202" customFormat="1" x14ac:dyDescent="0.2">
      <c r="A3540" s="163" t="s">
        <v>20</v>
      </c>
      <c r="B3540" s="196">
        <v>7371</v>
      </c>
      <c r="C3540" s="31" t="s">
        <v>293</v>
      </c>
      <c r="D3540" s="31" t="s">
        <v>4677</v>
      </c>
      <c r="E3540" s="34">
        <v>6</v>
      </c>
      <c r="F3540" s="34" t="s">
        <v>2496</v>
      </c>
      <c r="G3540" s="197" t="s">
        <v>24</v>
      </c>
      <c r="H3540" s="198">
        <v>38856</v>
      </c>
      <c r="I3540" s="199" t="str">
        <f t="shared" si="73"/>
        <v>n/a</v>
      </c>
      <c r="J3540" s="198">
        <v>38903</v>
      </c>
      <c r="K3540" s="197" t="s">
        <v>2067</v>
      </c>
      <c r="L3540" s="197" t="s">
        <v>2067</v>
      </c>
      <c r="M3540" s="200" t="s">
        <v>20</v>
      </c>
      <c r="N3540" s="96">
        <v>4059</v>
      </c>
      <c r="O3540" s="198">
        <v>39036</v>
      </c>
      <c r="P3540" s="201" t="s">
        <v>4561</v>
      </c>
    </row>
    <row r="3541" spans="1:16" s="202" customFormat="1" x14ac:dyDescent="0.2">
      <c r="A3541" s="163" t="s">
        <v>20</v>
      </c>
      <c r="B3541" s="196">
        <v>7372</v>
      </c>
      <c r="C3541" s="163" t="s">
        <v>3205</v>
      </c>
      <c r="D3541" s="192" t="s">
        <v>4599</v>
      </c>
      <c r="E3541" s="197">
        <v>7</v>
      </c>
      <c r="F3541" s="197" t="s">
        <v>2496</v>
      </c>
      <c r="G3541" s="197" t="s">
        <v>24</v>
      </c>
      <c r="H3541" s="198">
        <v>38861</v>
      </c>
      <c r="I3541" s="199" t="str">
        <f t="shared" si="73"/>
        <v>n/a</v>
      </c>
      <c r="J3541" s="198">
        <v>38898</v>
      </c>
      <c r="K3541" s="197" t="s">
        <v>2067</v>
      </c>
      <c r="L3541" s="197" t="s">
        <v>2067</v>
      </c>
      <c r="M3541" s="200" t="s">
        <v>20</v>
      </c>
      <c r="N3541" s="96">
        <v>4051</v>
      </c>
      <c r="O3541" s="198">
        <v>39036</v>
      </c>
      <c r="P3541" s="201" t="s">
        <v>486</v>
      </c>
    </row>
    <row r="3542" spans="1:16" s="202" customFormat="1" x14ac:dyDescent="0.2">
      <c r="A3542" s="163" t="s">
        <v>20</v>
      </c>
      <c r="B3542" s="196">
        <v>7373</v>
      </c>
      <c r="C3542" s="163" t="s">
        <v>3205</v>
      </c>
      <c r="D3542" s="192" t="s">
        <v>4678</v>
      </c>
      <c r="E3542" s="197">
        <v>7</v>
      </c>
      <c r="F3542" s="197" t="s">
        <v>2496</v>
      </c>
      <c r="G3542" s="197" t="s">
        <v>24</v>
      </c>
      <c r="H3542" s="198">
        <v>38861</v>
      </c>
      <c r="I3542" s="199" t="str">
        <f t="shared" si="73"/>
        <v>n/a</v>
      </c>
      <c r="J3542" s="198">
        <v>38898</v>
      </c>
      <c r="K3542" s="197"/>
      <c r="L3542" s="197"/>
      <c r="M3542" s="200" t="s">
        <v>20</v>
      </c>
      <c r="N3542" s="96" t="s">
        <v>3774</v>
      </c>
      <c r="O3542" s="198">
        <v>38971</v>
      </c>
      <c r="P3542" s="201"/>
    </row>
    <row r="3543" spans="1:16" s="202" customFormat="1" x14ac:dyDescent="0.2">
      <c r="A3543" s="163" t="s">
        <v>20</v>
      </c>
      <c r="B3543" s="196">
        <v>7374</v>
      </c>
      <c r="C3543" s="31" t="s">
        <v>4511</v>
      </c>
      <c r="D3543" s="31" t="s">
        <v>4512</v>
      </c>
      <c r="E3543" s="34">
        <v>21</v>
      </c>
      <c r="F3543" s="34" t="s">
        <v>2504</v>
      </c>
      <c r="G3543" s="34" t="s">
        <v>24</v>
      </c>
      <c r="H3543" s="198">
        <v>38868</v>
      </c>
      <c r="I3543" s="199" t="str">
        <f t="shared" si="73"/>
        <v>n/a</v>
      </c>
      <c r="J3543" s="198">
        <v>38903</v>
      </c>
      <c r="K3543" s="197" t="s">
        <v>1862</v>
      </c>
      <c r="L3543" s="197" t="s">
        <v>1862</v>
      </c>
      <c r="M3543" s="200" t="s">
        <v>20</v>
      </c>
      <c r="N3543" s="206" t="s">
        <v>1870</v>
      </c>
      <c r="O3543" s="207">
        <v>39141</v>
      </c>
      <c r="P3543" s="201"/>
    </row>
    <row r="3544" spans="1:16" s="202" customFormat="1" x14ac:dyDescent="0.2">
      <c r="A3544" s="163" t="s">
        <v>20</v>
      </c>
      <c r="B3544" s="196">
        <v>7375</v>
      </c>
      <c r="C3544" s="163" t="s">
        <v>2708</v>
      </c>
      <c r="D3544" s="192" t="s">
        <v>4679</v>
      </c>
      <c r="E3544" s="197">
        <v>7</v>
      </c>
      <c r="F3544" s="197" t="s">
        <v>2496</v>
      </c>
      <c r="G3544" s="197" t="s">
        <v>24</v>
      </c>
      <c r="H3544" s="198">
        <v>38862</v>
      </c>
      <c r="I3544" s="199" t="str">
        <f t="shared" si="73"/>
        <v>n/a</v>
      </c>
      <c r="J3544" s="198">
        <v>38898</v>
      </c>
      <c r="K3544" s="197" t="s">
        <v>2067</v>
      </c>
      <c r="L3544" s="197" t="s">
        <v>2067</v>
      </c>
      <c r="M3544" s="200" t="s">
        <v>20</v>
      </c>
      <c r="N3544" s="96">
        <v>4052</v>
      </c>
      <c r="O3544" s="198">
        <v>39036</v>
      </c>
      <c r="P3544" s="201" t="s">
        <v>486</v>
      </c>
    </row>
    <row r="3545" spans="1:16" s="202" customFormat="1" x14ac:dyDescent="0.2">
      <c r="A3545" s="163" t="s">
        <v>20</v>
      </c>
      <c r="B3545" s="196">
        <v>7376</v>
      </c>
      <c r="C3545" s="31" t="s">
        <v>81</v>
      </c>
      <c r="D3545" s="163" t="s">
        <v>4680</v>
      </c>
      <c r="E3545" s="197">
        <v>20</v>
      </c>
      <c r="F3545" s="197" t="s">
        <v>2504</v>
      </c>
      <c r="G3545" s="197" t="s">
        <v>24</v>
      </c>
      <c r="H3545" s="198">
        <v>38863</v>
      </c>
      <c r="I3545" s="199" t="str">
        <f t="shared" si="73"/>
        <v>n/a</v>
      </c>
      <c r="J3545" s="198">
        <v>38903</v>
      </c>
      <c r="K3545" s="197" t="s">
        <v>1862</v>
      </c>
      <c r="L3545" s="197" t="s">
        <v>2067</v>
      </c>
      <c r="M3545" s="200" t="s">
        <v>20</v>
      </c>
      <c r="N3545" s="96">
        <v>4087</v>
      </c>
      <c r="O3545" s="198">
        <v>39175</v>
      </c>
      <c r="P3545" s="201" t="s">
        <v>4468</v>
      </c>
    </row>
    <row r="3546" spans="1:16" s="202" customFormat="1" x14ac:dyDescent="0.2">
      <c r="A3546" s="163" t="s">
        <v>20</v>
      </c>
      <c r="B3546" s="196">
        <v>7377</v>
      </c>
      <c r="C3546" s="163" t="s">
        <v>3473</v>
      </c>
      <c r="D3546" s="163" t="s">
        <v>4681</v>
      </c>
      <c r="E3546" s="197">
        <v>21</v>
      </c>
      <c r="F3546" s="197" t="s">
        <v>2504</v>
      </c>
      <c r="G3546" s="197" t="s">
        <v>24</v>
      </c>
      <c r="H3546" s="198">
        <v>38868</v>
      </c>
      <c r="I3546" s="199" t="str">
        <f t="shared" si="73"/>
        <v>n/a</v>
      </c>
      <c r="J3546" s="198">
        <v>38903</v>
      </c>
      <c r="K3546" s="197" t="s">
        <v>1862</v>
      </c>
      <c r="L3546" s="197" t="s">
        <v>1862</v>
      </c>
      <c r="M3546" s="200" t="s">
        <v>20</v>
      </c>
      <c r="N3546" s="206" t="s">
        <v>1870</v>
      </c>
      <c r="O3546" s="207">
        <v>39141</v>
      </c>
      <c r="P3546" s="204"/>
    </row>
    <row r="3547" spans="1:16" s="202" customFormat="1" x14ac:dyDescent="0.2">
      <c r="A3547" s="163" t="s">
        <v>20</v>
      </c>
      <c r="B3547" s="196">
        <v>7378</v>
      </c>
      <c r="C3547" s="163" t="s">
        <v>2956</v>
      </c>
      <c r="D3547" s="192" t="s">
        <v>4682</v>
      </c>
      <c r="E3547" s="197">
        <v>8</v>
      </c>
      <c r="F3547" s="197" t="s">
        <v>2499</v>
      </c>
      <c r="G3547" s="197" t="s">
        <v>24</v>
      </c>
      <c r="H3547" s="198">
        <v>38869</v>
      </c>
      <c r="I3547" s="199" t="str">
        <f t="shared" si="73"/>
        <v>n/a</v>
      </c>
      <c r="J3547" s="198">
        <v>38903</v>
      </c>
      <c r="K3547" s="197" t="s">
        <v>2067</v>
      </c>
      <c r="L3547" s="197" t="s">
        <v>2067</v>
      </c>
      <c r="M3547" s="200" t="s">
        <v>20</v>
      </c>
      <c r="N3547" s="96">
        <v>4058</v>
      </c>
      <c r="O3547" s="198">
        <v>39029</v>
      </c>
      <c r="P3547" s="201" t="s">
        <v>486</v>
      </c>
    </row>
    <row r="3548" spans="1:16" s="202" customFormat="1" x14ac:dyDescent="0.2">
      <c r="A3548" s="163" t="s">
        <v>20</v>
      </c>
      <c r="B3548" s="196">
        <v>7379</v>
      </c>
      <c r="C3548" s="163" t="s">
        <v>4683</v>
      </c>
      <c r="D3548" s="163" t="s">
        <v>4684</v>
      </c>
      <c r="E3548" s="197">
        <v>10</v>
      </c>
      <c r="F3548" s="197" t="s">
        <v>2496</v>
      </c>
      <c r="G3548" s="197" t="s">
        <v>24</v>
      </c>
      <c r="H3548" s="198">
        <v>38867</v>
      </c>
      <c r="I3548" s="199" t="str">
        <f t="shared" si="73"/>
        <v>n/a</v>
      </c>
      <c r="J3548" s="198">
        <v>38903</v>
      </c>
      <c r="K3548" s="197" t="s">
        <v>2067</v>
      </c>
      <c r="L3548" s="197" t="s">
        <v>2067</v>
      </c>
      <c r="M3548" s="200" t="s">
        <v>20</v>
      </c>
      <c r="N3548" s="96">
        <v>4053</v>
      </c>
      <c r="O3548" s="198">
        <v>39036</v>
      </c>
      <c r="P3548" s="201" t="s">
        <v>4561</v>
      </c>
    </row>
    <row r="3549" spans="1:16" s="202" customFormat="1" x14ac:dyDescent="0.2">
      <c r="A3549" s="163" t="s">
        <v>20</v>
      </c>
      <c r="B3549" s="196">
        <v>7380</v>
      </c>
      <c r="C3549" s="163" t="s">
        <v>4514</v>
      </c>
      <c r="D3549" s="163" t="s">
        <v>4685</v>
      </c>
      <c r="E3549" s="197">
        <v>8</v>
      </c>
      <c r="F3549" s="197" t="s">
        <v>2499</v>
      </c>
      <c r="G3549" s="197" t="s">
        <v>24</v>
      </c>
      <c r="H3549" s="198">
        <v>38869</v>
      </c>
      <c r="I3549" s="199">
        <f t="shared" si="73"/>
        <v>39234</v>
      </c>
      <c r="J3549" s="198"/>
      <c r="K3549" s="197"/>
      <c r="L3549" s="197"/>
      <c r="M3549" s="200" t="s">
        <v>20</v>
      </c>
      <c r="N3549" s="96" t="s">
        <v>2891</v>
      </c>
      <c r="O3549" s="198"/>
      <c r="P3549" s="201"/>
    </row>
    <row r="3550" spans="1:16" s="202" customFormat="1" x14ac:dyDescent="0.2">
      <c r="A3550" s="163" t="s">
        <v>20</v>
      </c>
      <c r="B3550" s="196">
        <v>7381</v>
      </c>
      <c r="C3550" s="163" t="s">
        <v>4311</v>
      </c>
      <c r="D3550" s="192" t="s">
        <v>4686</v>
      </c>
      <c r="E3550" s="197">
        <v>8</v>
      </c>
      <c r="F3550" s="197" t="s">
        <v>2499</v>
      </c>
      <c r="G3550" s="197" t="s">
        <v>24</v>
      </c>
      <c r="H3550" s="198">
        <v>38869</v>
      </c>
      <c r="I3550" s="199" t="str">
        <f t="shared" si="73"/>
        <v>n/a</v>
      </c>
      <c r="J3550" s="198">
        <v>38903</v>
      </c>
      <c r="K3550" s="197" t="s">
        <v>2067</v>
      </c>
      <c r="L3550" s="197" t="s">
        <v>2067</v>
      </c>
      <c r="M3550" s="200" t="s">
        <v>20</v>
      </c>
      <c r="N3550" s="96">
        <v>4057</v>
      </c>
      <c r="O3550" s="198">
        <v>39029</v>
      </c>
      <c r="P3550" s="201" t="s">
        <v>486</v>
      </c>
    </row>
    <row r="3551" spans="1:16" s="202" customFormat="1" x14ac:dyDescent="0.2">
      <c r="A3551" s="163" t="s">
        <v>20</v>
      </c>
      <c r="B3551" s="196">
        <v>7382</v>
      </c>
      <c r="C3551" s="163" t="s">
        <v>4687</v>
      </c>
      <c r="D3551" s="163" t="s">
        <v>4688</v>
      </c>
      <c r="E3551" s="197">
        <v>20</v>
      </c>
      <c r="F3551" s="197" t="s">
        <v>2504</v>
      </c>
      <c r="G3551" s="197" t="s">
        <v>2599</v>
      </c>
      <c r="H3551" s="198">
        <v>38869</v>
      </c>
      <c r="I3551" s="199" t="str">
        <f t="shared" si="73"/>
        <v>n/a</v>
      </c>
      <c r="J3551" s="198">
        <v>38903</v>
      </c>
      <c r="K3551" s="197"/>
      <c r="L3551" s="197"/>
      <c r="M3551" s="200" t="s">
        <v>20</v>
      </c>
      <c r="N3551" s="195" t="s">
        <v>2799</v>
      </c>
      <c r="O3551" s="198">
        <v>39114</v>
      </c>
      <c r="P3551" s="201"/>
    </row>
    <row r="3552" spans="1:16" s="202" customFormat="1" x14ac:dyDescent="0.2">
      <c r="A3552" s="163" t="s">
        <v>20</v>
      </c>
      <c r="B3552" s="196">
        <v>7383</v>
      </c>
      <c r="C3552" s="163" t="s">
        <v>4258</v>
      </c>
      <c r="D3552" s="163" t="s">
        <v>4689</v>
      </c>
      <c r="E3552" s="197">
        <v>15</v>
      </c>
      <c r="F3552" s="197" t="s">
        <v>2494</v>
      </c>
      <c r="G3552" s="197" t="s">
        <v>24</v>
      </c>
      <c r="H3552" s="198">
        <v>38869</v>
      </c>
      <c r="I3552" s="199" t="str">
        <f t="shared" si="73"/>
        <v>n/a</v>
      </c>
      <c r="J3552" s="198">
        <v>38903</v>
      </c>
      <c r="K3552" s="197" t="s">
        <v>2067</v>
      </c>
      <c r="L3552" s="197" t="s">
        <v>2067</v>
      </c>
      <c r="M3552" s="200" t="s">
        <v>20</v>
      </c>
      <c r="N3552" s="96">
        <v>4054</v>
      </c>
      <c r="O3552" s="198">
        <v>39036</v>
      </c>
      <c r="P3552" s="201" t="s">
        <v>486</v>
      </c>
    </row>
    <row r="3553" spans="1:16" s="202" customFormat="1" x14ac:dyDescent="0.2">
      <c r="A3553" s="163" t="s">
        <v>20</v>
      </c>
      <c r="B3553" s="196">
        <v>7384</v>
      </c>
      <c r="C3553" s="163" t="s">
        <v>4258</v>
      </c>
      <c r="D3553" s="163" t="s">
        <v>4690</v>
      </c>
      <c r="E3553" s="197">
        <v>15</v>
      </c>
      <c r="F3553" s="197" t="s">
        <v>2494</v>
      </c>
      <c r="G3553" s="197" t="s">
        <v>24</v>
      </c>
      <c r="H3553" s="198">
        <v>38869</v>
      </c>
      <c r="I3553" s="199" t="str">
        <f t="shared" si="73"/>
        <v>n/a</v>
      </c>
      <c r="J3553" s="198">
        <v>38903</v>
      </c>
      <c r="K3553" s="197" t="s">
        <v>2067</v>
      </c>
      <c r="L3553" s="197" t="s">
        <v>2067</v>
      </c>
      <c r="M3553" s="200" t="s">
        <v>20</v>
      </c>
      <c r="N3553" s="96">
        <v>4055</v>
      </c>
      <c r="O3553" s="198">
        <v>39036</v>
      </c>
      <c r="P3553" s="201" t="s">
        <v>486</v>
      </c>
    </row>
    <row r="3554" spans="1:16" s="202" customFormat="1" x14ac:dyDescent="0.2">
      <c r="A3554" s="163" t="s">
        <v>20</v>
      </c>
      <c r="B3554" s="196">
        <v>7385</v>
      </c>
      <c r="C3554" s="163" t="s">
        <v>3473</v>
      </c>
      <c r="D3554" s="163" t="s">
        <v>4691</v>
      </c>
      <c r="E3554" s="197">
        <v>21</v>
      </c>
      <c r="F3554" s="197" t="s">
        <v>2504</v>
      </c>
      <c r="G3554" s="197" t="s">
        <v>24</v>
      </c>
      <c r="H3554" s="198">
        <v>38873</v>
      </c>
      <c r="I3554" s="199" t="str">
        <f t="shared" si="73"/>
        <v>n/a</v>
      </c>
      <c r="J3554" s="198">
        <v>38903</v>
      </c>
      <c r="K3554" s="197" t="s">
        <v>2067</v>
      </c>
      <c r="L3554" s="197" t="s">
        <v>1862</v>
      </c>
      <c r="M3554" s="200" t="s">
        <v>20</v>
      </c>
      <c r="N3554" s="96">
        <v>4079</v>
      </c>
      <c r="O3554" s="198">
        <v>39141</v>
      </c>
      <c r="P3554" s="201" t="s">
        <v>486</v>
      </c>
    </row>
    <row r="3555" spans="1:16" s="202" customFormat="1" ht="15.75" x14ac:dyDescent="0.2">
      <c r="A3555" s="163" t="s">
        <v>20</v>
      </c>
      <c r="B3555" s="196">
        <v>7386</v>
      </c>
      <c r="C3555" s="163" t="s">
        <v>4320</v>
      </c>
      <c r="D3555" s="163" t="s">
        <v>4692</v>
      </c>
      <c r="E3555" s="197">
        <v>19</v>
      </c>
      <c r="F3555" s="197" t="s">
        <v>2494</v>
      </c>
      <c r="G3555" s="197" t="s">
        <v>334</v>
      </c>
      <c r="H3555" s="198">
        <v>38890</v>
      </c>
      <c r="I3555" s="199" t="str">
        <f t="shared" si="73"/>
        <v>n/a</v>
      </c>
      <c r="J3555" s="198">
        <v>38930</v>
      </c>
      <c r="K3555" s="197" t="s">
        <v>1862</v>
      </c>
      <c r="L3555" s="197" t="s">
        <v>1862</v>
      </c>
      <c r="M3555" s="200" t="s">
        <v>20</v>
      </c>
      <c r="N3555" s="195" t="s">
        <v>1870</v>
      </c>
      <c r="O3555" s="198">
        <v>39160</v>
      </c>
      <c r="P3555" s="201"/>
    </row>
    <row r="3556" spans="1:16" s="202" customFormat="1" x14ac:dyDescent="0.2">
      <c r="A3556" s="163" t="s">
        <v>20</v>
      </c>
      <c r="B3556" s="196">
        <v>7387</v>
      </c>
      <c r="C3556" s="31" t="s">
        <v>3778</v>
      </c>
      <c r="D3556" s="31" t="s">
        <v>4693</v>
      </c>
      <c r="E3556" s="34">
        <v>4</v>
      </c>
      <c r="F3556" s="34" t="s">
        <v>2491</v>
      </c>
      <c r="G3556" s="34" t="s">
        <v>334</v>
      </c>
      <c r="H3556" s="198">
        <v>38896</v>
      </c>
      <c r="I3556" s="199" t="str">
        <f t="shared" si="73"/>
        <v>n/a</v>
      </c>
      <c r="J3556" s="198">
        <v>38929</v>
      </c>
      <c r="K3556" s="197" t="s">
        <v>2067</v>
      </c>
      <c r="L3556" s="197" t="s">
        <v>1862</v>
      </c>
      <c r="M3556" s="200" t="s">
        <v>20</v>
      </c>
      <c r="N3556" s="195" t="s">
        <v>1870</v>
      </c>
      <c r="O3556" s="198">
        <v>39196</v>
      </c>
      <c r="P3556" s="201"/>
    </row>
    <row r="3557" spans="1:16" s="202" customFormat="1" x14ac:dyDescent="0.2">
      <c r="A3557" s="163" t="s">
        <v>20</v>
      </c>
      <c r="B3557" s="196">
        <v>7388</v>
      </c>
      <c r="C3557" s="163" t="s">
        <v>4628</v>
      </c>
      <c r="D3557" s="163" t="s">
        <v>4694</v>
      </c>
      <c r="E3557" s="197">
        <v>8</v>
      </c>
      <c r="F3557" s="197" t="s">
        <v>2499</v>
      </c>
      <c r="G3557" s="197" t="s">
        <v>334</v>
      </c>
      <c r="H3557" s="198">
        <v>38897</v>
      </c>
      <c r="I3557" s="199" t="str">
        <f t="shared" si="73"/>
        <v>n/a</v>
      </c>
      <c r="J3557" s="198">
        <v>38930</v>
      </c>
      <c r="K3557" s="197"/>
      <c r="L3557" s="197"/>
      <c r="M3557" s="200" t="s">
        <v>20</v>
      </c>
      <c r="N3557" s="96" t="s">
        <v>3774</v>
      </c>
      <c r="O3557" s="198"/>
      <c r="P3557" s="201"/>
    </row>
    <row r="3558" spans="1:16" s="202" customFormat="1" x14ac:dyDescent="0.2">
      <c r="A3558" s="163" t="s">
        <v>20</v>
      </c>
      <c r="B3558" s="196">
        <v>7389</v>
      </c>
      <c r="C3558" s="31" t="s">
        <v>4536</v>
      </c>
      <c r="D3558" s="31" t="s">
        <v>4527</v>
      </c>
      <c r="E3558" s="34">
        <v>20</v>
      </c>
      <c r="F3558" s="34" t="s">
        <v>2504</v>
      </c>
      <c r="G3558" s="34" t="s">
        <v>334</v>
      </c>
      <c r="H3558" s="198">
        <v>38897</v>
      </c>
      <c r="I3558" s="199">
        <f t="shared" si="73"/>
        <v>39262</v>
      </c>
      <c r="J3558" s="198"/>
      <c r="K3558" s="197"/>
      <c r="L3558" s="197"/>
      <c r="M3558" s="200" t="s">
        <v>20</v>
      </c>
      <c r="N3558" s="96" t="s">
        <v>2891</v>
      </c>
      <c r="O3558" s="198"/>
      <c r="P3558" s="201"/>
    </row>
    <row r="3559" spans="1:16" s="202" customFormat="1" x14ac:dyDescent="0.2">
      <c r="A3559" s="163" t="s">
        <v>20</v>
      </c>
      <c r="B3559" s="196">
        <v>7390</v>
      </c>
      <c r="C3559" s="31" t="s">
        <v>2738</v>
      </c>
      <c r="D3559" s="31" t="s">
        <v>4695</v>
      </c>
      <c r="E3559" s="34">
        <v>20</v>
      </c>
      <c r="F3559" s="34" t="s">
        <v>2504</v>
      </c>
      <c r="G3559" s="197" t="s">
        <v>334</v>
      </c>
      <c r="H3559" s="198">
        <v>38897</v>
      </c>
      <c r="I3559" s="199" t="str">
        <f t="shared" si="73"/>
        <v>n/a</v>
      </c>
      <c r="J3559" s="198">
        <v>38930</v>
      </c>
      <c r="K3559" s="197" t="s">
        <v>2067</v>
      </c>
      <c r="L3559" s="197" t="s">
        <v>2067</v>
      </c>
      <c r="M3559" s="200" t="s">
        <v>20</v>
      </c>
      <c r="N3559" s="96">
        <v>4066</v>
      </c>
      <c r="O3559" s="198">
        <v>39078</v>
      </c>
      <c r="P3559" s="201" t="s">
        <v>4225</v>
      </c>
    </row>
    <row r="3560" spans="1:16" s="202" customFormat="1" x14ac:dyDescent="0.2">
      <c r="A3560" s="163" t="s">
        <v>20</v>
      </c>
      <c r="B3560" s="196">
        <v>7391</v>
      </c>
      <c r="C3560" s="163" t="s">
        <v>4696</v>
      </c>
      <c r="D3560" s="163" t="s">
        <v>4697</v>
      </c>
      <c r="E3560" s="197">
        <v>20</v>
      </c>
      <c r="F3560" s="34" t="s">
        <v>2504</v>
      </c>
      <c r="G3560" s="197" t="s">
        <v>334</v>
      </c>
      <c r="H3560" s="198">
        <v>38898</v>
      </c>
      <c r="I3560" s="199">
        <f t="shared" si="73"/>
        <v>39263</v>
      </c>
      <c r="J3560" s="198"/>
      <c r="K3560" s="197"/>
      <c r="L3560" s="197"/>
      <c r="M3560" s="200" t="s">
        <v>20</v>
      </c>
      <c r="N3560" s="96" t="s">
        <v>2891</v>
      </c>
      <c r="O3560" s="198"/>
      <c r="P3560" s="201"/>
    </row>
    <row r="3561" spans="1:16" s="202" customFormat="1" x14ac:dyDescent="0.2">
      <c r="A3561" s="163" t="s">
        <v>20</v>
      </c>
      <c r="B3561" s="196">
        <v>7392</v>
      </c>
      <c r="C3561" s="163" t="s">
        <v>4698</v>
      </c>
      <c r="D3561" s="163" t="s">
        <v>4697</v>
      </c>
      <c r="E3561" s="197">
        <v>20</v>
      </c>
      <c r="F3561" s="34" t="s">
        <v>2504</v>
      </c>
      <c r="G3561" s="197" t="s">
        <v>334</v>
      </c>
      <c r="H3561" s="198">
        <v>38898</v>
      </c>
      <c r="I3561" s="199">
        <f t="shared" si="73"/>
        <v>39263</v>
      </c>
      <c r="J3561" s="198"/>
      <c r="K3561" s="197"/>
      <c r="L3561" s="197"/>
      <c r="M3561" s="200" t="s">
        <v>20</v>
      </c>
      <c r="N3561" s="96" t="s">
        <v>2891</v>
      </c>
      <c r="O3561" s="198"/>
      <c r="P3561" s="201"/>
    </row>
    <row r="3562" spans="1:16" s="202" customFormat="1" x14ac:dyDescent="0.2">
      <c r="A3562" s="163" t="s">
        <v>20</v>
      </c>
      <c r="B3562" s="196">
        <v>7393</v>
      </c>
      <c r="C3562" s="163" t="s">
        <v>4136</v>
      </c>
      <c r="D3562" s="163" t="s">
        <v>4697</v>
      </c>
      <c r="E3562" s="197">
        <v>20</v>
      </c>
      <c r="F3562" s="34" t="s">
        <v>2504</v>
      </c>
      <c r="G3562" s="197" t="s">
        <v>334</v>
      </c>
      <c r="H3562" s="198">
        <v>38898</v>
      </c>
      <c r="I3562" s="199" t="str">
        <f t="shared" si="73"/>
        <v>n/a</v>
      </c>
      <c r="J3562" s="198">
        <v>38930</v>
      </c>
      <c r="K3562" s="197" t="s">
        <v>2067</v>
      </c>
      <c r="L3562" s="197" t="s">
        <v>2067</v>
      </c>
      <c r="M3562" s="200" t="s">
        <v>20</v>
      </c>
      <c r="N3562" s="96">
        <v>4082</v>
      </c>
      <c r="O3562" s="198">
        <v>39169</v>
      </c>
      <c r="P3562" s="201" t="s">
        <v>4481</v>
      </c>
    </row>
    <row r="3563" spans="1:16" s="202" customFormat="1" x14ac:dyDescent="0.2">
      <c r="A3563" s="163" t="s">
        <v>20</v>
      </c>
      <c r="B3563" s="196">
        <v>7394</v>
      </c>
      <c r="C3563" s="163" t="s">
        <v>4699</v>
      </c>
      <c r="D3563" s="163" t="s">
        <v>2536</v>
      </c>
      <c r="E3563" s="197">
        <v>16</v>
      </c>
      <c r="F3563" s="197" t="s">
        <v>2496</v>
      </c>
      <c r="G3563" s="197" t="s">
        <v>334</v>
      </c>
      <c r="H3563" s="198">
        <v>38897</v>
      </c>
      <c r="I3563" s="199" t="str">
        <f t="shared" si="73"/>
        <v>n/a</v>
      </c>
      <c r="J3563" s="198">
        <v>38930</v>
      </c>
      <c r="K3563" s="197"/>
      <c r="L3563" s="197"/>
      <c r="M3563" s="200" t="s">
        <v>20</v>
      </c>
      <c r="N3563" s="96" t="s">
        <v>3774</v>
      </c>
      <c r="O3563" s="198"/>
      <c r="P3563" s="201"/>
    </row>
    <row r="3564" spans="1:16" s="202" customFormat="1" x14ac:dyDescent="0.2">
      <c r="A3564" s="163" t="s">
        <v>20</v>
      </c>
      <c r="B3564" s="196">
        <v>7395</v>
      </c>
      <c r="C3564" s="31" t="s">
        <v>4122</v>
      </c>
      <c r="D3564" s="33" t="s">
        <v>4700</v>
      </c>
      <c r="E3564" s="197">
        <v>21</v>
      </c>
      <c r="F3564" s="197" t="s">
        <v>2504</v>
      </c>
      <c r="G3564" s="197" t="s">
        <v>78</v>
      </c>
      <c r="H3564" s="198">
        <v>38932</v>
      </c>
      <c r="I3564" s="199" t="str">
        <f t="shared" si="73"/>
        <v>n/a</v>
      </c>
      <c r="J3564" s="198">
        <v>38992</v>
      </c>
      <c r="K3564" s="197" t="s">
        <v>2067</v>
      </c>
      <c r="L3564" s="197" t="s">
        <v>2067</v>
      </c>
      <c r="M3564" s="200" t="s">
        <v>20</v>
      </c>
      <c r="N3564" s="96">
        <v>4078</v>
      </c>
      <c r="O3564" s="198">
        <v>39153</v>
      </c>
      <c r="P3564" s="201" t="s">
        <v>486</v>
      </c>
    </row>
    <row r="3565" spans="1:16" s="202" customFormat="1" x14ac:dyDescent="0.2">
      <c r="A3565" s="163" t="s">
        <v>20</v>
      </c>
      <c r="B3565" s="196">
        <v>7396</v>
      </c>
      <c r="C3565" s="31" t="s">
        <v>4641</v>
      </c>
      <c r="D3565" s="31" t="s">
        <v>3301</v>
      </c>
      <c r="E3565" s="197">
        <v>15</v>
      </c>
      <c r="F3565" s="197" t="s">
        <v>2494</v>
      </c>
      <c r="G3565" s="197" t="s">
        <v>78</v>
      </c>
      <c r="H3565" s="198">
        <v>38938</v>
      </c>
      <c r="I3565" s="199" t="str">
        <f t="shared" si="73"/>
        <v>n/a</v>
      </c>
      <c r="J3565" s="198">
        <v>38981</v>
      </c>
      <c r="K3565" s="197" t="s">
        <v>1862</v>
      </c>
      <c r="L3565" s="197" t="s">
        <v>1862</v>
      </c>
      <c r="M3565" s="200" t="s">
        <v>20</v>
      </c>
      <c r="N3565" s="195" t="s">
        <v>1870</v>
      </c>
      <c r="O3565" s="198">
        <v>39213</v>
      </c>
      <c r="P3565" s="201"/>
    </row>
    <row r="3566" spans="1:16" s="202" customFormat="1" x14ac:dyDescent="0.2">
      <c r="A3566" s="163" t="s">
        <v>20</v>
      </c>
      <c r="B3566" s="196">
        <v>7397</v>
      </c>
      <c r="C3566" s="163" t="s">
        <v>4701</v>
      </c>
      <c r="D3566" s="163" t="s">
        <v>4702</v>
      </c>
      <c r="E3566" s="197">
        <v>3</v>
      </c>
      <c r="F3566" s="197" t="s">
        <v>2491</v>
      </c>
      <c r="G3566" s="197" t="s">
        <v>29</v>
      </c>
      <c r="H3566" s="198">
        <v>38945</v>
      </c>
      <c r="I3566" s="199">
        <f t="shared" si="73"/>
        <v>39310</v>
      </c>
      <c r="J3566" s="198"/>
      <c r="K3566" s="197"/>
      <c r="L3566" s="197"/>
      <c r="M3566" s="200" t="s">
        <v>20</v>
      </c>
      <c r="N3566" s="96" t="s">
        <v>2891</v>
      </c>
      <c r="O3566" s="198"/>
      <c r="P3566" s="201"/>
    </row>
    <row r="3567" spans="1:16" s="202" customFormat="1" x14ac:dyDescent="0.2">
      <c r="A3567" s="163" t="s">
        <v>20</v>
      </c>
      <c r="B3567" s="196">
        <v>7398</v>
      </c>
      <c r="C3567" s="163" t="s">
        <v>2708</v>
      </c>
      <c r="D3567" s="31" t="s">
        <v>4703</v>
      </c>
      <c r="E3567" s="197">
        <v>7</v>
      </c>
      <c r="F3567" s="197" t="s">
        <v>2496</v>
      </c>
      <c r="G3567" s="197" t="s">
        <v>78</v>
      </c>
      <c r="H3567" s="198">
        <v>38954</v>
      </c>
      <c r="I3567" s="199" t="str">
        <f t="shared" si="73"/>
        <v>n/a</v>
      </c>
      <c r="J3567" s="198">
        <v>38988</v>
      </c>
      <c r="K3567" s="197" t="s">
        <v>2067</v>
      </c>
      <c r="L3567" s="197" t="s">
        <v>2067</v>
      </c>
      <c r="M3567" s="200" t="s">
        <v>20</v>
      </c>
      <c r="N3567" s="96">
        <v>4090</v>
      </c>
      <c r="O3567" s="198">
        <v>39204</v>
      </c>
      <c r="P3567" s="201" t="s">
        <v>486</v>
      </c>
    </row>
    <row r="3568" spans="1:16" s="202" customFormat="1" x14ac:dyDescent="0.2">
      <c r="A3568" s="163" t="s">
        <v>20</v>
      </c>
      <c r="B3568" s="196">
        <v>7399</v>
      </c>
      <c r="C3568" s="163" t="s">
        <v>4704</v>
      </c>
      <c r="D3568" s="163" t="s">
        <v>4705</v>
      </c>
      <c r="E3568" s="197">
        <v>21</v>
      </c>
      <c r="F3568" s="197" t="s">
        <v>2504</v>
      </c>
      <c r="G3568" s="197" t="s">
        <v>78</v>
      </c>
      <c r="H3568" s="198">
        <v>38960</v>
      </c>
      <c r="I3568" s="199" t="str">
        <f t="shared" si="73"/>
        <v>n/a</v>
      </c>
      <c r="J3568" s="198">
        <v>38992</v>
      </c>
      <c r="K3568" s="197" t="s">
        <v>2067</v>
      </c>
      <c r="L3568" s="197" t="s">
        <v>1862</v>
      </c>
      <c r="M3568" s="200" t="s">
        <v>20</v>
      </c>
      <c r="N3568" s="96">
        <v>4093</v>
      </c>
      <c r="O3568" s="198">
        <v>39206</v>
      </c>
      <c r="P3568" s="201" t="s">
        <v>4706</v>
      </c>
    </row>
    <row r="3569" spans="1:16" s="202" customFormat="1" x14ac:dyDescent="0.2">
      <c r="A3569" s="163" t="s">
        <v>20</v>
      </c>
      <c r="B3569" s="196">
        <v>7400</v>
      </c>
      <c r="C3569" s="163" t="s">
        <v>4375</v>
      </c>
      <c r="D3569" s="163" t="s">
        <v>4555</v>
      </c>
      <c r="E3569" s="197">
        <v>8</v>
      </c>
      <c r="F3569" s="197" t="s">
        <v>2499</v>
      </c>
      <c r="G3569" s="197" t="s">
        <v>78</v>
      </c>
      <c r="H3569" s="198">
        <v>38960</v>
      </c>
      <c r="I3569" s="199" t="str">
        <f t="shared" si="73"/>
        <v>n/a</v>
      </c>
      <c r="J3569" s="198">
        <v>38989</v>
      </c>
      <c r="K3569" s="197"/>
      <c r="L3569" s="197"/>
      <c r="M3569" s="200" t="s">
        <v>20</v>
      </c>
      <c r="N3569" s="96" t="s">
        <v>4707</v>
      </c>
      <c r="O3569" s="198">
        <v>39099</v>
      </c>
      <c r="P3569" s="201"/>
    </row>
    <row r="3570" spans="1:16" s="202" customFormat="1" x14ac:dyDescent="0.2">
      <c r="A3570" s="163" t="s">
        <v>20</v>
      </c>
      <c r="B3570" s="196">
        <v>7401</v>
      </c>
      <c r="C3570" s="163" t="s">
        <v>1748</v>
      </c>
      <c r="D3570" s="163" t="s">
        <v>4708</v>
      </c>
      <c r="E3570" s="197">
        <v>6</v>
      </c>
      <c r="F3570" s="197" t="s">
        <v>2496</v>
      </c>
      <c r="G3570" s="197" t="s">
        <v>78</v>
      </c>
      <c r="H3570" s="198">
        <v>38960</v>
      </c>
      <c r="I3570" s="199" t="str">
        <f t="shared" si="73"/>
        <v>n/a</v>
      </c>
      <c r="J3570" s="198">
        <v>38992</v>
      </c>
      <c r="K3570" s="197" t="s">
        <v>2067</v>
      </c>
      <c r="L3570" s="197" t="s">
        <v>2067</v>
      </c>
      <c r="M3570" s="200" t="s">
        <v>20</v>
      </c>
      <c r="N3570" s="96">
        <v>4069</v>
      </c>
      <c r="O3570" s="198">
        <v>39128</v>
      </c>
      <c r="P3570" s="201" t="s">
        <v>4561</v>
      </c>
    </row>
    <row r="3571" spans="1:16" s="202" customFormat="1" x14ac:dyDescent="0.2">
      <c r="A3571" s="163" t="s">
        <v>20</v>
      </c>
      <c r="B3571" s="196">
        <v>7402</v>
      </c>
      <c r="C3571" s="163" t="s">
        <v>4462</v>
      </c>
      <c r="D3571" s="163" t="s">
        <v>4463</v>
      </c>
      <c r="E3571" s="197">
        <v>20</v>
      </c>
      <c r="F3571" s="197" t="s">
        <v>2504</v>
      </c>
      <c r="G3571" s="197" t="s">
        <v>78</v>
      </c>
      <c r="H3571" s="198">
        <v>38960</v>
      </c>
      <c r="I3571" s="199" t="str">
        <f t="shared" si="73"/>
        <v>n/a</v>
      </c>
      <c r="J3571" s="198">
        <v>38992</v>
      </c>
      <c r="K3571" s="197" t="s">
        <v>2067</v>
      </c>
      <c r="L3571" s="197" t="s">
        <v>2067</v>
      </c>
      <c r="M3571" s="200" t="s">
        <v>20</v>
      </c>
      <c r="N3571" s="96">
        <v>4073</v>
      </c>
      <c r="O3571" s="198">
        <v>39150</v>
      </c>
      <c r="P3571" s="201" t="s">
        <v>4481</v>
      </c>
    </row>
    <row r="3572" spans="1:16" s="202" customFormat="1" x14ac:dyDescent="0.2">
      <c r="A3572" s="163" t="s">
        <v>20</v>
      </c>
      <c r="B3572" s="196">
        <v>7403</v>
      </c>
      <c r="C3572" s="163" t="s">
        <v>4464</v>
      </c>
      <c r="D3572" s="163" t="s">
        <v>4709</v>
      </c>
      <c r="E3572" s="197">
        <v>8</v>
      </c>
      <c r="F3572" s="197" t="s">
        <v>2499</v>
      </c>
      <c r="G3572" s="197" t="s">
        <v>78</v>
      </c>
      <c r="H3572" s="198">
        <v>38960</v>
      </c>
      <c r="I3572" s="199" t="str">
        <f t="shared" si="73"/>
        <v>n/a</v>
      </c>
      <c r="J3572" s="198">
        <v>38992</v>
      </c>
      <c r="K3572" s="197"/>
      <c r="L3572" s="197"/>
      <c r="M3572" s="200" t="s">
        <v>20</v>
      </c>
      <c r="N3572" s="96"/>
      <c r="O3572" s="198"/>
      <c r="P3572" s="201"/>
    </row>
    <row r="3573" spans="1:16" s="202" customFormat="1" x14ac:dyDescent="0.2">
      <c r="A3573" s="163" t="s">
        <v>20</v>
      </c>
      <c r="B3573" s="196">
        <v>7404</v>
      </c>
      <c r="C3573" s="31" t="s">
        <v>3475</v>
      </c>
      <c r="D3573" s="31" t="s">
        <v>3995</v>
      </c>
      <c r="E3573" s="197">
        <v>20</v>
      </c>
      <c r="F3573" s="197" t="s">
        <v>2504</v>
      </c>
      <c r="G3573" s="197" t="s">
        <v>78</v>
      </c>
      <c r="H3573" s="198">
        <v>38961</v>
      </c>
      <c r="I3573" s="199" t="str">
        <f t="shared" si="73"/>
        <v>n/a</v>
      </c>
      <c r="J3573" s="198">
        <v>38992</v>
      </c>
      <c r="K3573" s="197" t="s">
        <v>2067</v>
      </c>
      <c r="L3573" s="197" t="s">
        <v>2067</v>
      </c>
      <c r="M3573" s="200" t="s">
        <v>20</v>
      </c>
      <c r="N3573" s="96">
        <v>4072</v>
      </c>
      <c r="O3573" s="198">
        <v>39150</v>
      </c>
      <c r="P3573" s="201" t="s">
        <v>4481</v>
      </c>
    </row>
    <row r="3574" spans="1:16" s="202" customFormat="1" x14ac:dyDescent="0.2">
      <c r="A3574" s="163" t="s">
        <v>20</v>
      </c>
      <c r="B3574" s="196">
        <v>7405</v>
      </c>
      <c r="C3574" s="163" t="s">
        <v>4042</v>
      </c>
      <c r="D3574" s="31" t="s">
        <v>4352</v>
      </c>
      <c r="E3574" s="197">
        <v>15</v>
      </c>
      <c r="F3574" s="197" t="s">
        <v>2494</v>
      </c>
      <c r="G3574" s="197" t="s">
        <v>78</v>
      </c>
      <c r="H3574" s="198">
        <v>38961</v>
      </c>
      <c r="I3574" s="199" t="str">
        <f t="shared" si="73"/>
        <v>n/a</v>
      </c>
      <c r="J3574" s="198">
        <v>38992</v>
      </c>
      <c r="K3574" s="197" t="s">
        <v>2067</v>
      </c>
      <c r="L3574" s="197" t="s">
        <v>2067</v>
      </c>
      <c r="M3574" s="200" t="s">
        <v>20</v>
      </c>
      <c r="N3574" s="96">
        <v>4076</v>
      </c>
      <c r="O3574" s="198">
        <v>39129</v>
      </c>
      <c r="P3574" s="201" t="s">
        <v>4571</v>
      </c>
    </row>
    <row r="3575" spans="1:16" s="202" customFormat="1" x14ac:dyDescent="0.2">
      <c r="A3575" s="163" t="s">
        <v>20</v>
      </c>
      <c r="B3575" s="196">
        <v>7406</v>
      </c>
      <c r="C3575" s="31" t="s">
        <v>4173</v>
      </c>
      <c r="D3575" s="31" t="s">
        <v>4710</v>
      </c>
      <c r="E3575" s="34">
        <v>5</v>
      </c>
      <c r="F3575" s="34" t="s">
        <v>2491</v>
      </c>
      <c r="G3575" s="197" t="s">
        <v>78</v>
      </c>
      <c r="H3575" s="198">
        <v>38961</v>
      </c>
      <c r="I3575" s="199" t="str">
        <f t="shared" si="73"/>
        <v>n/a</v>
      </c>
      <c r="J3575" s="198">
        <v>38992</v>
      </c>
      <c r="K3575" s="197" t="s">
        <v>2067</v>
      </c>
      <c r="L3575" s="197" t="s">
        <v>2067</v>
      </c>
      <c r="M3575" s="200" t="s">
        <v>20</v>
      </c>
      <c r="N3575" s="96">
        <v>4070</v>
      </c>
      <c r="O3575" s="198">
        <v>39150</v>
      </c>
      <c r="P3575" s="201" t="s">
        <v>486</v>
      </c>
    </row>
    <row r="3576" spans="1:16" s="202" customFormat="1" x14ac:dyDescent="0.2">
      <c r="A3576" s="163" t="s">
        <v>20</v>
      </c>
      <c r="B3576" s="196">
        <v>7407</v>
      </c>
      <c r="C3576" s="163" t="s">
        <v>4345</v>
      </c>
      <c r="D3576" s="163" t="s">
        <v>4711</v>
      </c>
      <c r="E3576" s="197">
        <v>5</v>
      </c>
      <c r="F3576" s="34" t="s">
        <v>2491</v>
      </c>
      <c r="G3576" s="197" t="s">
        <v>78</v>
      </c>
      <c r="H3576" s="198">
        <v>38961</v>
      </c>
      <c r="I3576" s="199">
        <f t="shared" si="73"/>
        <v>39326</v>
      </c>
      <c r="J3576" s="198"/>
      <c r="K3576" s="197"/>
      <c r="L3576" s="197"/>
      <c r="M3576" s="200" t="s">
        <v>20</v>
      </c>
      <c r="N3576" s="96" t="s">
        <v>2891</v>
      </c>
      <c r="O3576" s="198"/>
      <c r="P3576" s="201"/>
    </row>
    <row r="3577" spans="1:16" s="202" customFormat="1" x14ac:dyDescent="0.2">
      <c r="A3577" s="163" t="s">
        <v>20</v>
      </c>
      <c r="B3577" s="196">
        <v>7408</v>
      </c>
      <c r="C3577" s="163" t="s">
        <v>4712</v>
      </c>
      <c r="D3577" s="163" t="s">
        <v>4713</v>
      </c>
      <c r="E3577" s="197">
        <v>12</v>
      </c>
      <c r="F3577" s="34" t="s">
        <v>2491</v>
      </c>
      <c r="G3577" s="197" t="s">
        <v>78</v>
      </c>
      <c r="H3577" s="198">
        <v>38961</v>
      </c>
      <c r="I3577" s="199" t="str">
        <f t="shared" si="73"/>
        <v>n/a</v>
      </c>
      <c r="J3577" s="198">
        <v>38992</v>
      </c>
      <c r="K3577" s="197" t="s">
        <v>1862</v>
      </c>
      <c r="L3577" s="197" t="s">
        <v>1862</v>
      </c>
      <c r="M3577" s="200" t="s">
        <v>20</v>
      </c>
      <c r="N3577" s="96" t="s">
        <v>2799</v>
      </c>
      <c r="O3577" s="198">
        <v>39118</v>
      </c>
      <c r="P3577" s="201"/>
    </row>
    <row r="3578" spans="1:16" s="202" customFormat="1" x14ac:dyDescent="0.2">
      <c r="A3578" s="163" t="s">
        <v>20</v>
      </c>
      <c r="B3578" s="196">
        <v>7409</v>
      </c>
      <c r="C3578" s="31" t="s">
        <v>4351</v>
      </c>
      <c r="D3578" s="31" t="s">
        <v>3638</v>
      </c>
      <c r="E3578" s="197">
        <v>8</v>
      </c>
      <c r="F3578" s="197" t="s">
        <v>2499</v>
      </c>
      <c r="G3578" s="197" t="s">
        <v>78</v>
      </c>
      <c r="H3578" s="198">
        <v>38961</v>
      </c>
      <c r="I3578" s="199" t="str">
        <f t="shared" si="73"/>
        <v>n/a</v>
      </c>
      <c r="J3578" s="198">
        <v>38992</v>
      </c>
      <c r="K3578" s="197" t="s">
        <v>1862</v>
      </c>
      <c r="L3578" s="197" t="s">
        <v>2067</v>
      </c>
      <c r="M3578" s="200" t="s">
        <v>20</v>
      </c>
      <c r="N3578" s="96">
        <v>4089</v>
      </c>
      <c r="O3578" s="198">
        <v>39197</v>
      </c>
      <c r="P3578" s="201" t="s">
        <v>4288</v>
      </c>
    </row>
    <row r="3579" spans="1:16" s="202" customFormat="1" x14ac:dyDescent="0.2">
      <c r="A3579" s="163" t="s">
        <v>20</v>
      </c>
      <c r="B3579" s="196">
        <v>7410</v>
      </c>
      <c r="C3579" s="31" t="s">
        <v>2920</v>
      </c>
      <c r="D3579" s="31" t="s">
        <v>3616</v>
      </c>
      <c r="E3579" s="197">
        <v>6</v>
      </c>
      <c r="F3579" s="197" t="s">
        <v>2496</v>
      </c>
      <c r="G3579" s="197" t="s">
        <v>78</v>
      </c>
      <c r="H3579" s="198">
        <v>38961</v>
      </c>
      <c r="I3579" s="199" t="str">
        <f t="shared" si="73"/>
        <v>n/a</v>
      </c>
      <c r="J3579" s="198">
        <v>38992</v>
      </c>
      <c r="K3579" s="197" t="s">
        <v>2067</v>
      </c>
      <c r="L3579" s="197" t="s">
        <v>2067</v>
      </c>
      <c r="M3579" s="200" t="s">
        <v>20</v>
      </c>
      <c r="N3579" s="96">
        <v>4071</v>
      </c>
      <c r="O3579" s="198">
        <v>39150</v>
      </c>
      <c r="P3579" s="201" t="s">
        <v>486</v>
      </c>
    </row>
    <row r="3580" spans="1:16" s="202" customFormat="1" x14ac:dyDescent="0.2">
      <c r="A3580" s="163" t="s">
        <v>20</v>
      </c>
      <c r="B3580" s="196">
        <v>7411</v>
      </c>
      <c r="C3580" s="163" t="s">
        <v>3473</v>
      </c>
      <c r="D3580" s="163" t="s">
        <v>4714</v>
      </c>
      <c r="E3580" s="197">
        <v>20</v>
      </c>
      <c r="F3580" s="197" t="s">
        <v>2504</v>
      </c>
      <c r="G3580" s="197" t="s">
        <v>78</v>
      </c>
      <c r="H3580" s="198">
        <v>38961</v>
      </c>
      <c r="I3580" s="199" t="str">
        <f t="shared" si="73"/>
        <v>n/a</v>
      </c>
      <c r="J3580" s="198">
        <v>38989</v>
      </c>
      <c r="K3580" s="197" t="s">
        <v>2067</v>
      </c>
      <c r="L3580" s="197" t="s">
        <v>2067</v>
      </c>
      <c r="M3580" s="200" t="s">
        <v>20</v>
      </c>
      <c r="N3580" s="96">
        <v>4074</v>
      </c>
      <c r="O3580" s="198">
        <v>39150</v>
      </c>
      <c r="P3580" s="201" t="s">
        <v>486</v>
      </c>
    </row>
    <row r="3581" spans="1:16" s="202" customFormat="1" x14ac:dyDescent="0.2">
      <c r="A3581" s="163" t="s">
        <v>20</v>
      </c>
      <c r="B3581" s="196">
        <v>7412</v>
      </c>
      <c r="C3581" s="163" t="s">
        <v>3473</v>
      </c>
      <c r="D3581" s="163" t="s">
        <v>4714</v>
      </c>
      <c r="E3581" s="197">
        <v>21</v>
      </c>
      <c r="F3581" s="197" t="s">
        <v>2504</v>
      </c>
      <c r="G3581" s="197" t="s">
        <v>78</v>
      </c>
      <c r="H3581" s="198">
        <v>38961</v>
      </c>
      <c r="I3581" s="199">
        <f t="shared" si="73"/>
        <v>39326</v>
      </c>
      <c r="J3581" s="198"/>
      <c r="K3581" s="197"/>
      <c r="L3581" s="197"/>
      <c r="M3581" s="200" t="s">
        <v>20</v>
      </c>
      <c r="N3581" s="96" t="s">
        <v>2891</v>
      </c>
      <c r="O3581" s="198"/>
      <c r="P3581" s="201"/>
    </row>
    <row r="3582" spans="1:16" s="202" customFormat="1" x14ac:dyDescent="0.2">
      <c r="A3582" s="163" t="s">
        <v>20</v>
      </c>
      <c r="B3582" s="196">
        <v>7413</v>
      </c>
      <c r="C3582" s="163" t="s">
        <v>2587</v>
      </c>
      <c r="D3582" s="163" t="s">
        <v>4714</v>
      </c>
      <c r="E3582" s="197">
        <v>20</v>
      </c>
      <c r="F3582" s="197" t="s">
        <v>2504</v>
      </c>
      <c r="G3582" s="197" t="s">
        <v>78</v>
      </c>
      <c r="H3582" s="198">
        <v>38961</v>
      </c>
      <c r="I3582" s="199" t="str">
        <f t="shared" si="73"/>
        <v>n/a</v>
      </c>
      <c r="J3582" s="198">
        <v>38989</v>
      </c>
      <c r="K3582" s="197" t="s">
        <v>2067</v>
      </c>
      <c r="L3582" s="197" t="s">
        <v>2067</v>
      </c>
      <c r="M3582" s="200" t="s">
        <v>20</v>
      </c>
      <c r="N3582" s="96">
        <v>4075</v>
      </c>
      <c r="O3582" s="198">
        <v>39150</v>
      </c>
      <c r="P3582" s="201" t="s">
        <v>486</v>
      </c>
    </row>
    <row r="3583" spans="1:16" s="202" customFormat="1" x14ac:dyDescent="0.2">
      <c r="A3583" s="163" t="s">
        <v>20</v>
      </c>
      <c r="B3583" s="196">
        <v>7414</v>
      </c>
      <c r="C3583" s="163" t="s">
        <v>3565</v>
      </c>
      <c r="D3583" s="163" t="s">
        <v>3301</v>
      </c>
      <c r="E3583" s="197">
        <v>12</v>
      </c>
      <c r="F3583" s="34" t="s">
        <v>2491</v>
      </c>
      <c r="G3583" s="197" t="s">
        <v>78</v>
      </c>
      <c r="H3583" s="198">
        <v>38968</v>
      </c>
      <c r="I3583" s="199" t="str">
        <f t="shared" si="73"/>
        <v>n/a</v>
      </c>
      <c r="J3583" s="198">
        <v>38992</v>
      </c>
      <c r="K3583" s="197" t="s">
        <v>2067</v>
      </c>
      <c r="L3583" s="197" t="s">
        <v>2067</v>
      </c>
      <c r="M3583" s="200" t="s">
        <v>20</v>
      </c>
      <c r="N3583" s="96">
        <v>4077</v>
      </c>
      <c r="O3583" s="198">
        <v>39133</v>
      </c>
      <c r="P3583" s="201" t="s">
        <v>486</v>
      </c>
    </row>
    <row r="3584" spans="1:16" s="202" customFormat="1" x14ac:dyDescent="0.2">
      <c r="A3584" s="163" t="s">
        <v>20</v>
      </c>
      <c r="B3584" s="196">
        <v>7415</v>
      </c>
      <c r="C3584" s="163" t="s">
        <v>4715</v>
      </c>
      <c r="D3584" s="163" t="s">
        <v>3827</v>
      </c>
      <c r="E3584" s="197">
        <v>8</v>
      </c>
      <c r="F3584" s="197" t="s">
        <v>2499</v>
      </c>
      <c r="G3584" s="197" t="s">
        <v>78</v>
      </c>
      <c r="H3584" s="198">
        <v>38968</v>
      </c>
      <c r="I3584" s="199">
        <f t="shared" si="73"/>
        <v>39333</v>
      </c>
      <c r="J3584" s="198"/>
      <c r="K3584" s="197"/>
      <c r="L3584" s="197"/>
      <c r="M3584" s="200" t="s">
        <v>20</v>
      </c>
      <c r="N3584" s="96" t="s">
        <v>2891</v>
      </c>
      <c r="O3584" s="198"/>
      <c r="P3584" s="201"/>
    </row>
    <row r="3585" spans="1:16" s="202" customFormat="1" x14ac:dyDescent="0.2">
      <c r="A3585" s="163" t="s">
        <v>20</v>
      </c>
      <c r="B3585" s="196">
        <v>7416</v>
      </c>
      <c r="C3585" s="163" t="s">
        <v>160</v>
      </c>
      <c r="D3585" s="163" t="s">
        <v>4716</v>
      </c>
      <c r="E3585" s="197">
        <v>2</v>
      </c>
      <c r="F3585" s="197" t="s">
        <v>2491</v>
      </c>
      <c r="G3585" s="197" t="s">
        <v>78</v>
      </c>
      <c r="H3585" s="198">
        <v>38968</v>
      </c>
      <c r="I3585" s="199">
        <f t="shared" ref="I3585:I3648" si="74">IF(AND(H3585&gt;1/1/75, J3585&gt;0),"n/a",H3585+365)</f>
        <v>39333</v>
      </c>
      <c r="J3585" s="198"/>
      <c r="K3585" s="197"/>
      <c r="L3585" s="197"/>
      <c r="M3585" s="200" t="s">
        <v>20</v>
      </c>
      <c r="N3585" s="96" t="s">
        <v>2891</v>
      </c>
      <c r="O3585" s="198"/>
      <c r="P3585" s="201"/>
    </row>
    <row r="3586" spans="1:16" s="202" customFormat="1" x14ac:dyDescent="0.2">
      <c r="A3586" s="163" t="s">
        <v>20</v>
      </c>
      <c r="B3586" s="196">
        <v>7417</v>
      </c>
      <c r="C3586" s="163" t="s">
        <v>4717</v>
      </c>
      <c r="D3586" s="163" t="s">
        <v>3089</v>
      </c>
      <c r="E3586" s="197">
        <v>15</v>
      </c>
      <c r="F3586" s="197" t="s">
        <v>2494</v>
      </c>
      <c r="G3586" s="197" t="s">
        <v>78</v>
      </c>
      <c r="H3586" s="198">
        <v>38971</v>
      </c>
      <c r="I3586" s="199">
        <f t="shared" si="74"/>
        <v>39336</v>
      </c>
      <c r="J3586" s="198"/>
      <c r="K3586" s="197"/>
      <c r="L3586" s="197"/>
      <c r="M3586" s="200" t="s">
        <v>20</v>
      </c>
      <c r="N3586" s="96" t="s">
        <v>2891</v>
      </c>
      <c r="O3586" s="198"/>
      <c r="P3586" s="201"/>
    </row>
    <row r="3587" spans="1:16" s="202" customFormat="1" x14ac:dyDescent="0.2">
      <c r="A3587" s="163" t="s">
        <v>20</v>
      </c>
      <c r="B3587" s="196">
        <v>7418</v>
      </c>
      <c r="C3587" s="163" t="s">
        <v>3473</v>
      </c>
      <c r="D3587" s="163" t="s">
        <v>4718</v>
      </c>
      <c r="E3587" s="197">
        <v>20</v>
      </c>
      <c r="F3587" s="197" t="s">
        <v>2504</v>
      </c>
      <c r="G3587" s="197" t="s">
        <v>2599</v>
      </c>
      <c r="H3587" s="198">
        <v>38989</v>
      </c>
      <c r="I3587" s="199" t="str">
        <f t="shared" si="74"/>
        <v>n/a</v>
      </c>
      <c r="J3587" s="198">
        <v>39020</v>
      </c>
      <c r="K3587" s="197" t="s">
        <v>2067</v>
      </c>
      <c r="L3587" s="197" t="s">
        <v>2067</v>
      </c>
      <c r="M3587" s="200" t="s">
        <v>20</v>
      </c>
      <c r="N3587" s="96">
        <v>4081</v>
      </c>
      <c r="O3587" s="198">
        <v>39169</v>
      </c>
      <c r="P3587" s="201" t="s">
        <v>4481</v>
      </c>
    </row>
    <row r="3588" spans="1:16" s="202" customFormat="1" x14ac:dyDescent="0.2">
      <c r="A3588" s="163" t="s">
        <v>20</v>
      </c>
      <c r="B3588" s="196">
        <v>7419</v>
      </c>
      <c r="C3588" s="163" t="s">
        <v>1454</v>
      </c>
      <c r="D3588" s="163" t="s">
        <v>4719</v>
      </c>
      <c r="E3588" s="197">
        <v>2</v>
      </c>
      <c r="F3588" s="197" t="s">
        <v>2491</v>
      </c>
      <c r="G3588" s="197" t="s">
        <v>236</v>
      </c>
      <c r="H3588" s="198">
        <v>39006</v>
      </c>
      <c r="I3588" s="199" t="str">
        <f t="shared" si="74"/>
        <v>n/a</v>
      </c>
      <c r="J3588" s="198">
        <v>39051</v>
      </c>
      <c r="K3588" s="197" t="s">
        <v>2067</v>
      </c>
      <c r="L3588" s="197" t="s">
        <v>2067</v>
      </c>
      <c r="M3588" s="200" t="s">
        <v>20</v>
      </c>
      <c r="N3588" s="96">
        <v>4083</v>
      </c>
      <c r="O3588" s="198">
        <v>39183</v>
      </c>
      <c r="P3588" s="201" t="s">
        <v>4561</v>
      </c>
    </row>
    <row r="3589" spans="1:16" s="215" customFormat="1" x14ac:dyDescent="0.2">
      <c r="A3589" s="171" t="s">
        <v>20</v>
      </c>
      <c r="B3589" s="208">
        <v>7420</v>
      </c>
      <c r="C3589" s="171" t="s">
        <v>2467</v>
      </c>
      <c r="D3589" s="171" t="s">
        <v>4720</v>
      </c>
      <c r="E3589" s="209">
        <v>10</v>
      </c>
      <c r="F3589" s="209" t="s">
        <v>2496</v>
      </c>
      <c r="G3589" s="209" t="s">
        <v>236</v>
      </c>
      <c r="H3589" s="210">
        <v>39013</v>
      </c>
      <c r="I3589" s="211" t="str">
        <f t="shared" si="74"/>
        <v>n/a</v>
      </c>
      <c r="J3589" s="210">
        <v>39051</v>
      </c>
      <c r="K3589" s="209" t="s">
        <v>2067</v>
      </c>
      <c r="L3589" s="209" t="s">
        <v>2067</v>
      </c>
      <c r="M3589" s="212" t="s">
        <v>20</v>
      </c>
      <c r="N3589" s="213">
        <v>4085</v>
      </c>
      <c r="O3589" s="210">
        <v>39187</v>
      </c>
      <c r="P3589" s="214" t="s">
        <v>486</v>
      </c>
    </row>
    <row r="3590" spans="1:16" s="202" customFormat="1" x14ac:dyDescent="0.2">
      <c r="A3590" s="163" t="s">
        <v>20</v>
      </c>
      <c r="B3590" s="196">
        <v>7421</v>
      </c>
      <c r="C3590" s="163" t="s">
        <v>4721</v>
      </c>
      <c r="D3590" s="163" t="s">
        <v>4009</v>
      </c>
      <c r="E3590" s="197">
        <v>6</v>
      </c>
      <c r="F3590" s="197" t="s">
        <v>2496</v>
      </c>
      <c r="G3590" s="197" t="s">
        <v>236</v>
      </c>
      <c r="H3590" s="198">
        <v>39021</v>
      </c>
      <c r="I3590" s="199" t="str">
        <f t="shared" si="74"/>
        <v>n/a</v>
      </c>
      <c r="J3590" s="198">
        <v>39052</v>
      </c>
      <c r="K3590" s="197" t="s">
        <v>2067</v>
      </c>
      <c r="L3590" s="197" t="s">
        <v>2067</v>
      </c>
      <c r="M3590" s="200" t="s">
        <v>20</v>
      </c>
      <c r="N3590" s="96">
        <v>4086</v>
      </c>
      <c r="O3590" s="198">
        <v>39187</v>
      </c>
      <c r="P3590" s="201" t="s">
        <v>486</v>
      </c>
    </row>
    <row r="3591" spans="1:16" s="202" customFormat="1" x14ac:dyDescent="0.2">
      <c r="A3591" s="163" t="s">
        <v>20</v>
      </c>
      <c r="B3591" s="196">
        <v>7422</v>
      </c>
      <c r="C3591" s="163" t="s">
        <v>480</v>
      </c>
      <c r="D3591" s="163" t="s">
        <v>4722</v>
      </c>
      <c r="E3591" s="197">
        <v>15</v>
      </c>
      <c r="F3591" s="197" t="s">
        <v>2494</v>
      </c>
      <c r="G3591" s="197" t="s">
        <v>236</v>
      </c>
      <c r="H3591" s="198">
        <v>39022</v>
      </c>
      <c r="I3591" s="199" t="str">
        <f t="shared" si="74"/>
        <v>n/a</v>
      </c>
      <c r="J3591" s="198">
        <v>39052</v>
      </c>
      <c r="K3591" s="197" t="s">
        <v>2067</v>
      </c>
      <c r="L3591" s="197" t="s">
        <v>2067</v>
      </c>
      <c r="M3591" s="200" t="s">
        <v>20</v>
      </c>
      <c r="N3591" s="96">
        <v>4084</v>
      </c>
      <c r="O3591" s="198">
        <v>39183</v>
      </c>
      <c r="P3591" s="201" t="s">
        <v>4571</v>
      </c>
    </row>
    <row r="3592" spans="1:16" s="202" customFormat="1" x14ac:dyDescent="0.2">
      <c r="A3592" s="163" t="s">
        <v>20</v>
      </c>
      <c r="B3592" s="196">
        <v>7423</v>
      </c>
      <c r="C3592" s="163" t="s">
        <v>4723</v>
      </c>
      <c r="D3592" s="163" t="s">
        <v>4724</v>
      </c>
      <c r="E3592" s="197">
        <v>21</v>
      </c>
      <c r="F3592" s="197" t="s">
        <v>2504</v>
      </c>
      <c r="G3592" s="197" t="s">
        <v>236</v>
      </c>
      <c r="H3592" s="198">
        <v>39022</v>
      </c>
      <c r="I3592" s="199" t="str">
        <f t="shared" si="74"/>
        <v>n/a</v>
      </c>
      <c r="J3592" s="198">
        <v>39051</v>
      </c>
      <c r="K3592" s="197" t="s">
        <v>2067</v>
      </c>
      <c r="L3592" s="197" t="s">
        <v>1862</v>
      </c>
      <c r="M3592" s="200" t="s">
        <v>20</v>
      </c>
      <c r="N3592" s="96">
        <v>4097</v>
      </c>
      <c r="O3592" s="198">
        <v>39261</v>
      </c>
      <c r="P3592" s="201" t="s">
        <v>4481</v>
      </c>
    </row>
    <row r="3593" spans="1:16" s="202" customFormat="1" x14ac:dyDescent="0.2">
      <c r="A3593" s="163" t="s">
        <v>20</v>
      </c>
      <c r="B3593" s="196">
        <v>7424</v>
      </c>
      <c r="C3593" s="31" t="s">
        <v>2738</v>
      </c>
      <c r="D3593" s="192" t="s">
        <v>4725</v>
      </c>
      <c r="E3593" s="197">
        <v>20</v>
      </c>
      <c r="F3593" s="197" t="s">
        <v>2504</v>
      </c>
      <c r="G3593" s="197" t="s">
        <v>24</v>
      </c>
      <c r="H3593" s="198">
        <v>39038</v>
      </c>
      <c r="I3593" s="199" t="str">
        <f t="shared" si="74"/>
        <v>n/a</v>
      </c>
      <c r="J3593" s="198">
        <v>39085</v>
      </c>
      <c r="K3593" s="197" t="s">
        <v>2067</v>
      </c>
      <c r="L3593" s="197" t="s">
        <v>2067</v>
      </c>
      <c r="M3593" s="200" t="s">
        <v>20</v>
      </c>
      <c r="N3593" s="96">
        <v>4091</v>
      </c>
      <c r="O3593" s="198">
        <v>39217</v>
      </c>
      <c r="P3593" s="201" t="s">
        <v>4481</v>
      </c>
    </row>
    <row r="3594" spans="1:16" s="202" customFormat="1" x14ac:dyDescent="0.2">
      <c r="A3594" s="163" t="s">
        <v>20</v>
      </c>
      <c r="B3594" s="196">
        <v>7425</v>
      </c>
      <c r="C3594" s="163" t="s">
        <v>4726</v>
      </c>
      <c r="D3594" s="163" t="s">
        <v>3423</v>
      </c>
      <c r="E3594" s="197">
        <v>1</v>
      </c>
      <c r="F3594" s="197" t="s">
        <v>2491</v>
      </c>
      <c r="G3594" s="197" t="s">
        <v>78</v>
      </c>
      <c r="H3594" s="198">
        <v>39042</v>
      </c>
      <c r="I3594" s="199">
        <f t="shared" si="74"/>
        <v>39407</v>
      </c>
      <c r="J3594" s="198"/>
      <c r="K3594" s="197"/>
      <c r="L3594" s="197"/>
      <c r="M3594" s="200" t="s">
        <v>20</v>
      </c>
      <c r="N3594" s="96" t="s">
        <v>2891</v>
      </c>
      <c r="O3594" s="198"/>
      <c r="P3594" s="201"/>
    </row>
    <row r="3595" spans="1:16" s="202" customFormat="1" x14ac:dyDescent="0.2">
      <c r="A3595" s="163" t="s">
        <v>20</v>
      </c>
      <c r="B3595" s="196">
        <v>7426</v>
      </c>
      <c r="C3595" s="31" t="s">
        <v>2608</v>
      </c>
      <c r="D3595" s="192" t="s">
        <v>4727</v>
      </c>
      <c r="E3595" s="34">
        <v>12</v>
      </c>
      <c r="F3595" s="34" t="s">
        <v>2491</v>
      </c>
      <c r="G3595" s="197" t="s">
        <v>24</v>
      </c>
      <c r="H3595" s="198">
        <v>39050</v>
      </c>
      <c r="I3595" s="199" t="str">
        <f t="shared" si="74"/>
        <v>n/a</v>
      </c>
      <c r="J3595" s="198">
        <v>39080</v>
      </c>
      <c r="K3595" s="197" t="s">
        <v>2067</v>
      </c>
      <c r="L3595" s="197" t="s">
        <v>2067</v>
      </c>
      <c r="M3595" s="200" t="s">
        <v>20</v>
      </c>
      <c r="N3595" s="96">
        <v>4094</v>
      </c>
      <c r="O3595" s="198">
        <v>39218</v>
      </c>
      <c r="P3595" s="201" t="s">
        <v>4561</v>
      </c>
    </row>
    <row r="3596" spans="1:16" s="202" customFormat="1" x14ac:dyDescent="0.2">
      <c r="A3596" s="163" t="s">
        <v>20</v>
      </c>
      <c r="B3596" s="196">
        <v>7427</v>
      </c>
      <c r="C3596" s="31" t="s">
        <v>3778</v>
      </c>
      <c r="D3596" s="192" t="s">
        <v>4728</v>
      </c>
      <c r="E3596" s="34">
        <v>4</v>
      </c>
      <c r="F3596" s="34" t="s">
        <v>2491</v>
      </c>
      <c r="G3596" s="197" t="s">
        <v>334</v>
      </c>
      <c r="H3596" s="198">
        <v>39050</v>
      </c>
      <c r="I3596" s="199" t="str">
        <f t="shared" si="74"/>
        <v>n/a</v>
      </c>
      <c r="J3596" s="198">
        <v>39080</v>
      </c>
      <c r="K3596" s="197" t="s">
        <v>2067</v>
      </c>
      <c r="L3596" s="197" t="s">
        <v>2067</v>
      </c>
      <c r="M3596" s="200" t="s">
        <v>20</v>
      </c>
      <c r="N3596" s="96">
        <v>4095</v>
      </c>
      <c r="O3596" s="198">
        <v>39218</v>
      </c>
      <c r="P3596" s="201" t="s">
        <v>486</v>
      </c>
    </row>
    <row r="3597" spans="1:16" s="202" customFormat="1" x14ac:dyDescent="0.2">
      <c r="A3597" s="163" t="s">
        <v>20</v>
      </c>
      <c r="B3597" s="196">
        <v>7428</v>
      </c>
      <c r="C3597" s="163" t="s">
        <v>1435</v>
      </c>
      <c r="D3597" s="163" t="s">
        <v>4729</v>
      </c>
      <c r="E3597" s="197">
        <v>9</v>
      </c>
      <c r="F3597" s="197" t="s">
        <v>2496</v>
      </c>
      <c r="G3597" s="197" t="s">
        <v>24</v>
      </c>
      <c r="H3597" s="198">
        <v>39051</v>
      </c>
      <c r="I3597" s="199">
        <f t="shared" si="74"/>
        <v>39416</v>
      </c>
      <c r="J3597" s="198"/>
      <c r="K3597" s="197"/>
      <c r="L3597" s="197"/>
      <c r="M3597" s="200" t="s">
        <v>20</v>
      </c>
      <c r="N3597" s="96" t="s">
        <v>2891</v>
      </c>
      <c r="O3597" s="198"/>
      <c r="P3597" s="201"/>
    </row>
    <row r="3598" spans="1:16" s="202" customFormat="1" x14ac:dyDescent="0.2">
      <c r="A3598" s="163" t="s">
        <v>20</v>
      </c>
      <c r="B3598" s="196">
        <v>7429</v>
      </c>
      <c r="C3598" s="163" t="s">
        <v>840</v>
      </c>
      <c r="D3598" s="31" t="s">
        <v>4730</v>
      </c>
      <c r="E3598" s="197">
        <v>10</v>
      </c>
      <c r="F3598" s="197" t="s">
        <v>2496</v>
      </c>
      <c r="G3598" s="197" t="s">
        <v>24</v>
      </c>
      <c r="H3598" s="198">
        <v>39051</v>
      </c>
      <c r="I3598" s="199" t="str">
        <f t="shared" si="74"/>
        <v>n/a</v>
      </c>
      <c r="J3598" s="198">
        <v>39080</v>
      </c>
      <c r="K3598" s="197" t="s">
        <v>2067</v>
      </c>
      <c r="L3598" s="197" t="s">
        <v>2067</v>
      </c>
      <c r="M3598" s="200" t="s">
        <v>20</v>
      </c>
      <c r="N3598" s="96">
        <v>4103</v>
      </c>
      <c r="O3598" s="198">
        <v>39346</v>
      </c>
      <c r="P3598" s="201" t="s">
        <v>4731</v>
      </c>
    </row>
    <row r="3599" spans="1:16" s="202" customFormat="1" x14ac:dyDescent="0.2">
      <c r="A3599" s="163" t="s">
        <v>20</v>
      </c>
      <c r="B3599" s="196">
        <v>7430</v>
      </c>
      <c r="C3599" s="31" t="s">
        <v>293</v>
      </c>
      <c r="D3599" s="192" t="s">
        <v>4603</v>
      </c>
      <c r="E3599" s="34">
        <v>6</v>
      </c>
      <c r="F3599" s="34" t="s">
        <v>2496</v>
      </c>
      <c r="G3599" s="197" t="s">
        <v>24</v>
      </c>
      <c r="H3599" s="198">
        <v>39052</v>
      </c>
      <c r="I3599" s="199">
        <f t="shared" si="74"/>
        <v>39417</v>
      </c>
      <c r="J3599" s="198"/>
      <c r="K3599" s="197"/>
      <c r="L3599" s="197"/>
      <c r="M3599" s="200" t="s">
        <v>20</v>
      </c>
      <c r="N3599" s="96" t="s">
        <v>2891</v>
      </c>
      <c r="O3599" s="198"/>
      <c r="P3599" s="201"/>
    </row>
    <row r="3600" spans="1:16" s="202" customFormat="1" x14ac:dyDescent="0.2">
      <c r="A3600" s="163" t="s">
        <v>20</v>
      </c>
      <c r="B3600" s="196">
        <v>7431</v>
      </c>
      <c r="C3600" s="163" t="s">
        <v>4732</v>
      </c>
      <c r="D3600" s="192" t="s">
        <v>4733</v>
      </c>
      <c r="E3600" s="197">
        <v>3</v>
      </c>
      <c r="F3600" s="34" t="s">
        <v>2491</v>
      </c>
      <c r="G3600" s="197" t="s">
        <v>24</v>
      </c>
      <c r="H3600" s="198">
        <v>39051</v>
      </c>
      <c r="I3600" s="199" t="str">
        <f t="shared" si="74"/>
        <v>n/a</v>
      </c>
      <c r="J3600" s="198">
        <v>39085</v>
      </c>
      <c r="K3600" s="197" t="s">
        <v>2067</v>
      </c>
      <c r="L3600" s="197" t="s">
        <v>2067</v>
      </c>
      <c r="M3600" s="200" t="s">
        <v>20</v>
      </c>
      <c r="N3600" s="96">
        <v>4092</v>
      </c>
      <c r="O3600" s="198">
        <v>39217</v>
      </c>
      <c r="P3600" s="201" t="s">
        <v>4561</v>
      </c>
    </row>
    <row r="3601" spans="1:16" s="202" customFormat="1" x14ac:dyDescent="0.2">
      <c r="A3601" s="163" t="s">
        <v>20</v>
      </c>
      <c r="B3601" s="196">
        <v>7432</v>
      </c>
      <c r="C3601" s="163" t="s">
        <v>2708</v>
      </c>
      <c r="D3601" s="192" t="s">
        <v>4734</v>
      </c>
      <c r="E3601" s="197">
        <v>7</v>
      </c>
      <c r="F3601" s="197" t="s">
        <v>2496</v>
      </c>
      <c r="G3601" s="197" t="s">
        <v>334</v>
      </c>
      <c r="H3601" s="198">
        <v>39069</v>
      </c>
      <c r="I3601" s="199" t="str">
        <f t="shared" si="74"/>
        <v>n/a</v>
      </c>
      <c r="J3601" s="198">
        <v>39294</v>
      </c>
      <c r="K3601" s="197" t="s">
        <v>2067</v>
      </c>
      <c r="L3601" s="197" t="s">
        <v>2067</v>
      </c>
      <c r="M3601" s="200" t="s">
        <v>20</v>
      </c>
      <c r="N3601" s="96">
        <v>4121</v>
      </c>
      <c r="O3601" s="198">
        <v>39430</v>
      </c>
      <c r="P3601" s="201" t="s">
        <v>486</v>
      </c>
    </row>
    <row r="3602" spans="1:16" s="202" customFormat="1" x14ac:dyDescent="0.2">
      <c r="A3602" s="163" t="s">
        <v>20</v>
      </c>
      <c r="B3602" s="196">
        <v>7433</v>
      </c>
      <c r="C3602" s="163" t="s">
        <v>4735</v>
      </c>
      <c r="D3602" s="163" t="s">
        <v>4522</v>
      </c>
      <c r="E3602" s="197">
        <v>3</v>
      </c>
      <c r="F3602" s="197" t="s">
        <v>2491</v>
      </c>
      <c r="G3602" s="197" t="s">
        <v>334</v>
      </c>
      <c r="H3602" s="198">
        <v>39070</v>
      </c>
      <c r="I3602" s="199" t="str">
        <f t="shared" si="74"/>
        <v>n/a</v>
      </c>
      <c r="J3602" s="198">
        <v>39111</v>
      </c>
      <c r="K3602" s="197" t="s">
        <v>2067</v>
      </c>
      <c r="L3602" s="197" t="s">
        <v>2067</v>
      </c>
      <c r="M3602" s="200" t="s">
        <v>20</v>
      </c>
      <c r="N3602" s="96">
        <v>4098</v>
      </c>
      <c r="O3602" s="198">
        <v>39309</v>
      </c>
      <c r="P3602" s="201" t="s">
        <v>4561</v>
      </c>
    </row>
    <row r="3603" spans="1:16" s="202" customFormat="1" x14ac:dyDescent="0.2">
      <c r="A3603" s="163" t="s">
        <v>20</v>
      </c>
      <c r="B3603" s="196">
        <v>7434</v>
      </c>
      <c r="C3603" s="163" t="s">
        <v>4721</v>
      </c>
      <c r="D3603" s="163" t="s">
        <v>4736</v>
      </c>
      <c r="E3603" s="197">
        <v>6</v>
      </c>
      <c r="F3603" s="197" t="s">
        <v>2496</v>
      </c>
      <c r="G3603" s="197" t="s">
        <v>334</v>
      </c>
      <c r="H3603" s="198">
        <v>39073</v>
      </c>
      <c r="I3603" s="199" t="str">
        <f t="shared" si="74"/>
        <v>n/a</v>
      </c>
      <c r="J3603" s="198">
        <v>39111</v>
      </c>
      <c r="K3603" s="197" t="s">
        <v>2067</v>
      </c>
      <c r="L3603" s="197" t="s">
        <v>2067</v>
      </c>
      <c r="M3603" s="200" t="s">
        <v>20</v>
      </c>
      <c r="N3603" s="96">
        <v>4114</v>
      </c>
      <c r="O3603" s="198">
        <v>39437</v>
      </c>
      <c r="P3603" s="201" t="s">
        <v>4737</v>
      </c>
    </row>
    <row r="3604" spans="1:16" s="202" customFormat="1" x14ac:dyDescent="0.2">
      <c r="A3604" s="163" t="s">
        <v>20</v>
      </c>
      <c r="B3604" s="196">
        <v>7435</v>
      </c>
      <c r="C3604" s="163" t="s">
        <v>4738</v>
      </c>
      <c r="D3604" s="192" t="s">
        <v>4739</v>
      </c>
      <c r="E3604" s="197">
        <v>15</v>
      </c>
      <c r="F3604" s="197" t="s">
        <v>2494</v>
      </c>
      <c r="G3604" s="197" t="s">
        <v>29</v>
      </c>
      <c r="H3604" s="198">
        <v>39078</v>
      </c>
      <c r="I3604" s="199" t="str">
        <f t="shared" si="74"/>
        <v>n/a</v>
      </c>
      <c r="J3604" s="198">
        <v>39111</v>
      </c>
      <c r="K3604" s="197" t="s">
        <v>2067</v>
      </c>
      <c r="L3604" s="197" t="s">
        <v>2067</v>
      </c>
      <c r="M3604" s="200" t="s">
        <v>20</v>
      </c>
      <c r="N3604" s="96">
        <v>4096</v>
      </c>
      <c r="O3604" s="198">
        <v>39241</v>
      </c>
      <c r="P3604" s="201" t="s">
        <v>486</v>
      </c>
    </row>
    <row r="3605" spans="1:16" s="202" customFormat="1" x14ac:dyDescent="0.2">
      <c r="A3605" s="163" t="s">
        <v>20</v>
      </c>
      <c r="B3605" s="196">
        <v>7436</v>
      </c>
      <c r="C3605" s="163" t="s">
        <v>4740</v>
      </c>
      <c r="D3605" s="163" t="s">
        <v>2536</v>
      </c>
      <c r="E3605" s="197">
        <v>5</v>
      </c>
      <c r="F3605" s="197" t="s">
        <v>2491</v>
      </c>
      <c r="G3605" s="197" t="s">
        <v>334</v>
      </c>
      <c r="H3605" s="198">
        <v>39078</v>
      </c>
      <c r="I3605" s="199" t="str">
        <f t="shared" si="74"/>
        <v>n/a</v>
      </c>
      <c r="J3605" s="198">
        <v>39111</v>
      </c>
      <c r="K3605" s="197" t="s">
        <v>2067</v>
      </c>
      <c r="L3605" s="197" t="s">
        <v>1862</v>
      </c>
      <c r="M3605" s="200" t="s">
        <v>20</v>
      </c>
      <c r="N3605" s="96">
        <v>4100</v>
      </c>
      <c r="O3605" s="198">
        <v>39304</v>
      </c>
      <c r="P3605" s="201" t="s">
        <v>4247</v>
      </c>
    </row>
    <row r="3606" spans="1:16" s="202" customFormat="1" x14ac:dyDescent="0.2">
      <c r="A3606" s="163" t="s">
        <v>20</v>
      </c>
      <c r="B3606" s="196">
        <v>7437</v>
      </c>
      <c r="C3606" s="163" t="s">
        <v>3120</v>
      </c>
      <c r="D3606" s="163" t="s">
        <v>2536</v>
      </c>
      <c r="E3606" s="197">
        <v>20</v>
      </c>
      <c r="F3606" s="197" t="s">
        <v>2504</v>
      </c>
      <c r="G3606" s="197" t="s">
        <v>334</v>
      </c>
      <c r="H3606" s="198">
        <v>39078</v>
      </c>
      <c r="I3606" s="199" t="str">
        <f t="shared" si="74"/>
        <v>n/a</v>
      </c>
      <c r="J3606" s="198">
        <v>39111</v>
      </c>
      <c r="K3606" s="197" t="s">
        <v>1862</v>
      </c>
      <c r="L3606" s="197" t="s">
        <v>1862</v>
      </c>
      <c r="M3606" s="200" t="s">
        <v>20</v>
      </c>
      <c r="N3606" s="195" t="s">
        <v>2799</v>
      </c>
      <c r="O3606" s="198">
        <v>39225</v>
      </c>
      <c r="P3606" s="201"/>
    </row>
    <row r="3607" spans="1:16" s="202" customFormat="1" x14ac:dyDescent="0.2">
      <c r="A3607" s="163" t="s">
        <v>20</v>
      </c>
      <c r="B3607" s="196">
        <v>7438</v>
      </c>
      <c r="C3607" s="163" t="s">
        <v>3473</v>
      </c>
      <c r="D3607" s="163" t="s">
        <v>2536</v>
      </c>
      <c r="E3607" s="197">
        <v>20</v>
      </c>
      <c r="F3607" s="197" t="s">
        <v>2504</v>
      </c>
      <c r="G3607" s="197" t="s">
        <v>334</v>
      </c>
      <c r="H3607" s="198">
        <v>39079</v>
      </c>
      <c r="I3607" s="199" t="str">
        <f t="shared" si="74"/>
        <v>n/a</v>
      </c>
      <c r="J3607" s="198">
        <v>39111</v>
      </c>
      <c r="K3607" s="197" t="s">
        <v>1862</v>
      </c>
      <c r="L3607" s="197" t="s">
        <v>1862</v>
      </c>
      <c r="M3607" s="200" t="s">
        <v>20</v>
      </c>
      <c r="N3607" s="195" t="s">
        <v>2799</v>
      </c>
      <c r="O3607" s="198">
        <v>39226</v>
      </c>
      <c r="P3607" s="201"/>
    </row>
    <row r="3608" spans="1:16" s="224" customFormat="1" x14ac:dyDescent="0.2">
      <c r="A3608" s="216" t="s">
        <v>20</v>
      </c>
      <c r="B3608" s="217">
        <v>7439</v>
      </c>
      <c r="C3608" s="216" t="s">
        <v>4741</v>
      </c>
      <c r="D3608" s="216" t="s">
        <v>1981</v>
      </c>
      <c r="E3608" s="218">
        <v>12</v>
      </c>
      <c r="F3608" s="218" t="s">
        <v>2491</v>
      </c>
      <c r="G3608" s="218" t="s">
        <v>29</v>
      </c>
      <c r="H3608" s="219">
        <v>39079</v>
      </c>
      <c r="I3608" s="220" t="str">
        <f t="shared" si="74"/>
        <v>n/a</v>
      </c>
      <c r="J3608" s="219">
        <v>39233</v>
      </c>
      <c r="K3608" s="218" t="s">
        <v>2067</v>
      </c>
      <c r="L3608" s="218" t="s">
        <v>2067</v>
      </c>
      <c r="M3608" s="221" t="s">
        <v>20</v>
      </c>
      <c r="N3608" s="222">
        <v>4107</v>
      </c>
      <c r="O3608" s="219">
        <v>39352</v>
      </c>
      <c r="P3608" s="223" t="s">
        <v>486</v>
      </c>
    </row>
    <row r="3609" spans="1:16" s="202" customFormat="1" x14ac:dyDescent="0.2">
      <c r="A3609" s="163" t="s">
        <v>20</v>
      </c>
      <c r="B3609" s="196">
        <v>7439</v>
      </c>
      <c r="C3609" s="163" t="s">
        <v>4741</v>
      </c>
      <c r="D3609" s="163" t="s">
        <v>1981</v>
      </c>
      <c r="E3609" s="197">
        <v>12</v>
      </c>
      <c r="F3609" s="197" t="s">
        <v>2491</v>
      </c>
      <c r="G3609" s="197" t="s">
        <v>29</v>
      </c>
      <c r="H3609" s="198">
        <v>39079</v>
      </c>
      <c r="I3609" s="199" t="str">
        <f t="shared" si="74"/>
        <v>n/a</v>
      </c>
      <c r="J3609" s="198">
        <v>39233</v>
      </c>
      <c r="K3609" s="197" t="s">
        <v>2067</v>
      </c>
      <c r="L3609" s="197" t="s">
        <v>2067</v>
      </c>
      <c r="M3609" s="200" t="s">
        <v>20</v>
      </c>
      <c r="N3609" s="96">
        <v>4112</v>
      </c>
      <c r="O3609" s="198">
        <v>39381</v>
      </c>
      <c r="P3609" s="201" t="s">
        <v>486</v>
      </c>
    </row>
    <row r="3610" spans="1:16" s="202" customFormat="1" x14ac:dyDescent="0.2">
      <c r="A3610" s="163" t="s">
        <v>20</v>
      </c>
      <c r="B3610" s="196">
        <v>7440</v>
      </c>
      <c r="C3610" s="163" t="s">
        <v>4742</v>
      </c>
      <c r="D3610" s="163" t="s">
        <v>2536</v>
      </c>
      <c r="E3610" s="197">
        <v>15</v>
      </c>
      <c r="F3610" s="197" t="s">
        <v>2494</v>
      </c>
      <c r="G3610" s="197" t="s">
        <v>334</v>
      </c>
      <c r="H3610" s="198">
        <v>39080</v>
      </c>
      <c r="I3610" s="199">
        <f t="shared" si="74"/>
        <v>39445</v>
      </c>
      <c r="J3610" s="198"/>
      <c r="K3610" s="197"/>
      <c r="L3610" s="197"/>
      <c r="M3610" s="200" t="s">
        <v>20</v>
      </c>
      <c r="N3610" s="96" t="s">
        <v>2891</v>
      </c>
      <c r="O3610" s="198"/>
      <c r="P3610" s="201"/>
    </row>
    <row r="3611" spans="1:16" s="202" customFormat="1" x14ac:dyDescent="0.2">
      <c r="A3611" s="163" t="s">
        <v>20</v>
      </c>
      <c r="B3611" s="196">
        <v>7441</v>
      </c>
      <c r="C3611" s="163" t="s">
        <v>3620</v>
      </c>
      <c r="D3611" s="163" t="s">
        <v>2536</v>
      </c>
      <c r="E3611" s="197">
        <v>15</v>
      </c>
      <c r="F3611" s="197" t="s">
        <v>2494</v>
      </c>
      <c r="G3611" s="197" t="s">
        <v>334</v>
      </c>
      <c r="H3611" s="198">
        <v>39080</v>
      </c>
      <c r="I3611" s="199" t="str">
        <f t="shared" si="74"/>
        <v>n/a</v>
      </c>
      <c r="J3611" s="198">
        <v>39111</v>
      </c>
      <c r="K3611" s="197"/>
      <c r="L3611" s="197"/>
      <c r="M3611" s="200" t="s">
        <v>20</v>
      </c>
      <c r="N3611" s="195" t="s">
        <v>2799</v>
      </c>
      <c r="O3611" s="198">
        <v>39218</v>
      </c>
      <c r="P3611" s="201"/>
    </row>
    <row r="3612" spans="1:16" s="202" customFormat="1" x14ac:dyDescent="0.2">
      <c r="A3612" s="163" t="s">
        <v>20</v>
      </c>
      <c r="B3612" s="196">
        <v>7442</v>
      </c>
      <c r="C3612" s="163" t="s">
        <v>4173</v>
      </c>
      <c r="D3612" s="163" t="s">
        <v>4528</v>
      </c>
      <c r="E3612" s="197">
        <v>5</v>
      </c>
      <c r="F3612" s="197" t="s">
        <v>2491</v>
      </c>
      <c r="G3612" s="197" t="s">
        <v>334</v>
      </c>
      <c r="H3612" s="198">
        <v>39085</v>
      </c>
      <c r="I3612" s="199" t="str">
        <f t="shared" si="74"/>
        <v>n/a</v>
      </c>
      <c r="J3612" s="198">
        <v>39111</v>
      </c>
      <c r="K3612" s="197"/>
      <c r="L3612" s="197"/>
      <c r="M3612" s="200" t="s">
        <v>20</v>
      </c>
      <c r="N3612" s="96" t="s">
        <v>4426</v>
      </c>
      <c r="O3612" s="198">
        <v>39127</v>
      </c>
      <c r="P3612" s="201"/>
    </row>
    <row r="3613" spans="1:16" s="202" customFormat="1" x14ac:dyDescent="0.2">
      <c r="A3613" s="163" t="s">
        <v>20</v>
      </c>
      <c r="B3613" s="196">
        <v>7443</v>
      </c>
      <c r="C3613" s="163" t="s">
        <v>4743</v>
      </c>
      <c r="D3613" s="163" t="s">
        <v>2536</v>
      </c>
      <c r="E3613" s="197">
        <v>5</v>
      </c>
      <c r="F3613" s="197" t="s">
        <v>2491</v>
      </c>
      <c r="G3613" s="197" t="s">
        <v>334</v>
      </c>
      <c r="H3613" s="198">
        <v>39087</v>
      </c>
      <c r="I3613" s="199">
        <f t="shared" si="74"/>
        <v>39452</v>
      </c>
      <c r="J3613" s="198"/>
      <c r="K3613" s="197"/>
      <c r="L3613" s="197"/>
      <c r="M3613" s="200" t="s">
        <v>20</v>
      </c>
      <c r="N3613" s="96" t="s">
        <v>2891</v>
      </c>
      <c r="O3613" s="198"/>
      <c r="P3613" s="201"/>
    </row>
    <row r="3614" spans="1:16" s="202" customFormat="1" x14ac:dyDescent="0.2">
      <c r="A3614" s="163" t="s">
        <v>20</v>
      </c>
      <c r="B3614" s="196">
        <v>7444</v>
      </c>
      <c r="C3614" s="163" t="s">
        <v>4744</v>
      </c>
      <c r="D3614" s="163" t="s">
        <v>2536</v>
      </c>
      <c r="E3614" s="197">
        <v>15</v>
      </c>
      <c r="F3614" s="197" t="s">
        <v>2494</v>
      </c>
      <c r="G3614" s="225" t="s">
        <v>334</v>
      </c>
      <c r="H3614" s="198">
        <v>39090</v>
      </c>
      <c r="I3614" s="199" t="str">
        <f t="shared" si="74"/>
        <v>n/a</v>
      </c>
      <c r="J3614" s="198">
        <v>39111</v>
      </c>
      <c r="K3614" s="197" t="s">
        <v>1862</v>
      </c>
      <c r="L3614" s="197" t="s">
        <v>1862</v>
      </c>
      <c r="M3614" s="200" t="s">
        <v>20</v>
      </c>
      <c r="N3614" s="195" t="s">
        <v>2799</v>
      </c>
      <c r="O3614" s="198">
        <v>39414</v>
      </c>
      <c r="P3614" s="201"/>
    </row>
    <row r="3615" spans="1:16" s="202" customFormat="1" x14ac:dyDescent="0.2">
      <c r="A3615" s="163" t="s">
        <v>20</v>
      </c>
      <c r="B3615" s="196">
        <v>7445</v>
      </c>
      <c r="C3615" s="163" t="s">
        <v>840</v>
      </c>
      <c r="D3615" s="163" t="s">
        <v>4745</v>
      </c>
      <c r="E3615" s="196">
        <v>10</v>
      </c>
      <c r="F3615" s="197" t="s">
        <v>2496</v>
      </c>
      <c r="G3615" s="197" t="s">
        <v>78</v>
      </c>
      <c r="H3615" s="198">
        <v>39139</v>
      </c>
      <c r="I3615" s="199" t="str">
        <f t="shared" si="74"/>
        <v>n/a</v>
      </c>
      <c r="J3615" s="198">
        <v>39174</v>
      </c>
      <c r="K3615" s="197" t="s">
        <v>1862</v>
      </c>
      <c r="L3615" s="197" t="s">
        <v>1862</v>
      </c>
      <c r="M3615" s="200" t="s">
        <v>20</v>
      </c>
      <c r="N3615" s="195" t="s">
        <v>1870</v>
      </c>
      <c r="O3615" s="198">
        <v>39392</v>
      </c>
      <c r="P3615" s="201"/>
    </row>
    <row r="3616" spans="1:16" s="202" customFormat="1" x14ac:dyDescent="0.2">
      <c r="A3616" s="163" t="s">
        <v>20</v>
      </c>
      <c r="B3616" s="196">
        <v>7446</v>
      </c>
      <c r="C3616" s="31" t="s">
        <v>3778</v>
      </c>
      <c r="D3616" s="31" t="s">
        <v>4746</v>
      </c>
      <c r="E3616" s="197">
        <v>4</v>
      </c>
      <c r="F3616" s="197" t="s">
        <v>2491</v>
      </c>
      <c r="G3616" s="197" t="s">
        <v>78</v>
      </c>
      <c r="H3616" s="198">
        <v>39140</v>
      </c>
      <c r="I3616" s="199" t="str">
        <f t="shared" si="74"/>
        <v>n/a</v>
      </c>
      <c r="J3616" s="198">
        <v>39171</v>
      </c>
      <c r="K3616" s="197"/>
      <c r="L3616" s="197"/>
      <c r="M3616" s="200" t="s">
        <v>20</v>
      </c>
      <c r="N3616" s="195" t="s">
        <v>2799</v>
      </c>
      <c r="O3616" s="198"/>
      <c r="P3616" s="201"/>
    </row>
    <row r="3617" spans="1:16" s="202" customFormat="1" x14ac:dyDescent="0.2">
      <c r="A3617" s="163" t="s">
        <v>20</v>
      </c>
      <c r="B3617" s="196">
        <v>7447</v>
      </c>
      <c r="C3617" s="163" t="s">
        <v>4723</v>
      </c>
      <c r="D3617" s="163" t="s">
        <v>4747</v>
      </c>
      <c r="E3617" s="197">
        <v>21</v>
      </c>
      <c r="F3617" s="197" t="s">
        <v>2504</v>
      </c>
      <c r="G3617" s="197" t="s">
        <v>78</v>
      </c>
      <c r="H3617" s="198">
        <v>39141</v>
      </c>
      <c r="I3617" s="199" t="str">
        <f t="shared" si="74"/>
        <v>n/a</v>
      </c>
      <c r="J3617" s="198">
        <v>39171</v>
      </c>
      <c r="K3617" s="197" t="s">
        <v>2067</v>
      </c>
      <c r="L3617" s="197" t="s">
        <v>2067</v>
      </c>
      <c r="M3617" s="200" t="s">
        <v>20</v>
      </c>
      <c r="N3617" s="96">
        <v>4102</v>
      </c>
      <c r="O3617" s="198">
        <v>39332</v>
      </c>
      <c r="P3617" s="201" t="s">
        <v>486</v>
      </c>
    </row>
    <row r="3618" spans="1:16" s="202" customFormat="1" x14ac:dyDescent="0.2">
      <c r="A3618" s="163" t="s">
        <v>20</v>
      </c>
      <c r="B3618" s="196">
        <v>7448</v>
      </c>
      <c r="C3618" s="31" t="s">
        <v>4748</v>
      </c>
      <c r="D3618" s="163" t="s">
        <v>4749</v>
      </c>
      <c r="E3618" s="197">
        <v>20</v>
      </c>
      <c r="F3618" s="197" t="s">
        <v>2504</v>
      </c>
      <c r="G3618" s="197" t="s">
        <v>78</v>
      </c>
      <c r="H3618" s="198">
        <v>39141</v>
      </c>
      <c r="I3618" s="199" t="str">
        <f t="shared" si="74"/>
        <v>n/a</v>
      </c>
      <c r="J3618" s="198">
        <v>39171</v>
      </c>
      <c r="K3618" s="197" t="s">
        <v>2067</v>
      </c>
      <c r="L3618" s="197" t="s">
        <v>2067</v>
      </c>
      <c r="M3618" s="200" t="s">
        <v>20</v>
      </c>
      <c r="N3618" s="96">
        <v>4101</v>
      </c>
      <c r="O3618" s="198">
        <v>39332</v>
      </c>
      <c r="P3618" s="201" t="s">
        <v>4481</v>
      </c>
    </row>
    <row r="3619" spans="1:16" s="202" customFormat="1" x14ac:dyDescent="0.2">
      <c r="A3619" s="163" t="s">
        <v>20</v>
      </c>
      <c r="B3619" s="196">
        <v>7449</v>
      </c>
      <c r="C3619" s="163" t="s">
        <v>4750</v>
      </c>
      <c r="D3619" s="163" t="s">
        <v>4751</v>
      </c>
      <c r="E3619" s="197">
        <v>10</v>
      </c>
      <c r="F3619" s="197" t="s">
        <v>2496</v>
      </c>
      <c r="G3619" s="197" t="s">
        <v>78</v>
      </c>
      <c r="H3619" s="198">
        <v>39142</v>
      </c>
      <c r="I3619" s="199" t="str">
        <f t="shared" si="74"/>
        <v>n/a</v>
      </c>
      <c r="J3619" s="198">
        <v>39174</v>
      </c>
      <c r="K3619" s="197" t="s">
        <v>1862</v>
      </c>
      <c r="L3619" s="197" t="s">
        <v>1862</v>
      </c>
      <c r="M3619" s="200" t="s">
        <v>20</v>
      </c>
      <c r="N3619" s="195" t="s">
        <v>1870</v>
      </c>
      <c r="O3619" s="198">
        <v>39392</v>
      </c>
      <c r="P3619" s="201"/>
    </row>
    <row r="3620" spans="1:16" s="202" customFormat="1" x14ac:dyDescent="0.2">
      <c r="A3620" s="163" t="s">
        <v>20</v>
      </c>
      <c r="B3620" s="196">
        <v>7450</v>
      </c>
      <c r="C3620" s="163" t="s">
        <v>4752</v>
      </c>
      <c r="D3620" s="163" t="s">
        <v>4753</v>
      </c>
      <c r="E3620" s="197">
        <v>15</v>
      </c>
      <c r="F3620" s="197" t="s">
        <v>2494</v>
      </c>
      <c r="G3620" s="197" t="s">
        <v>78</v>
      </c>
      <c r="H3620" s="198">
        <v>39142</v>
      </c>
      <c r="I3620" s="199" t="str">
        <f t="shared" si="74"/>
        <v>n/a</v>
      </c>
      <c r="J3620" s="198">
        <v>39174</v>
      </c>
      <c r="K3620" s="197" t="s">
        <v>2067</v>
      </c>
      <c r="L3620" s="197" t="s">
        <v>2067</v>
      </c>
      <c r="M3620" s="200" t="s">
        <v>20</v>
      </c>
      <c r="N3620" s="96">
        <v>4099</v>
      </c>
      <c r="O3620" s="198">
        <v>39315</v>
      </c>
      <c r="P3620" s="201" t="s">
        <v>486</v>
      </c>
    </row>
    <row r="3621" spans="1:16" s="202" customFormat="1" x14ac:dyDescent="0.2">
      <c r="A3621" s="163" t="s">
        <v>20</v>
      </c>
      <c r="B3621" s="196">
        <v>7451</v>
      </c>
      <c r="C3621" s="31" t="s">
        <v>4306</v>
      </c>
      <c r="D3621" s="163" t="s">
        <v>4754</v>
      </c>
      <c r="E3621" s="197">
        <v>15</v>
      </c>
      <c r="F3621" s="197" t="s">
        <v>2494</v>
      </c>
      <c r="G3621" s="197" t="s">
        <v>78</v>
      </c>
      <c r="H3621" s="198">
        <v>39142</v>
      </c>
      <c r="I3621" s="199" t="str">
        <f t="shared" si="74"/>
        <v>n/a</v>
      </c>
      <c r="J3621" s="198">
        <v>39174</v>
      </c>
      <c r="K3621" s="197" t="s">
        <v>2067</v>
      </c>
      <c r="L3621" s="197" t="s">
        <v>1862</v>
      </c>
      <c r="M3621" s="200" t="s">
        <v>20</v>
      </c>
      <c r="N3621" s="96">
        <v>4104</v>
      </c>
      <c r="O3621" s="198">
        <v>39335</v>
      </c>
      <c r="P3621" s="201" t="s">
        <v>4571</v>
      </c>
    </row>
    <row r="3622" spans="1:16" s="202" customFormat="1" x14ac:dyDescent="0.2">
      <c r="A3622" s="163" t="s">
        <v>20</v>
      </c>
      <c r="B3622" s="196">
        <v>7452</v>
      </c>
      <c r="C3622" s="163" t="s">
        <v>480</v>
      </c>
      <c r="D3622" s="163" t="s">
        <v>4755</v>
      </c>
      <c r="E3622" s="197">
        <v>15</v>
      </c>
      <c r="F3622" s="197" t="s">
        <v>2494</v>
      </c>
      <c r="G3622" s="197" t="s">
        <v>78</v>
      </c>
      <c r="H3622" s="198">
        <v>39142</v>
      </c>
      <c r="I3622" s="199" t="str">
        <f t="shared" si="74"/>
        <v>n/a</v>
      </c>
      <c r="J3622" s="198">
        <v>39174</v>
      </c>
      <c r="K3622" s="197" t="s">
        <v>2067</v>
      </c>
      <c r="L3622" s="197" t="s">
        <v>2067</v>
      </c>
      <c r="M3622" s="200" t="s">
        <v>20</v>
      </c>
      <c r="N3622" s="96">
        <v>4105</v>
      </c>
      <c r="O3622" s="198">
        <v>39335</v>
      </c>
      <c r="P3622" s="201" t="s">
        <v>4571</v>
      </c>
    </row>
    <row r="3623" spans="1:16" s="202" customFormat="1" x14ac:dyDescent="0.2">
      <c r="A3623" s="163" t="s">
        <v>20</v>
      </c>
      <c r="B3623" s="196">
        <v>7453</v>
      </c>
      <c r="C3623" s="163" t="s">
        <v>4756</v>
      </c>
      <c r="D3623" s="163" t="s">
        <v>4757</v>
      </c>
      <c r="E3623" s="197">
        <v>15</v>
      </c>
      <c r="F3623" s="197" t="s">
        <v>2494</v>
      </c>
      <c r="G3623" s="197" t="s">
        <v>78</v>
      </c>
      <c r="H3623" s="198">
        <v>39142</v>
      </c>
      <c r="I3623" s="199" t="str">
        <f t="shared" si="74"/>
        <v>n/a</v>
      </c>
      <c r="J3623" s="198">
        <v>39174</v>
      </c>
      <c r="K3623" s="197" t="s">
        <v>2067</v>
      </c>
      <c r="L3623" s="197" t="s">
        <v>1862</v>
      </c>
      <c r="M3623" s="200" t="s">
        <v>20</v>
      </c>
      <c r="N3623" s="195" t="s">
        <v>1870</v>
      </c>
      <c r="O3623" s="198">
        <v>39416</v>
      </c>
      <c r="P3623" s="201"/>
    </row>
    <row r="3624" spans="1:16" s="202" customFormat="1" x14ac:dyDescent="0.2">
      <c r="A3624" s="163" t="s">
        <v>20</v>
      </c>
      <c r="B3624" s="196">
        <v>7454</v>
      </c>
      <c r="C3624" s="163" t="s">
        <v>4758</v>
      </c>
      <c r="D3624" s="163" t="s">
        <v>4759</v>
      </c>
      <c r="E3624" s="197">
        <v>5</v>
      </c>
      <c r="F3624" s="197" t="s">
        <v>2491</v>
      </c>
      <c r="G3624" s="197" t="s">
        <v>334</v>
      </c>
      <c r="H3624" s="198">
        <v>39142</v>
      </c>
      <c r="I3624" s="199" t="str">
        <f t="shared" si="74"/>
        <v>n/a</v>
      </c>
      <c r="J3624" s="198">
        <v>39295</v>
      </c>
      <c r="K3624" s="197" t="s">
        <v>1862</v>
      </c>
      <c r="L3624" s="197" t="s">
        <v>2067</v>
      </c>
      <c r="M3624" s="200" t="s">
        <v>20</v>
      </c>
      <c r="N3624" s="96">
        <v>4143</v>
      </c>
      <c r="O3624" s="198">
        <v>39545</v>
      </c>
      <c r="P3624" s="201" t="s">
        <v>486</v>
      </c>
    </row>
    <row r="3625" spans="1:16" s="202" customFormat="1" x14ac:dyDescent="0.2">
      <c r="A3625" s="163" t="s">
        <v>20</v>
      </c>
      <c r="B3625" s="196">
        <v>7455</v>
      </c>
      <c r="C3625" s="163" t="s">
        <v>4760</v>
      </c>
      <c r="D3625" s="163" t="s">
        <v>4761</v>
      </c>
      <c r="E3625" s="197">
        <v>3</v>
      </c>
      <c r="F3625" s="197" t="s">
        <v>2491</v>
      </c>
      <c r="G3625" s="197" t="s">
        <v>2599</v>
      </c>
      <c r="H3625" s="198">
        <v>39169</v>
      </c>
      <c r="I3625" s="199" t="str">
        <f t="shared" si="74"/>
        <v>n/a</v>
      </c>
      <c r="J3625" s="198">
        <v>39203</v>
      </c>
      <c r="K3625" s="197" t="s">
        <v>1862</v>
      </c>
      <c r="L3625" s="197" t="s">
        <v>1862</v>
      </c>
      <c r="M3625" s="200" t="s">
        <v>20</v>
      </c>
      <c r="N3625" s="96">
        <v>4216</v>
      </c>
      <c r="O3625" s="198">
        <v>39986</v>
      </c>
      <c r="P3625" s="201" t="s">
        <v>4247</v>
      </c>
    </row>
    <row r="3626" spans="1:16" s="202" customFormat="1" x14ac:dyDescent="0.2">
      <c r="A3626" s="163" t="s">
        <v>20</v>
      </c>
      <c r="B3626" s="196">
        <v>7456</v>
      </c>
      <c r="C3626" s="163" t="s">
        <v>4758</v>
      </c>
      <c r="D3626" s="163" t="s">
        <v>4762</v>
      </c>
      <c r="E3626" s="197">
        <v>5</v>
      </c>
      <c r="F3626" s="197" t="s">
        <v>2491</v>
      </c>
      <c r="G3626" s="197" t="s">
        <v>2599</v>
      </c>
      <c r="H3626" s="198">
        <v>39174</v>
      </c>
      <c r="I3626" s="199" t="str">
        <f t="shared" si="74"/>
        <v>n/a</v>
      </c>
      <c r="J3626" s="198">
        <v>39203</v>
      </c>
      <c r="K3626" s="197" t="s">
        <v>2067</v>
      </c>
      <c r="L3626" s="197" t="s">
        <v>2067</v>
      </c>
      <c r="M3626" s="200" t="s">
        <v>20</v>
      </c>
      <c r="N3626" s="96">
        <v>4108</v>
      </c>
      <c r="O3626" s="198">
        <v>39356</v>
      </c>
      <c r="P3626" s="201" t="s">
        <v>486</v>
      </c>
    </row>
    <row r="3627" spans="1:16" s="202" customFormat="1" x14ac:dyDescent="0.2">
      <c r="A3627" s="163" t="s">
        <v>20</v>
      </c>
      <c r="B3627" s="196">
        <v>7457</v>
      </c>
      <c r="C3627" s="163" t="s">
        <v>4741</v>
      </c>
      <c r="D3627" s="163" t="s">
        <v>4764</v>
      </c>
      <c r="E3627" s="197">
        <v>12</v>
      </c>
      <c r="F3627" s="197" t="s">
        <v>2491</v>
      </c>
      <c r="G3627" s="197" t="s">
        <v>29</v>
      </c>
      <c r="H3627" s="198">
        <v>39199</v>
      </c>
      <c r="I3627" s="199">
        <f t="shared" si="74"/>
        <v>39564</v>
      </c>
      <c r="J3627" s="198"/>
      <c r="K3627" s="197"/>
      <c r="L3627" s="197"/>
      <c r="M3627" s="200" t="s">
        <v>20</v>
      </c>
      <c r="N3627" s="96" t="s">
        <v>2891</v>
      </c>
      <c r="O3627" s="198"/>
      <c r="P3627" s="201"/>
    </row>
    <row r="3628" spans="1:16" s="202" customFormat="1" x14ac:dyDescent="0.2">
      <c r="A3628" s="163" t="s">
        <v>20</v>
      </c>
      <c r="B3628" s="196">
        <v>7458</v>
      </c>
      <c r="C3628" s="163" t="s">
        <v>4026</v>
      </c>
      <c r="D3628" s="163" t="s">
        <v>4765</v>
      </c>
      <c r="E3628" s="197">
        <v>8</v>
      </c>
      <c r="F3628" s="197" t="s">
        <v>2499</v>
      </c>
      <c r="G3628" s="197" t="s">
        <v>236</v>
      </c>
      <c r="H3628" s="198">
        <v>39202</v>
      </c>
      <c r="I3628" s="199" t="str">
        <f t="shared" si="74"/>
        <v>n/a</v>
      </c>
      <c r="J3628" s="198">
        <v>39416</v>
      </c>
      <c r="K3628" s="197" t="s">
        <v>2067</v>
      </c>
      <c r="L3628" s="197" t="s">
        <v>2067</v>
      </c>
      <c r="M3628" s="200" t="s">
        <v>20</v>
      </c>
      <c r="N3628" s="96">
        <v>4140</v>
      </c>
      <c r="O3628" s="198">
        <v>39552</v>
      </c>
      <c r="P3628" s="201" t="s">
        <v>4481</v>
      </c>
    </row>
    <row r="3629" spans="1:16" s="202" customFormat="1" x14ac:dyDescent="0.2">
      <c r="A3629" s="163" t="s">
        <v>20</v>
      </c>
      <c r="B3629" s="196">
        <v>7459</v>
      </c>
      <c r="C3629" s="163" t="s">
        <v>3576</v>
      </c>
      <c r="D3629" s="163" t="s">
        <v>4766</v>
      </c>
      <c r="E3629" s="197">
        <v>8</v>
      </c>
      <c r="F3629" s="197" t="s">
        <v>2499</v>
      </c>
      <c r="G3629" s="197" t="s">
        <v>236</v>
      </c>
      <c r="H3629" s="198">
        <v>39202</v>
      </c>
      <c r="I3629" s="199" t="str">
        <f t="shared" si="74"/>
        <v>n/a</v>
      </c>
      <c r="J3629" s="198">
        <v>39233</v>
      </c>
      <c r="K3629" s="197" t="s">
        <v>2067</v>
      </c>
      <c r="L3629" s="197" t="s">
        <v>2067</v>
      </c>
      <c r="M3629" s="200" t="s">
        <v>20</v>
      </c>
      <c r="N3629" s="96">
        <v>4111</v>
      </c>
      <c r="O3629" s="198">
        <v>39374</v>
      </c>
      <c r="P3629" s="201" t="s">
        <v>4288</v>
      </c>
    </row>
    <row r="3630" spans="1:16" s="202" customFormat="1" x14ac:dyDescent="0.2">
      <c r="A3630" s="163" t="s">
        <v>20</v>
      </c>
      <c r="B3630" s="196">
        <v>7460</v>
      </c>
      <c r="C3630" s="163" t="s">
        <v>2417</v>
      </c>
      <c r="D3630" s="163" t="s">
        <v>4767</v>
      </c>
      <c r="E3630" s="197">
        <v>8</v>
      </c>
      <c r="F3630" s="197" t="s">
        <v>2499</v>
      </c>
      <c r="G3630" s="197" t="s">
        <v>236</v>
      </c>
      <c r="H3630" s="198">
        <v>39203</v>
      </c>
      <c r="I3630" s="199" t="str">
        <f t="shared" si="74"/>
        <v>n/a</v>
      </c>
      <c r="J3630" s="198">
        <v>39239</v>
      </c>
      <c r="K3630" s="197" t="s">
        <v>2067</v>
      </c>
      <c r="L3630" s="197" t="s">
        <v>2067</v>
      </c>
      <c r="M3630" s="200" t="s">
        <v>20</v>
      </c>
      <c r="N3630" s="96">
        <v>4142</v>
      </c>
      <c r="O3630" s="198">
        <v>39549</v>
      </c>
      <c r="P3630" s="201" t="s">
        <v>4481</v>
      </c>
    </row>
    <row r="3631" spans="1:16" s="202" customFormat="1" x14ac:dyDescent="0.2">
      <c r="A3631" s="163" t="s">
        <v>20</v>
      </c>
      <c r="B3631" s="196">
        <v>7461</v>
      </c>
      <c r="C3631" s="163" t="s">
        <v>3596</v>
      </c>
      <c r="D3631" s="163" t="s">
        <v>3707</v>
      </c>
      <c r="E3631" s="197">
        <v>15</v>
      </c>
      <c r="F3631" s="197" t="s">
        <v>2494</v>
      </c>
      <c r="G3631" s="197" t="s">
        <v>236</v>
      </c>
      <c r="H3631" s="198">
        <v>39203</v>
      </c>
      <c r="I3631" s="199" t="str">
        <f t="shared" si="74"/>
        <v>n/a</v>
      </c>
      <c r="J3631" s="198">
        <v>39233</v>
      </c>
      <c r="K3631" s="197" t="s">
        <v>1862</v>
      </c>
      <c r="L3631" s="197" t="s">
        <v>1862</v>
      </c>
      <c r="M3631" s="200" t="s">
        <v>20</v>
      </c>
      <c r="N3631" s="195" t="s">
        <v>1870</v>
      </c>
      <c r="O3631" s="198">
        <v>39464</v>
      </c>
      <c r="P3631" s="201"/>
    </row>
    <row r="3632" spans="1:16" s="202" customFormat="1" x14ac:dyDescent="0.2">
      <c r="A3632" s="163" t="s">
        <v>20</v>
      </c>
      <c r="B3632" s="196">
        <v>7462</v>
      </c>
      <c r="C3632" s="163" t="s">
        <v>4768</v>
      </c>
      <c r="D3632" s="163" t="s">
        <v>4769</v>
      </c>
      <c r="E3632" s="197">
        <v>21</v>
      </c>
      <c r="F3632" s="197" t="s">
        <v>2504</v>
      </c>
      <c r="G3632" s="197" t="s">
        <v>236</v>
      </c>
      <c r="H3632" s="198">
        <v>39203</v>
      </c>
      <c r="I3632" s="199" t="str">
        <f t="shared" si="74"/>
        <v>n/a</v>
      </c>
      <c r="J3632" s="198">
        <v>39233</v>
      </c>
      <c r="K3632" s="197" t="s">
        <v>2067</v>
      </c>
      <c r="L3632" s="197" t="s">
        <v>2067</v>
      </c>
      <c r="M3632" s="200" t="s">
        <v>20</v>
      </c>
      <c r="N3632" s="96">
        <v>4109</v>
      </c>
      <c r="O3632" s="198">
        <v>39374</v>
      </c>
      <c r="P3632" s="201" t="s">
        <v>4481</v>
      </c>
    </row>
    <row r="3633" spans="1:16" s="202" customFormat="1" x14ac:dyDescent="0.2">
      <c r="A3633" s="163" t="s">
        <v>20</v>
      </c>
      <c r="B3633" s="196">
        <v>7463</v>
      </c>
      <c r="C3633" s="163" t="s">
        <v>2417</v>
      </c>
      <c r="D3633" s="226" t="s">
        <v>4770</v>
      </c>
      <c r="E3633" s="197">
        <v>8</v>
      </c>
      <c r="F3633" s="197" t="s">
        <v>2499</v>
      </c>
      <c r="G3633" s="197" t="s">
        <v>236</v>
      </c>
      <c r="H3633" s="198">
        <v>39204</v>
      </c>
      <c r="I3633" s="199" t="str">
        <f t="shared" si="74"/>
        <v>n/a</v>
      </c>
      <c r="J3633" s="198">
        <v>39239</v>
      </c>
      <c r="K3633" s="197" t="s">
        <v>2067</v>
      </c>
      <c r="L3633" s="197" t="s">
        <v>1862</v>
      </c>
      <c r="M3633" s="200" t="s">
        <v>20</v>
      </c>
      <c r="N3633" s="195" t="s">
        <v>1870</v>
      </c>
      <c r="O3633" s="198">
        <v>39685</v>
      </c>
      <c r="P3633" s="201"/>
    </row>
    <row r="3634" spans="1:16" s="202" customFormat="1" x14ac:dyDescent="0.2">
      <c r="A3634" s="163" t="s">
        <v>20</v>
      </c>
      <c r="B3634" s="196">
        <v>7464</v>
      </c>
      <c r="C3634" s="163" t="s">
        <v>4771</v>
      </c>
      <c r="D3634" s="163" t="s">
        <v>4772</v>
      </c>
      <c r="E3634" s="197">
        <v>21</v>
      </c>
      <c r="F3634" s="197" t="s">
        <v>2504</v>
      </c>
      <c r="G3634" s="197" t="s">
        <v>78</v>
      </c>
      <c r="H3634" s="198">
        <v>39209</v>
      </c>
      <c r="I3634" s="199" t="str">
        <f t="shared" si="74"/>
        <v>n/a</v>
      </c>
      <c r="J3634" s="198">
        <v>39350</v>
      </c>
      <c r="K3634" s="197" t="s">
        <v>2067</v>
      </c>
      <c r="L3634" s="197" t="s">
        <v>2067</v>
      </c>
      <c r="M3634" s="200" t="s">
        <v>20</v>
      </c>
      <c r="N3634" s="96">
        <v>4123</v>
      </c>
      <c r="O3634" s="198">
        <v>39512</v>
      </c>
      <c r="P3634" s="201" t="s">
        <v>4773</v>
      </c>
    </row>
    <row r="3635" spans="1:16" s="202" customFormat="1" x14ac:dyDescent="0.2">
      <c r="A3635" s="163" t="s">
        <v>20</v>
      </c>
      <c r="B3635" s="196">
        <v>7465</v>
      </c>
      <c r="C3635" s="163" t="s">
        <v>4593</v>
      </c>
      <c r="D3635" s="163" t="s">
        <v>4774</v>
      </c>
      <c r="E3635" s="197">
        <v>21</v>
      </c>
      <c r="F3635" s="197" t="s">
        <v>2504</v>
      </c>
      <c r="G3635" s="197" t="s">
        <v>236</v>
      </c>
      <c r="H3635" s="198">
        <v>39212</v>
      </c>
      <c r="I3635" s="199" t="str">
        <f t="shared" si="74"/>
        <v>n/a</v>
      </c>
      <c r="J3635" s="198">
        <v>39232</v>
      </c>
      <c r="K3635" s="197" t="s">
        <v>2067</v>
      </c>
      <c r="L3635" s="197" t="s">
        <v>2067</v>
      </c>
      <c r="M3635" s="200" t="s">
        <v>20</v>
      </c>
      <c r="N3635" s="96">
        <v>4110</v>
      </c>
      <c r="O3635" s="198">
        <v>39374</v>
      </c>
      <c r="P3635" s="201" t="s">
        <v>4481</v>
      </c>
    </row>
    <row r="3636" spans="1:16" s="202" customFormat="1" x14ac:dyDescent="0.2">
      <c r="A3636" s="163" t="s">
        <v>20</v>
      </c>
      <c r="B3636" s="196">
        <v>7466</v>
      </c>
      <c r="C3636" s="163" t="s">
        <v>2708</v>
      </c>
      <c r="D3636" s="192" t="s">
        <v>4775</v>
      </c>
      <c r="E3636" s="197">
        <v>7</v>
      </c>
      <c r="F3636" s="197" t="s">
        <v>2496</v>
      </c>
      <c r="G3636" s="197" t="s">
        <v>24</v>
      </c>
      <c r="H3636" s="198">
        <v>39218</v>
      </c>
      <c r="I3636" s="199" t="str">
        <f t="shared" si="74"/>
        <v>n/a</v>
      </c>
      <c r="J3636" s="198">
        <v>39262</v>
      </c>
      <c r="K3636" s="197" t="s">
        <v>2067</v>
      </c>
      <c r="L3636" s="197" t="s">
        <v>2067</v>
      </c>
      <c r="M3636" s="200" t="s">
        <v>20</v>
      </c>
      <c r="N3636" s="96">
        <v>4117</v>
      </c>
      <c r="O3636" s="198">
        <v>39424</v>
      </c>
      <c r="P3636" s="201" t="s">
        <v>486</v>
      </c>
    </row>
    <row r="3637" spans="1:16" s="202" customFormat="1" x14ac:dyDescent="0.2">
      <c r="A3637" s="163" t="s">
        <v>20</v>
      </c>
      <c r="B3637" s="196">
        <v>7467</v>
      </c>
      <c r="C3637" s="163" t="s">
        <v>4264</v>
      </c>
      <c r="D3637" s="163" t="s">
        <v>4776</v>
      </c>
      <c r="E3637" s="197">
        <v>20</v>
      </c>
      <c r="F3637" s="197" t="s">
        <v>2504</v>
      </c>
      <c r="G3637" s="197" t="s">
        <v>24</v>
      </c>
      <c r="H3637" s="198">
        <v>39232</v>
      </c>
      <c r="I3637" s="199" t="str">
        <f t="shared" si="74"/>
        <v>n/a</v>
      </c>
      <c r="J3637" s="198">
        <v>39265</v>
      </c>
      <c r="K3637" s="197" t="s">
        <v>2067</v>
      </c>
      <c r="L3637" s="197" t="s">
        <v>1862</v>
      </c>
      <c r="M3637" s="200" t="s">
        <v>20</v>
      </c>
      <c r="N3637" s="96">
        <v>4138</v>
      </c>
      <c r="O3637" s="198">
        <v>39528</v>
      </c>
      <c r="P3637" s="201" t="s">
        <v>4481</v>
      </c>
    </row>
    <row r="3638" spans="1:16" s="202" customFormat="1" x14ac:dyDescent="0.2">
      <c r="A3638" s="163" t="s">
        <v>20</v>
      </c>
      <c r="B3638" s="196">
        <v>7468</v>
      </c>
      <c r="C3638" s="163" t="s">
        <v>4258</v>
      </c>
      <c r="D3638" s="163" t="s">
        <v>4372</v>
      </c>
      <c r="E3638" s="197">
        <v>15</v>
      </c>
      <c r="F3638" s="197" t="s">
        <v>2494</v>
      </c>
      <c r="G3638" s="197" t="s">
        <v>78</v>
      </c>
      <c r="H3638" s="198">
        <v>39232</v>
      </c>
      <c r="I3638" s="199" t="str">
        <f t="shared" si="74"/>
        <v>n/a</v>
      </c>
      <c r="J3638" s="198">
        <v>39353</v>
      </c>
      <c r="K3638" s="197" t="s">
        <v>2067</v>
      </c>
      <c r="L3638" s="197" t="s">
        <v>2067</v>
      </c>
      <c r="M3638" s="200" t="s">
        <v>20</v>
      </c>
      <c r="N3638" s="96">
        <v>4124</v>
      </c>
      <c r="O3638" s="198">
        <v>39512</v>
      </c>
      <c r="P3638" s="201" t="s">
        <v>486</v>
      </c>
    </row>
    <row r="3639" spans="1:16" s="202" customFormat="1" x14ac:dyDescent="0.2">
      <c r="A3639" s="163" t="s">
        <v>20</v>
      </c>
      <c r="B3639" s="196">
        <v>7469</v>
      </c>
      <c r="C3639" s="163" t="s">
        <v>4777</v>
      </c>
      <c r="D3639" s="163" t="s">
        <v>4778</v>
      </c>
      <c r="E3639" s="197">
        <v>8</v>
      </c>
      <c r="F3639" s="197" t="s">
        <v>2499</v>
      </c>
      <c r="G3639" s="197" t="s">
        <v>24</v>
      </c>
      <c r="H3639" s="198">
        <v>39233</v>
      </c>
      <c r="I3639" s="199" t="str">
        <f t="shared" si="74"/>
        <v>n/a</v>
      </c>
      <c r="J3639" s="198">
        <v>39265</v>
      </c>
      <c r="K3639" s="197" t="s">
        <v>2067</v>
      </c>
      <c r="L3639" s="197" t="s">
        <v>2067</v>
      </c>
      <c r="M3639" s="200" t="s">
        <v>20</v>
      </c>
      <c r="N3639" s="96">
        <v>4113</v>
      </c>
      <c r="O3639" s="198">
        <v>39364</v>
      </c>
      <c r="P3639" s="201" t="s">
        <v>4288</v>
      </c>
    </row>
    <row r="3640" spans="1:16" s="202" customFormat="1" x14ac:dyDescent="0.2">
      <c r="A3640" s="163" t="s">
        <v>20</v>
      </c>
      <c r="B3640" s="196">
        <v>7470</v>
      </c>
      <c r="C3640" s="163" t="s">
        <v>2417</v>
      </c>
      <c r="D3640" s="192" t="s">
        <v>4779</v>
      </c>
      <c r="E3640" s="197">
        <v>8</v>
      </c>
      <c r="F3640" s="197" t="s">
        <v>2499</v>
      </c>
      <c r="G3640" s="197" t="s">
        <v>24</v>
      </c>
      <c r="H3640" s="198">
        <v>39233</v>
      </c>
      <c r="I3640" s="199" t="str">
        <f t="shared" si="74"/>
        <v>n/a</v>
      </c>
      <c r="J3640" s="198">
        <v>39265</v>
      </c>
      <c r="K3640" s="197" t="s">
        <v>2067</v>
      </c>
      <c r="L3640" s="197" t="s">
        <v>2067</v>
      </c>
      <c r="M3640" s="200" t="s">
        <v>20</v>
      </c>
      <c r="N3640" s="96">
        <v>4116</v>
      </c>
      <c r="O3640" s="198">
        <v>39424</v>
      </c>
      <c r="P3640" s="201" t="s">
        <v>486</v>
      </c>
    </row>
    <row r="3641" spans="1:16" s="202" customFormat="1" x14ac:dyDescent="0.2">
      <c r="A3641" s="163" t="s">
        <v>20</v>
      </c>
      <c r="B3641" s="196">
        <v>7471</v>
      </c>
      <c r="C3641" s="163" t="s">
        <v>4780</v>
      </c>
      <c r="D3641" s="163" t="s">
        <v>4781</v>
      </c>
      <c r="E3641" s="197">
        <v>8</v>
      </c>
      <c r="F3641" s="197" t="s">
        <v>2499</v>
      </c>
      <c r="G3641" s="197" t="s">
        <v>24</v>
      </c>
      <c r="H3641" s="198">
        <v>39233</v>
      </c>
      <c r="I3641" s="199">
        <f t="shared" si="74"/>
        <v>39598</v>
      </c>
      <c r="J3641" s="198"/>
      <c r="K3641" s="197"/>
      <c r="L3641" s="197"/>
      <c r="M3641" s="200" t="s">
        <v>20</v>
      </c>
      <c r="N3641" s="96" t="s">
        <v>2891</v>
      </c>
      <c r="O3641" s="198"/>
      <c r="P3641" s="201"/>
    </row>
    <row r="3642" spans="1:16" s="202" customFormat="1" x14ac:dyDescent="0.2">
      <c r="A3642" s="163" t="s">
        <v>20</v>
      </c>
      <c r="B3642" s="196">
        <v>7472</v>
      </c>
      <c r="C3642" s="163" t="s">
        <v>4782</v>
      </c>
      <c r="D3642" s="163" t="s">
        <v>4783</v>
      </c>
      <c r="E3642" s="197">
        <v>4</v>
      </c>
      <c r="F3642" s="197" t="s">
        <v>2491</v>
      </c>
      <c r="G3642" s="197" t="s">
        <v>24</v>
      </c>
      <c r="H3642" s="198">
        <v>39233</v>
      </c>
      <c r="I3642" s="199" t="str">
        <f t="shared" si="74"/>
        <v>n/a</v>
      </c>
      <c r="J3642" s="198">
        <v>39262</v>
      </c>
      <c r="K3642" s="197" t="s">
        <v>2067</v>
      </c>
      <c r="L3642" s="197" t="s">
        <v>2067</v>
      </c>
      <c r="M3642" s="200" t="s">
        <v>20</v>
      </c>
      <c r="N3642" s="96">
        <v>4115</v>
      </c>
      <c r="O3642" s="198">
        <v>39430</v>
      </c>
      <c r="P3642" s="201" t="s">
        <v>486</v>
      </c>
    </row>
    <row r="3643" spans="1:16" s="202" customFormat="1" x14ac:dyDescent="0.2">
      <c r="A3643" s="163" t="s">
        <v>20</v>
      </c>
      <c r="B3643" s="196">
        <v>7473</v>
      </c>
      <c r="C3643" s="163" t="s">
        <v>4784</v>
      </c>
      <c r="D3643" s="163" t="s">
        <v>4785</v>
      </c>
      <c r="E3643" s="197">
        <v>20</v>
      </c>
      <c r="F3643" s="197" t="s">
        <v>2504</v>
      </c>
      <c r="G3643" s="197" t="s">
        <v>24</v>
      </c>
      <c r="H3643" s="198">
        <v>39234</v>
      </c>
      <c r="I3643" s="199" t="str">
        <f t="shared" si="74"/>
        <v>n/a</v>
      </c>
      <c r="J3643" s="198">
        <v>39265</v>
      </c>
      <c r="K3643" s="197" t="s">
        <v>2067</v>
      </c>
      <c r="L3643" s="197" t="s">
        <v>1862</v>
      </c>
      <c r="M3643" s="200" t="s">
        <v>20</v>
      </c>
      <c r="N3643" s="195" t="s">
        <v>1870</v>
      </c>
      <c r="O3643" s="198">
        <v>39527</v>
      </c>
      <c r="P3643" s="201"/>
    </row>
    <row r="3644" spans="1:16" s="202" customFormat="1" x14ac:dyDescent="0.2">
      <c r="A3644" s="163" t="s">
        <v>20</v>
      </c>
      <c r="B3644" s="196">
        <v>7474</v>
      </c>
      <c r="C3644" s="163" t="s">
        <v>4786</v>
      </c>
      <c r="D3644" s="163" t="s">
        <v>4787</v>
      </c>
      <c r="E3644" s="197">
        <v>20</v>
      </c>
      <c r="F3644" s="197" t="s">
        <v>2504</v>
      </c>
      <c r="G3644" s="197" t="s">
        <v>24</v>
      </c>
      <c r="H3644" s="198">
        <v>39234</v>
      </c>
      <c r="I3644" s="199" t="str">
        <f t="shared" si="74"/>
        <v>n/a</v>
      </c>
      <c r="J3644" s="198">
        <v>39265</v>
      </c>
      <c r="K3644" s="197" t="s">
        <v>2067</v>
      </c>
      <c r="L3644" s="197" t="s">
        <v>1862</v>
      </c>
      <c r="M3644" s="200" t="s">
        <v>20</v>
      </c>
      <c r="N3644" s="195" t="s">
        <v>1870</v>
      </c>
      <c r="O3644" s="198">
        <v>39527</v>
      </c>
      <c r="P3644" s="201"/>
    </row>
    <row r="3645" spans="1:16" s="202" customFormat="1" x14ac:dyDescent="0.2">
      <c r="A3645" s="163" t="s">
        <v>20</v>
      </c>
      <c r="B3645" s="196">
        <v>7475</v>
      </c>
      <c r="C3645" s="163" t="s">
        <v>4788</v>
      </c>
      <c r="D3645" s="163" t="s">
        <v>4789</v>
      </c>
      <c r="E3645" s="197">
        <v>20</v>
      </c>
      <c r="F3645" s="197" t="s">
        <v>2504</v>
      </c>
      <c r="G3645" s="197" t="s">
        <v>24</v>
      </c>
      <c r="H3645" s="198">
        <v>39234</v>
      </c>
      <c r="I3645" s="199" t="str">
        <f t="shared" si="74"/>
        <v>n/a</v>
      </c>
      <c r="J3645" s="198">
        <v>39265</v>
      </c>
      <c r="K3645" s="197" t="s">
        <v>2067</v>
      </c>
      <c r="L3645" s="197" t="s">
        <v>1862</v>
      </c>
      <c r="M3645" s="200" t="s">
        <v>20</v>
      </c>
      <c r="N3645" s="96">
        <v>4237</v>
      </c>
      <c r="O3645" s="198">
        <v>40177</v>
      </c>
      <c r="P3645" s="201" t="s">
        <v>4790</v>
      </c>
    </row>
    <row r="3646" spans="1:16" s="202" customFormat="1" x14ac:dyDescent="0.2">
      <c r="A3646" s="163" t="s">
        <v>20</v>
      </c>
      <c r="B3646" s="196">
        <v>7476</v>
      </c>
      <c r="C3646" s="163" t="s">
        <v>4791</v>
      </c>
      <c r="D3646" s="163" t="s">
        <v>4792</v>
      </c>
      <c r="E3646" s="197">
        <v>20</v>
      </c>
      <c r="F3646" s="197" t="s">
        <v>2504</v>
      </c>
      <c r="G3646" s="197" t="s">
        <v>24</v>
      </c>
      <c r="H3646" s="198">
        <v>39232</v>
      </c>
      <c r="I3646" s="199" t="str">
        <f t="shared" si="74"/>
        <v>n/a</v>
      </c>
      <c r="J3646" s="198">
        <v>39265</v>
      </c>
      <c r="K3646" s="197" t="s">
        <v>2067</v>
      </c>
      <c r="L3646" s="197" t="s">
        <v>2067</v>
      </c>
      <c r="M3646" s="200" t="s">
        <v>20</v>
      </c>
      <c r="N3646" s="96">
        <v>4139</v>
      </c>
      <c r="O3646" s="198">
        <v>39528</v>
      </c>
      <c r="P3646" s="201" t="s">
        <v>4481</v>
      </c>
    </row>
    <row r="3647" spans="1:16" s="202" customFormat="1" x14ac:dyDescent="0.2">
      <c r="A3647" s="163" t="s">
        <v>20</v>
      </c>
      <c r="B3647" s="196">
        <v>7477</v>
      </c>
      <c r="C3647" s="163" t="s">
        <v>2417</v>
      </c>
      <c r="D3647" s="192" t="s">
        <v>4793</v>
      </c>
      <c r="E3647" s="197">
        <v>8</v>
      </c>
      <c r="F3647" s="197" t="s">
        <v>2499</v>
      </c>
      <c r="G3647" s="197" t="s">
        <v>24</v>
      </c>
      <c r="H3647" s="198">
        <v>39233</v>
      </c>
      <c r="I3647" s="199">
        <f t="shared" si="74"/>
        <v>39598</v>
      </c>
      <c r="J3647" s="198"/>
      <c r="K3647" s="197"/>
      <c r="L3647" s="197"/>
      <c r="M3647" s="200" t="s">
        <v>20</v>
      </c>
      <c r="N3647" s="96" t="s">
        <v>2891</v>
      </c>
      <c r="O3647" s="198"/>
      <c r="P3647" s="201"/>
    </row>
    <row r="3648" spans="1:16" s="202" customFormat="1" x14ac:dyDescent="0.2">
      <c r="A3648" s="163" t="s">
        <v>20</v>
      </c>
      <c r="B3648" s="196">
        <v>7478</v>
      </c>
      <c r="C3648" s="163" t="s">
        <v>3120</v>
      </c>
      <c r="D3648" s="163" t="s">
        <v>4794</v>
      </c>
      <c r="E3648" s="197">
        <v>17</v>
      </c>
      <c r="F3648" s="197" t="s">
        <v>2504</v>
      </c>
      <c r="G3648" s="197" t="s">
        <v>29</v>
      </c>
      <c r="H3648" s="198">
        <v>39241</v>
      </c>
      <c r="I3648" s="199" t="str">
        <f t="shared" si="74"/>
        <v>n/a</v>
      </c>
      <c r="J3648" s="198">
        <v>39265</v>
      </c>
      <c r="K3648" s="197" t="s">
        <v>2067</v>
      </c>
      <c r="L3648" s="197" t="s">
        <v>2067</v>
      </c>
      <c r="M3648" s="200" t="s">
        <v>20</v>
      </c>
      <c r="N3648" s="96">
        <v>4106</v>
      </c>
      <c r="O3648" s="198">
        <v>39349</v>
      </c>
      <c r="P3648" s="201" t="s">
        <v>486</v>
      </c>
    </row>
    <row r="3649" spans="1:16" s="202" customFormat="1" x14ac:dyDescent="0.2">
      <c r="A3649" s="163" t="s">
        <v>20</v>
      </c>
      <c r="B3649" s="196">
        <v>7479</v>
      </c>
      <c r="C3649" s="163" t="s">
        <v>4740</v>
      </c>
      <c r="D3649" s="163" t="s">
        <v>4527</v>
      </c>
      <c r="E3649" s="197">
        <v>5</v>
      </c>
      <c r="F3649" s="197" t="s">
        <v>2491</v>
      </c>
      <c r="G3649" s="197" t="s">
        <v>334</v>
      </c>
      <c r="H3649" s="198">
        <v>39255</v>
      </c>
      <c r="I3649" s="199" t="str">
        <f t="shared" ref="I3649:I3712" si="75">IF(AND(H3649&gt;1/1/75, J3649&gt;0),"n/a",H3649+365)</f>
        <v>n/a</v>
      </c>
      <c r="J3649" s="198">
        <v>39295</v>
      </c>
      <c r="K3649" s="197"/>
      <c r="L3649" s="197"/>
      <c r="M3649" s="200" t="s">
        <v>20</v>
      </c>
      <c r="N3649" s="195" t="s">
        <v>2799</v>
      </c>
      <c r="O3649" s="198">
        <v>39309</v>
      </c>
      <c r="P3649" s="201"/>
    </row>
    <row r="3650" spans="1:16" s="202" customFormat="1" x14ac:dyDescent="0.2">
      <c r="A3650" s="163" t="s">
        <v>20</v>
      </c>
      <c r="B3650" s="196">
        <v>7480</v>
      </c>
      <c r="C3650" s="163" t="s">
        <v>3778</v>
      </c>
      <c r="D3650" s="163" t="s">
        <v>4676</v>
      </c>
      <c r="E3650" s="197">
        <v>4</v>
      </c>
      <c r="F3650" s="197" t="s">
        <v>2491</v>
      </c>
      <c r="G3650" s="197" t="s">
        <v>334</v>
      </c>
      <c r="H3650" s="198">
        <v>39261</v>
      </c>
      <c r="I3650" s="199" t="str">
        <f t="shared" si="75"/>
        <v>n/a</v>
      </c>
      <c r="J3650" s="198">
        <v>39295</v>
      </c>
      <c r="K3650" s="197" t="s">
        <v>2067</v>
      </c>
      <c r="L3650" s="197" t="s">
        <v>1862</v>
      </c>
      <c r="M3650" s="200" t="s">
        <v>20</v>
      </c>
      <c r="N3650" s="195" t="s">
        <v>1870</v>
      </c>
      <c r="O3650" s="198">
        <v>39569</v>
      </c>
      <c r="P3650" s="201"/>
    </row>
    <row r="3651" spans="1:16" s="202" customFormat="1" x14ac:dyDescent="0.2">
      <c r="A3651" s="163" t="s">
        <v>20</v>
      </c>
      <c r="B3651" s="196">
        <v>7481</v>
      </c>
      <c r="C3651" s="163" t="s">
        <v>4795</v>
      </c>
      <c r="D3651" s="163" t="s">
        <v>4527</v>
      </c>
      <c r="E3651" s="197">
        <v>15</v>
      </c>
      <c r="F3651" s="197" t="s">
        <v>2494</v>
      </c>
      <c r="G3651" s="197" t="s">
        <v>334</v>
      </c>
      <c r="H3651" s="198">
        <v>39262</v>
      </c>
      <c r="I3651" s="199" t="str">
        <f t="shared" si="75"/>
        <v>n/a</v>
      </c>
      <c r="J3651" s="198">
        <v>39294</v>
      </c>
      <c r="K3651" s="197" t="s">
        <v>2067</v>
      </c>
      <c r="L3651" s="197" t="s">
        <v>2067</v>
      </c>
      <c r="M3651" s="200" t="s">
        <v>20</v>
      </c>
      <c r="N3651" s="96">
        <v>4120</v>
      </c>
      <c r="O3651" s="198">
        <v>39430</v>
      </c>
      <c r="P3651" s="201" t="s">
        <v>4571</v>
      </c>
    </row>
    <row r="3652" spans="1:16" s="202" customFormat="1" x14ac:dyDescent="0.2">
      <c r="A3652" s="163" t="s">
        <v>20</v>
      </c>
      <c r="B3652" s="196">
        <v>7482</v>
      </c>
      <c r="C3652" s="163" t="s">
        <v>2417</v>
      </c>
      <c r="D3652" s="163" t="s">
        <v>4522</v>
      </c>
      <c r="E3652" s="197">
        <v>8</v>
      </c>
      <c r="F3652" s="197" t="s">
        <v>2499</v>
      </c>
      <c r="G3652" s="197" t="s">
        <v>334</v>
      </c>
      <c r="H3652" s="198">
        <v>39265</v>
      </c>
      <c r="I3652" s="199">
        <f t="shared" si="75"/>
        <v>39630</v>
      </c>
      <c r="J3652" s="198"/>
      <c r="K3652" s="197"/>
      <c r="L3652" s="197"/>
      <c r="M3652" s="200" t="s">
        <v>20</v>
      </c>
      <c r="N3652" s="96" t="s">
        <v>2891</v>
      </c>
      <c r="O3652" s="198"/>
      <c r="P3652" s="201"/>
    </row>
    <row r="3653" spans="1:16" s="202" customFormat="1" x14ac:dyDescent="0.2">
      <c r="A3653" s="163" t="s">
        <v>20</v>
      </c>
      <c r="B3653" s="196">
        <v>7483</v>
      </c>
      <c r="C3653" s="163" t="s">
        <v>4750</v>
      </c>
      <c r="D3653" s="163" t="s">
        <v>4522</v>
      </c>
      <c r="E3653" s="197">
        <v>10</v>
      </c>
      <c r="F3653" s="197" t="s">
        <v>2496</v>
      </c>
      <c r="G3653" s="197" t="s">
        <v>334</v>
      </c>
      <c r="H3653" s="198">
        <v>39265</v>
      </c>
      <c r="I3653" s="199" t="str">
        <f t="shared" si="75"/>
        <v>n/a</v>
      </c>
      <c r="J3653" s="198">
        <v>39295</v>
      </c>
      <c r="K3653" s="197"/>
      <c r="L3653" s="197"/>
      <c r="M3653" s="200" t="s">
        <v>20</v>
      </c>
      <c r="N3653" s="96" t="s">
        <v>4796</v>
      </c>
      <c r="O3653" s="198"/>
      <c r="P3653" s="201"/>
    </row>
    <row r="3654" spans="1:16" s="202" customFormat="1" x14ac:dyDescent="0.2">
      <c r="A3654" s="163" t="s">
        <v>20</v>
      </c>
      <c r="B3654" s="196">
        <v>7484</v>
      </c>
      <c r="C3654" s="163" t="s">
        <v>3671</v>
      </c>
      <c r="D3654" s="163" t="s">
        <v>4797</v>
      </c>
      <c r="E3654" s="197">
        <v>8</v>
      </c>
      <c r="F3654" s="197" t="s">
        <v>2499</v>
      </c>
      <c r="G3654" s="197" t="s">
        <v>334</v>
      </c>
      <c r="H3654" s="198">
        <v>39265</v>
      </c>
      <c r="I3654" s="199" t="str">
        <f t="shared" si="75"/>
        <v>n/a</v>
      </c>
      <c r="J3654" s="198">
        <v>39295</v>
      </c>
      <c r="K3654" s="197" t="s">
        <v>2067</v>
      </c>
      <c r="L3654" s="197" t="s">
        <v>2067</v>
      </c>
      <c r="M3654" s="200" t="s">
        <v>20</v>
      </c>
      <c r="N3654" s="96">
        <v>4122</v>
      </c>
      <c r="O3654" s="198">
        <v>39444</v>
      </c>
      <c r="P3654" s="201" t="s">
        <v>3965</v>
      </c>
    </row>
    <row r="3655" spans="1:16" s="202" customFormat="1" x14ac:dyDescent="0.2">
      <c r="A3655" s="163" t="s">
        <v>20</v>
      </c>
      <c r="B3655" s="196">
        <v>7485</v>
      </c>
      <c r="C3655" s="163" t="s">
        <v>4798</v>
      </c>
      <c r="D3655" s="163" t="s">
        <v>4799</v>
      </c>
      <c r="E3655" s="197">
        <v>10</v>
      </c>
      <c r="F3655" s="197" t="s">
        <v>2496</v>
      </c>
      <c r="G3655" s="197" t="s">
        <v>334</v>
      </c>
      <c r="H3655" s="198">
        <v>39272</v>
      </c>
      <c r="I3655" s="199" t="str">
        <f t="shared" si="75"/>
        <v>n/a</v>
      </c>
      <c r="J3655" s="198">
        <v>39295</v>
      </c>
      <c r="K3655" s="197" t="s">
        <v>2067</v>
      </c>
      <c r="L3655" s="197" t="s">
        <v>2067</v>
      </c>
      <c r="M3655" s="200" t="s">
        <v>20</v>
      </c>
      <c r="N3655" s="96">
        <v>4118</v>
      </c>
      <c r="O3655" s="198">
        <v>39429</v>
      </c>
      <c r="P3655" s="163" t="s">
        <v>4800</v>
      </c>
    </row>
    <row r="3656" spans="1:16" s="202" customFormat="1" x14ac:dyDescent="0.2">
      <c r="A3656" s="163" t="s">
        <v>20</v>
      </c>
      <c r="B3656" s="196">
        <v>7486</v>
      </c>
      <c r="C3656" s="163" t="s">
        <v>4801</v>
      </c>
      <c r="D3656" s="163" t="s">
        <v>4802</v>
      </c>
      <c r="E3656" s="197">
        <v>16</v>
      </c>
      <c r="F3656" s="197" t="s">
        <v>2496</v>
      </c>
      <c r="G3656" s="197" t="s">
        <v>73</v>
      </c>
      <c r="H3656" s="198">
        <v>39294</v>
      </c>
      <c r="I3656" s="199" t="str">
        <f t="shared" si="75"/>
        <v>n/a</v>
      </c>
      <c r="J3656" s="198">
        <v>39325</v>
      </c>
      <c r="K3656" s="197" t="s">
        <v>2067</v>
      </c>
      <c r="L3656" s="197" t="s">
        <v>2067</v>
      </c>
      <c r="M3656" s="200" t="s">
        <v>20</v>
      </c>
      <c r="N3656" s="96">
        <v>4119</v>
      </c>
      <c r="O3656" s="198">
        <v>39429</v>
      </c>
      <c r="P3656" s="201" t="s">
        <v>486</v>
      </c>
    </row>
    <row r="3657" spans="1:16" s="202" customFormat="1" x14ac:dyDescent="0.2">
      <c r="A3657" s="163" t="s">
        <v>20</v>
      </c>
      <c r="B3657" s="196">
        <v>7487</v>
      </c>
      <c r="C3657" s="163" t="s">
        <v>4320</v>
      </c>
      <c r="D3657" s="163" t="s">
        <v>4803</v>
      </c>
      <c r="E3657" s="197">
        <v>19</v>
      </c>
      <c r="F3657" s="197" t="s">
        <v>2494</v>
      </c>
      <c r="G3657" s="197" t="s">
        <v>78</v>
      </c>
      <c r="H3657" s="198">
        <v>39304</v>
      </c>
      <c r="I3657" s="199" t="str">
        <f t="shared" si="75"/>
        <v>n/a</v>
      </c>
      <c r="J3657" s="198">
        <v>39356</v>
      </c>
      <c r="K3657" s="197" t="s">
        <v>2067</v>
      </c>
      <c r="L3657" s="197" t="s">
        <v>2067</v>
      </c>
      <c r="M3657" s="200" t="s">
        <v>20</v>
      </c>
      <c r="N3657" s="96">
        <v>4135</v>
      </c>
      <c r="O3657" s="198">
        <v>39512</v>
      </c>
      <c r="P3657" s="201" t="s">
        <v>486</v>
      </c>
    </row>
    <row r="3658" spans="1:16" s="202" customFormat="1" x14ac:dyDescent="0.2">
      <c r="A3658" s="163" t="s">
        <v>20</v>
      </c>
      <c r="B3658" s="196">
        <v>7488</v>
      </c>
      <c r="C3658" s="163" t="s">
        <v>2646</v>
      </c>
      <c r="D3658" s="163" t="s">
        <v>4454</v>
      </c>
      <c r="E3658" s="197">
        <v>18</v>
      </c>
      <c r="F3658" s="197" t="s">
        <v>2504</v>
      </c>
      <c r="G3658" s="197" t="s">
        <v>78</v>
      </c>
      <c r="H3658" s="198">
        <v>39316</v>
      </c>
      <c r="I3658" s="199" t="str">
        <f t="shared" si="75"/>
        <v>n/a</v>
      </c>
      <c r="J3658" s="198">
        <v>39352</v>
      </c>
      <c r="K3658" s="197" t="s">
        <v>2067</v>
      </c>
      <c r="L3658" s="197" t="s">
        <v>2067</v>
      </c>
      <c r="M3658" s="200" t="s">
        <v>20</v>
      </c>
      <c r="N3658" s="96">
        <v>4128</v>
      </c>
      <c r="O3658" s="198">
        <v>39512</v>
      </c>
      <c r="P3658" s="201" t="s">
        <v>4288</v>
      </c>
    </row>
    <row r="3659" spans="1:16" s="202" customFormat="1" x14ac:dyDescent="0.2">
      <c r="A3659" s="163" t="s">
        <v>20</v>
      </c>
      <c r="B3659" s="196">
        <v>7489</v>
      </c>
      <c r="C3659" s="163" t="s">
        <v>4804</v>
      </c>
      <c r="D3659" s="163" t="s">
        <v>4751</v>
      </c>
      <c r="E3659" s="197">
        <v>15</v>
      </c>
      <c r="F3659" s="197" t="s">
        <v>2494</v>
      </c>
      <c r="G3659" s="197" t="s">
        <v>78</v>
      </c>
      <c r="H3659" s="198">
        <v>39316</v>
      </c>
      <c r="I3659" s="199">
        <f t="shared" si="75"/>
        <v>39681</v>
      </c>
      <c r="J3659" s="198"/>
      <c r="K3659" s="197"/>
      <c r="L3659" s="197"/>
      <c r="M3659" s="200" t="s">
        <v>20</v>
      </c>
      <c r="N3659" s="96" t="s">
        <v>2891</v>
      </c>
      <c r="O3659" s="198"/>
      <c r="P3659" s="201"/>
    </row>
    <row r="3660" spans="1:16" s="202" customFormat="1" x14ac:dyDescent="0.2">
      <c r="A3660" s="163" t="s">
        <v>20</v>
      </c>
      <c r="B3660" s="196">
        <v>7490</v>
      </c>
      <c r="C3660" s="163" t="s">
        <v>4758</v>
      </c>
      <c r="D3660" s="163" t="s">
        <v>4372</v>
      </c>
      <c r="E3660" s="197">
        <v>5</v>
      </c>
      <c r="F3660" s="197" t="s">
        <v>2491</v>
      </c>
      <c r="G3660" s="197" t="s">
        <v>78</v>
      </c>
      <c r="H3660" s="198">
        <v>39317</v>
      </c>
      <c r="I3660" s="199" t="str">
        <f t="shared" si="75"/>
        <v>n/a</v>
      </c>
      <c r="J3660" s="198">
        <v>39356</v>
      </c>
      <c r="K3660" s="197" t="s">
        <v>2067</v>
      </c>
      <c r="L3660" s="197" t="s">
        <v>2067</v>
      </c>
      <c r="M3660" s="200" t="s">
        <v>20</v>
      </c>
      <c r="N3660" s="96">
        <v>4160</v>
      </c>
      <c r="O3660" s="198">
        <v>39619</v>
      </c>
      <c r="P3660" s="201" t="s">
        <v>486</v>
      </c>
    </row>
    <row r="3661" spans="1:16" s="202" customFormat="1" x14ac:dyDescent="0.2">
      <c r="A3661" s="163" t="s">
        <v>20</v>
      </c>
      <c r="B3661" s="196">
        <v>7491</v>
      </c>
      <c r="C3661" s="163" t="s">
        <v>4557</v>
      </c>
      <c r="D3661" s="163" t="s">
        <v>4805</v>
      </c>
      <c r="E3661" s="197">
        <v>7</v>
      </c>
      <c r="F3661" s="197" t="s">
        <v>2496</v>
      </c>
      <c r="G3661" s="197" t="s">
        <v>78</v>
      </c>
      <c r="H3661" s="198">
        <v>39318</v>
      </c>
      <c r="I3661" s="199" t="str">
        <f t="shared" si="75"/>
        <v>n/a</v>
      </c>
      <c r="J3661" s="198">
        <v>39356</v>
      </c>
      <c r="K3661" s="197" t="s">
        <v>1862</v>
      </c>
      <c r="L3661" s="197" t="s">
        <v>1862</v>
      </c>
      <c r="M3661" s="200" t="s">
        <v>20</v>
      </c>
      <c r="N3661" s="195" t="s">
        <v>2799</v>
      </c>
      <c r="O3661" s="198">
        <v>39475</v>
      </c>
      <c r="P3661" s="201"/>
    </row>
    <row r="3662" spans="1:16" s="202" customFormat="1" x14ac:dyDescent="0.2">
      <c r="A3662" s="163" t="s">
        <v>20</v>
      </c>
      <c r="B3662" s="196">
        <v>7492</v>
      </c>
      <c r="C3662" s="163" t="s">
        <v>4806</v>
      </c>
      <c r="D3662" s="163" t="s">
        <v>4807</v>
      </c>
      <c r="E3662" s="197">
        <v>8</v>
      </c>
      <c r="F3662" s="197" t="s">
        <v>2499</v>
      </c>
      <c r="G3662" s="197" t="s">
        <v>78</v>
      </c>
      <c r="H3662" s="198">
        <v>39322</v>
      </c>
      <c r="I3662" s="199" t="str">
        <f t="shared" si="75"/>
        <v>n/a</v>
      </c>
      <c r="J3662" s="198">
        <v>39356</v>
      </c>
      <c r="K3662" s="197" t="s">
        <v>1862</v>
      </c>
      <c r="L3662" s="197" t="s">
        <v>1862</v>
      </c>
      <c r="M3662" s="200" t="s">
        <v>20</v>
      </c>
      <c r="N3662" s="195" t="s">
        <v>2799</v>
      </c>
      <c r="O3662" s="198"/>
      <c r="P3662" s="201"/>
    </row>
    <row r="3663" spans="1:16" s="202" customFormat="1" x14ac:dyDescent="0.2">
      <c r="A3663" s="163" t="s">
        <v>20</v>
      </c>
      <c r="B3663" s="196">
        <v>7493</v>
      </c>
      <c r="C3663" s="163" t="s">
        <v>4553</v>
      </c>
      <c r="D3663" s="163" t="s">
        <v>4808</v>
      </c>
      <c r="E3663" s="197">
        <v>21</v>
      </c>
      <c r="F3663" s="197" t="s">
        <v>2504</v>
      </c>
      <c r="G3663" s="197" t="s">
        <v>78</v>
      </c>
      <c r="H3663" s="198">
        <v>39323</v>
      </c>
      <c r="I3663" s="199">
        <f t="shared" si="75"/>
        <v>39688</v>
      </c>
      <c r="J3663" s="198"/>
      <c r="K3663" s="197"/>
      <c r="L3663" s="197"/>
      <c r="M3663" s="200" t="s">
        <v>20</v>
      </c>
      <c r="N3663" s="96" t="s">
        <v>3789</v>
      </c>
      <c r="O3663" s="198"/>
      <c r="P3663" s="201"/>
    </row>
    <row r="3664" spans="1:16" s="202" customFormat="1" x14ac:dyDescent="0.2">
      <c r="A3664" s="163" t="s">
        <v>20</v>
      </c>
      <c r="B3664" s="196">
        <v>7494</v>
      </c>
      <c r="C3664" s="163" t="s">
        <v>4809</v>
      </c>
      <c r="D3664" s="163" t="s">
        <v>4810</v>
      </c>
      <c r="E3664" s="197">
        <v>15</v>
      </c>
      <c r="F3664" s="197" t="s">
        <v>2494</v>
      </c>
      <c r="G3664" s="197" t="s">
        <v>78</v>
      </c>
      <c r="H3664" s="198">
        <v>39323</v>
      </c>
      <c r="I3664" s="199" t="str">
        <f t="shared" si="75"/>
        <v>n/a</v>
      </c>
      <c r="J3664" s="198">
        <v>39356</v>
      </c>
      <c r="K3664" s="197" t="s">
        <v>2067</v>
      </c>
      <c r="L3664" s="197" t="s">
        <v>2067</v>
      </c>
      <c r="M3664" s="200" t="s">
        <v>20</v>
      </c>
      <c r="N3664" s="96">
        <v>4125</v>
      </c>
      <c r="O3664" s="198">
        <v>39512</v>
      </c>
      <c r="P3664" s="201" t="s">
        <v>4811</v>
      </c>
    </row>
    <row r="3665" spans="1:16" s="202" customFormat="1" x14ac:dyDescent="0.2">
      <c r="A3665" s="163" t="s">
        <v>20</v>
      </c>
      <c r="B3665" s="196">
        <v>7495</v>
      </c>
      <c r="C3665" s="163" t="s">
        <v>3671</v>
      </c>
      <c r="D3665" s="163" t="s">
        <v>3861</v>
      </c>
      <c r="E3665" s="197">
        <v>8</v>
      </c>
      <c r="F3665" s="197" t="s">
        <v>2499</v>
      </c>
      <c r="G3665" s="197" t="s">
        <v>78</v>
      </c>
      <c r="H3665" s="198">
        <v>39325</v>
      </c>
      <c r="I3665" s="199" t="str">
        <f t="shared" si="75"/>
        <v>n/a</v>
      </c>
      <c r="J3665" s="198">
        <v>39356</v>
      </c>
      <c r="K3665" s="197" t="s">
        <v>2067</v>
      </c>
      <c r="L3665" s="197" t="s">
        <v>1862</v>
      </c>
      <c r="M3665" s="200" t="s">
        <v>20</v>
      </c>
      <c r="N3665" s="96">
        <v>4185</v>
      </c>
      <c r="O3665" s="198">
        <v>39793</v>
      </c>
      <c r="P3665" s="201" t="s">
        <v>4481</v>
      </c>
    </row>
    <row r="3666" spans="1:16" s="202" customFormat="1" x14ac:dyDescent="0.2">
      <c r="A3666" s="163" t="s">
        <v>20</v>
      </c>
      <c r="B3666" s="196">
        <v>7496</v>
      </c>
      <c r="C3666" s="163" t="s">
        <v>2608</v>
      </c>
      <c r="D3666" s="163" t="s">
        <v>4805</v>
      </c>
      <c r="E3666" s="197">
        <v>12</v>
      </c>
      <c r="F3666" s="197" t="s">
        <v>2491</v>
      </c>
      <c r="G3666" s="197" t="s">
        <v>78</v>
      </c>
      <c r="H3666" s="198">
        <v>39325</v>
      </c>
      <c r="I3666" s="199" t="str">
        <f t="shared" si="75"/>
        <v>n/a</v>
      </c>
      <c r="J3666" s="198">
        <v>39356</v>
      </c>
      <c r="K3666" s="197" t="s">
        <v>2067</v>
      </c>
      <c r="L3666" s="197" t="s">
        <v>2067</v>
      </c>
      <c r="M3666" s="200" t="s">
        <v>20</v>
      </c>
      <c r="N3666" s="96">
        <v>4129</v>
      </c>
      <c r="O3666" s="198">
        <v>39512</v>
      </c>
      <c r="P3666" s="201" t="s">
        <v>4247</v>
      </c>
    </row>
    <row r="3667" spans="1:16" s="202" customFormat="1" x14ac:dyDescent="0.2">
      <c r="A3667" s="163" t="s">
        <v>20</v>
      </c>
      <c r="B3667" s="196">
        <v>7497</v>
      </c>
      <c r="C3667" s="163" t="s">
        <v>4812</v>
      </c>
      <c r="D3667" s="163" t="s">
        <v>4813</v>
      </c>
      <c r="E3667" s="197">
        <v>8</v>
      </c>
      <c r="F3667" s="197" t="s">
        <v>4814</v>
      </c>
      <c r="G3667" s="197" t="s">
        <v>78</v>
      </c>
      <c r="H3667" s="198">
        <v>39324</v>
      </c>
      <c r="I3667" s="199" t="str">
        <f t="shared" si="75"/>
        <v>n/a</v>
      </c>
      <c r="J3667" s="198">
        <v>39356</v>
      </c>
      <c r="K3667" s="197" t="s">
        <v>2067</v>
      </c>
      <c r="L3667" s="197" t="s">
        <v>2067</v>
      </c>
      <c r="M3667" s="200" t="s">
        <v>20</v>
      </c>
      <c r="N3667" s="96">
        <v>4132</v>
      </c>
      <c r="O3667" s="198">
        <v>39512</v>
      </c>
      <c r="P3667" s="201" t="s">
        <v>4481</v>
      </c>
    </row>
    <row r="3668" spans="1:16" s="202" customFormat="1" x14ac:dyDescent="0.2">
      <c r="A3668" s="163" t="s">
        <v>20</v>
      </c>
      <c r="B3668" s="196">
        <v>7498</v>
      </c>
      <c r="C3668" s="163" t="s">
        <v>4392</v>
      </c>
      <c r="D3668" s="163" t="s">
        <v>4391</v>
      </c>
      <c r="E3668" s="197">
        <v>1</v>
      </c>
      <c r="F3668" s="197" t="s">
        <v>2491</v>
      </c>
      <c r="G3668" s="197" t="s">
        <v>78</v>
      </c>
      <c r="H3668" s="198">
        <v>39324</v>
      </c>
      <c r="I3668" s="199">
        <f t="shared" si="75"/>
        <v>39689</v>
      </c>
      <c r="J3668" s="198"/>
      <c r="K3668" s="197"/>
      <c r="L3668" s="197"/>
      <c r="M3668" s="200" t="s">
        <v>20</v>
      </c>
      <c r="N3668" s="96" t="s">
        <v>2891</v>
      </c>
      <c r="O3668" s="198"/>
      <c r="P3668" s="201"/>
    </row>
    <row r="3669" spans="1:16" s="202" customFormat="1" x14ac:dyDescent="0.2">
      <c r="A3669" s="163" t="s">
        <v>20</v>
      </c>
      <c r="B3669" s="196">
        <v>7499</v>
      </c>
      <c r="C3669" s="163" t="s">
        <v>4815</v>
      </c>
      <c r="D3669" s="163" t="s">
        <v>4716</v>
      </c>
      <c r="E3669" s="197">
        <v>8</v>
      </c>
      <c r="F3669" s="197" t="s">
        <v>2499</v>
      </c>
      <c r="G3669" s="197" t="s">
        <v>78</v>
      </c>
      <c r="H3669" s="198">
        <v>39324</v>
      </c>
      <c r="I3669" s="199" t="str">
        <f t="shared" si="75"/>
        <v>n/a</v>
      </c>
      <c r="J3669" s="198">
        <v>39356</v>
      </c>
      <c r="K3669" s="197" t="s">
        <v>2067</v>
      </c>
      <c r="L3669" s="197" t="s">
        <v>2067</v>
      </c>
      <c r="M3669" s="200" t="s">
        <v>20</v>
      </c>
      <c r="N3669" s="96">
        <v>4131</v>
      </c>
      <c r="O3669" s="198">
        <v>39512</v>
      </c>
      <c r="P3669" s="201" t="s">
        <v>4481</v>
      </c>
    </row>
    <row r="3670" spans="1:16" s="202" customFormat="1" x14ac:dyDescent="0.2">
      <c r="A3670" s="163" t="s">
        <v>20</v>
      </c>
      <c r="B3670" s="196">
        <v>7500</v>
      </c>
      <c r="C3670" s="163" t="s">
        <v>3681</v>
      </c>
      <c r="D3670" s="163" t="s">
        <v>4816</v>
      </c>
      <c r="E3670" s="197">
        <v>8</v>
      </c>
      <c r="F3670" s="197" t="s">
        <v>2499</v>
      </c>
      <c r="G3670" s="197" t="s">
        <v>78</v>
      </c>
      <c r="H3670" s="198">
        <v>39324</v>
      </c>
      <c r="I3670" s="199" t="str">
        <f t="shared" si="75"/>
        <v>n/a</v>
      </c>
      <c r="J3670" s="198">
        <v>39356</v>
      </c>
      <c r="K3670" s="197" t="s">
        <v>1862</v>
      </c>
      <c r="L3670" s="197" t="s">
        <v>2067</v>
      </c>
      <c r="M3670" s="200" t="s">
        <v>20</v>
      </c>
      <c r="N3670" s="96">
        <v>4152</v>
      </c>
      <c r="O3670" s="198">
        <v>39582</v>
      </c>
      <c r="P3670" s="201" t="s">
        <v>4481</v>
      </c>
    </row>
    <row r="3671" spans="1:16" s="202" customFormat="1" x14ac:dyDescent="0.2">
      <c r="A3671" s="163" t="s">
        <v>20</v>
      </c>
      <c r="B3671" s="196">
        <v>7501</v>
      </c>
      <c r="C3671" s="163" t="s">
        <v>553</v>
      </c>
      <c r="D3671" s="163" t="s">
        <v>4817</v>
      </c>
      <c r="E3671" s="197">
        <v>7</v>
      </c>
      <c r="F3671" s="197" t="s">
        <v>2496</v>
      </c>
      <c r="G3671" s="197" t="s">
        <v>78</v>
      </c>
      <c r="H3671" s="198">
        <v>39325</v>
      </c>
      <c r="I3671" s="199" t="str">
        <f t="shared" si="75"/>
        <v>n/a</v>
      </c>
      <c r="J3671" s="198">
        <v>39353</v>
      </c>
      <c r="K3671" s="197" t="s">
        <v>2067</v>
      </c>
      <c r="L3671" s="197" t="s">
        <v>2067</v>
      </c>
      <c r="M3671" s="200" t="s">
        <v>20</v>
      </c>
      <c r="N3671" s="96">
        <v>4130</v>
      </c>
      <c r="O3671" s="198">
        <v>39512</v>
      </c>
      <c r="P3671" s="201" t="s">
        <v>486</v>
      </c>
    </row>
    <row r="3672" spans="1:16" s="202" customFormat="1" x14ac:dyDescent="0.2">
      <c r="A3672" s="163" t="s">
        <v>20</v>
      </c>
      <c r="B3672" s="196">
        <v>7502</v>
      </c>
      <c r="C3672" s="163" t="s">
        <v>4818</v>
      </c>
      <c r="D3672" s="163" t="s">
        <v>4819</v>
      </c>
      <c r="E3672" s="197">
        <v>15</v>
      </c>
      <c r="F3672" s="197" t="s">
        <v>2494</v>
      </c>
      <c r="G3672" s="197" t="s">
        <v>78</v>
      </c>
      <c r="H3672" s="198">
        <v>39325</v>
      </c>
      <c r="I3672" s="199" t="str">
        <f t="shared" si="75"/>
        <v>n/a</v>
      </c>
      <c r="J3672" s="198">
        <v>39356</v>
      </c>
      <c r="K3672" s="197" t="s">
        <v>1862</v>
      </c>
      <c r="L3672" s="197" t="s">
        <v>1862</v>
      </c>
      <c r="M3672" s="200" t="s">
        <v>20</v>
      </c>
      <c r="N3672" s="96">
        <v>4153</v>
      </c>
      <c r="O3672" s="198">
        <v>39591</v>
      </c>
      <c r="P3672" s="201" t="s">
        <v>4773</v>
      </c>
    </row>
    <row r="3673" spans="1:16" s="202" customFormat="1" x14ac:dyDescent="0.2">
      <c r="A3673" s="163" t="s">
        <v>20</v>
      </c>
      <c r="B3673" s="196">
        <v>7503</v>
      </c>
      <c r="C3673" s="163" t="s">
        <v>4791</v>
      </c>
      <c r="D3673" s="163" t="s">
        <v>4820</v>
      </c>
      <c r="E3673" s="197">
        <v>20</v>
      </c>
      <c r="F3673" s="197" t="s">
        <v>2504</v>
      </c>
      <c r="G3673" s="197" t="s">
        <v>78</v>
      </c>
      <c r="H3673" s="198">
        <v>39325</v>
      </c>
      <c r="I3673" s="199" t="str">
        <f t="shared" si="75"/>
        <v>n/a</v>
      </c>
      <c r="J3673" s="198">
        <v>39356</v>
      </c>
      <c r="K3673" s="197" t="s">
        <v>2067</v>
      </c>
      <c r="L3673" s="197" t="s">
        <v>2067</v>
      </c>
      <c r="M3673" s="200" t="s">
        <v>20</v>
      </c>
      <c r="N3673" s="96">
        <v>4133</v>
      </c>
      <c r="O3673" s="198">
        <v>39512</v>
      </c>
      <c r="P3673" s="201" t="s">
        <v>4481</v>
      </c>
    </row>
    <row r="3674" spans="1:16" s="202" customFormat="1" x14ac:dyDescent="0.2">
      <c r="A3674" s="163" t="s">
        <v>20</v>
      </c>
      <c r="B3674" s="196">
        <v>7504</v>
      </c>
      <c r="C3674" s="163" t="s">
        <v>2738</v>
      </c>
      <c r="D3674" s="163" t="s">
        <v>4821</v>
      </c>
      <c r="E3674" s="197">
        <v>20</v>
      </c>
      <c r="F3674" s="197" t="s">
        <v>2504</v>
      </c>
      <c r="G3674" s="197" t="s">
        <v>78</v>
      </c>
      <c r="H3674" s="198">
        <v>39325</v>
      </c>
      <c r="I3674" s="199" t="str">
        <f t="shared" si="75"/>
        <v>n/a</v>
      </c>
      <c r="J3674" s="198">
        <v>39356</v>
      </c>
      <c r="K3674" s="197" t="s">
        <v>2067</v>
      </c>
      <c r="L3674" s="197" t="s">
        <v>2067</v>
      </c>
      <c r="M3674" s="200" t="s">
        <v>20</v>
      </c>
      <c r="N3674" s="96">
        <v>4134</v>
      </c>
      <c r="O3674" s="198">
        <v>39512</v>
      </c>
      <c r="P3674" s="201" t="s">
        <v>4481</v>
      </c>
    </row>
    <row r="3675" spans="1:16" s="235" customFormat="1" x14ac:dyDescent="0.2">
      <c r="A3675" s="227" t="s">
        <v>20</v>
      </c>
      <c r="B3675" s="228">
        <v>7505</v>
      </c>
      <c r="C3675" s="227" t="s">
        <v>4822</v>
      </c>
      <c r="D3675" s="227" t="s">
        <v>4823</v>
      </c>
      <c r="E3675" s="229">
        <v>8</v>
      </c>
      <c r="F3675" s="229" t="s">
        <v>2499</v>
      </c>
      <c r="G3675" s="229" t="s">
        <v>29</v>
      </c>
      <c r="H3675" s="230">
        <v>39325</v>
      </c>
      <c r="I3675" s="231" t="str">
        <f t="shared" si="75"/>
        <v>n/a</v>
      </c>
      <c r="J3675" s="230">
        <v>39356</v>
      </c>
      <c r="K3675" s="229" t="s">
        <v>2067</v>
      </c>
      <c r="L3675" s="229" t="s">
        <v>2067</v>
      </c>
      <c r="M3675" s="232" t="s">
        <v>20</v>
      </c>
      <c r="N3675" s="233">
        <v>4127</v>
      </c>
      <c r="O3675" s="230">
        <v>39512</v>
      </c>
      <c r="P3675" s="234" t="s">
        <v>486</v>
      </c>
    </row>
    <row r="3676" spans="1:16" s="202" customFormat="1" x14ac:dyDescent="0.2">
      <c r="A3676" s="163" t="s">
        <v>20</v>
      </c>
      <c r="B3676" s="196">
        <v>7506</v>
      </c>
      <c r="C3676" s="163" t="s">
        <v>1748</v>
      </c>
      <c r="D3676" s="163" t="s">
        <v>4824</v>
      </c>
      <c r="E3676" s="197">
        <v>6</v>
      </c>
      <c r="F3676" s="197" t="s">
        <v>2496</v>
      </c>
      <c r="G3676" s="197" t="s">
        <v>78</v>
      </c>
      <c r="H3676" s="198">
        <v>39329</v>
      </c>
      <c r="I3676" s="199">
        <f t="shared" si="75"/>
        <v>39694</v>
      </c>
      <c r="J3676" s="198"/>
      <c r="K3676" s="197"/>
      <c r="L3676" s="197"/>
      <c r="M3676" s="200" t="s">
        <v>20</v>
      </c>
      <c r="N3676" s="96" t="s">
        <v>2891</v>
      </c>
      <c r="O3676" s="198"/>
      <c r="P3676" s="201"/>
    </row>
    <row r="3677" spans="1:16" s="202" customFormat="1" x14ac:dyDescent="0.2">
      <c r="A3677" s="163" t="s">
        <v>20</v>
      </c>
      <c r="B3677" s="196">
        <v>7507</v>
      </c>
      <c r="C3677" s="163" t="s">
        <v>4825</v>
      </c>
      <c r="D3677" s="163" t="s">
        <v>4359</v>
      </c>
      <c r="E3677" s="197">
        <v>5</v>
      </c>
      <c r="F3677" s="197" t="s">
        <v>2491</v>
      </c>
      <c r="G3677" s="197" t="s">
        <v>78</v>
      </c>
      <c r="H3677" s="198">
        <v>39329</v>
      </c>
      <c r="I3677" s="199" t="str">
        <f t="shared" si="75"/>
        <v>n/a</v>
      </c>
      <c r="J3677" s="198">
        <v>39356</v>
      </c>
      <c r="K3677" s="197" t="s">
        <v>1862</v>
      </c>
      <c r="L3677" s="197" t="s">
        <v>2067</v>
      </c>
      <c r="M3677" s="200" t="s">
        <v>20</v>
      </c>
      <c r="N3677" s="96">
        <v>4161</v>
      </c>
      <c r="O3677" s="198">
        <v>39619</v>
      </c>
      <c r="P3677" s="201" t="s">
        <v>4247</v>
      </c>
    </row>
    <row r="3678" spans="1:16" s="202" customFormat="1" x14ac:dyDescent="0.2">
      <c r="A3678" s="163" t="s">
        <v>20</v>
      </c>
      <c r="B3678" s="196">
        <v>7508</v>
      </c>
      <c r="C3678" s="31" t="s">
        <v>3529</v>
      </c>
      <c r="D3678" s="163" t="s">
        <v>4826</v>
      </c>
      <c r="E3678" s="197">
        <v>15</v>
      </c>
      <c r="F3678" s="197" t="s">
        <v>2494</v>
      </c>
      <c r="G3678" s="197" t="s">
        <v>78</v>
      </c>
      <c r="H3678" s="198">
        <v>39329</v>
      </c>
      <c r="I3678" s="199" t="str">
        <f t="shared" si="75"/>
        <v>n/a</v>
      </c>
      <c r="J3678" s="198">
        <v>39356</v>
      </c>
      <c r="K3678" s="197" t="s">
        <v>2067</v>
      </c>
      <c r="L3678" s="197" t="s">
        <v>2067</v>
      </c>
      <c r="M3678" s="200" t="s">
        <v>20</v>
      </c>
      <c r="N3678" s="96">
        <v>4126</v>
      </c>
      <c r="O3678" s="198">
        <v>39512</v>
      </c>
      <c r="P3678" s="201" t="s">
        <v>4773</v>
      </c>
    </row>
    <row r="3679" spans="1:16" s="202" customFormat="1" x14ac:dyDescent="0.2">
      <c r="A3679" s="163" t="s">
        <v>20</v>
      </c>
      <c r="B3679" s="196">
        <v>7509</v>
      </c>
      <c r="C3679" s="163" t="s">
        <v>4493</v>
      </c>
      <c r="D3679" s="163" t="s">
        <v>4827</v>
      </c>
      <c r="E3679" s="197">
        <v>21</v>
      </c>
      <c r="F3679" s="197" t="s">
        <v>2504</v>
      </c>
      <c r="G3679" s="197" t="s">
        <v>78</v>
      </c>
      <c r="H3679" s="198">
        <v>39329</v>
      </c>
      <c r="I3679" s="199" t="str">
        <f t="shared" si="75"/>
        <v>n/a</v>
      </c>
      <c r="J3679" s="198">
        <v>39356</v>
      </c>
      <c r="K3679" s="197" t="s">
        <v>2067</v>
      </c>
      <c r="L3679" s="197" t="s">
        <v>2067</v>
      </c>
      <c r="M3679" s="200" t="s">
        <v>20</v>
      </c>
      <c r="N3679" s="96">
        <v>4136</v>
      </c>
      <c r="O3679" s="198">
        <v>39512</v>
      </c>
      <c r="P3679" s="201" t="s">
        <v>486</v>
      </c>
    </row>
    <row r="3680" spans="1:16" s="202" customFormat="1" x14ac:dyDescent="0.2">
      <c r="A3680" s="163" t="s">
        <v>20</v>
      </c>
      <c r="B3680" s="196">
        <v>7510</v>
      </c>
      <c r="C3680" s="163" t="s">
        <v>4828</v>
      </c>
      <c r="D3680" s="163" t="s">
        <v>4359</v>
      </c>
      <c r="E3680" s="197">
        <v>21</v>
      </c>
      <c r="F3680" s="197" t="s">
        <v>2504</v>
      </c>
      <c r="G3680" s="197" t="s">
        <v>78</v>
      </c>
      <c r="H3680" s="198">
        <v>39330</v>
      </c>
      <c r="I3680" s="199">
        <f t="shared" si="75"/>
        <v>39695</v>
      </c>
      <c r="J3680" s="198"/>
      <c r="K3680" s="197"/>
      <c r="L3680" s="197"/>
      <c r="M3680" s="200" t="s">
        <v>20</v>
      </c>
      <c r="N3680" s="96" t="s">
        <v>2891</v>
      </c>
      <c r="O3680" s="198"/>
      <c r="P3680" s="201"/>
    </row>
    <row r="3681" spans="1:16" s="202" customFormat="1" x14ac:dyDescent="0.2">
      <c r="A3681" s="163" t="s">
        <v>20</v>
      </c>
      <c r="B3681" s="196">
        <v>7511</v>
      </c>
      <c r="C3681" s="163" t="s">
        <v>3576</v>
      </c>
      <c r="D3681" s="163" t="s">
        <v>4359</v>
      </c>
      <c r="E3681" s="197">
        <v>8</v>
      </c>
      <c r="F3681" s="197" t="s">
        <v>2499</v>
      </c>
      <c r="G3681" s="196" t="s">
        <v>78</v>
      </c>
      <c r="H3681" s="198">
        <v>39332</v>
      </c>
      <c r="I3681" s="199" t="str">
        <f t="shared" si="75"/>
        <v>n/a</v>
      </c>
      <c r="J3681" s="198">
        <v>39356</v>
      </c>
      <c r="K3681" s="197" t="s">
        <v>1862</v>
      </c>
      <c r="L3681" s="197" t="s">
        <v>2067</v>
      </c>
      <c r="M3681" s="200" t="s">
        <v>20</v>
      </c>
      <c r="N3681" s="96">
        <v>4174</v>
      </c>
      <c r="O3681" s="198">
        <v>39702</v>
      </c>
      <c r="P3681" s="201" t="s">
        <v>4288</v>
      </c>
    </row>
    <row r="3682" spans="1:16" s="202" customFormat="1" x14ac:dyDescent="0.2">
      <c r="A3682" s="163" t="s">
        <v>20</v>
      </c>
      <c r="B3682" s="196">
        <v>7512</v>
      </c>
      <c r="C3682" s="163" t="s">
        <v>3475</v>
      </c>
      <c r="D3682" s="163" t="s">
        <v>4829</v>
      </c>
      <c r="E3682" s="197">
        <v>20</v>
      </c>
      <c r="F3682" s="197" t="s">
        <v>2504</v>
      </c>
      <c r="G3682" s="197" t="s">
        <v>78</v>
      </c>
      <c r="H3682" s="198">
        <v>39335</v>
      </c>
      <c r="I3682" s="199" t="str">
        <f t="shared" si="75"/>
        <v>n/a</v>
      </c>
      <c r="J3682" s="198">
        <v>39356</v>
      </c>
      <c r="K3682" s="197" t="s">
        <v>2067</v>
      </c>
      <c r="L3682" s="197" t="s">
        <v>2067</v>
      </c>
      <c r="M3682" s="200" t="s">
        <v>20</v>
      </c>
      <c r="N3682" s="96">
        <v>4158</v>
      </c>
      <c r="O3682" s="198">
        <v>39604</v>
      </c>
      <c r="P3682" s="201" t="s">
        <v>4481</v>
      </c>
    </row>
    <row r="3683" spans="1:16" s="202" customFormat="1" x14ac:dyDescent="0.2">
      <c r="A3683" s="163" t="s">
        <v>20</v>
      </c>
      <c r="B3683" s="196">
        <v>7513</v>
      </c>
      <c r="C3683" s="163" t="s">
        <v>4830</v>
      </c>
      <c r="D3683" s="163" t="s">
        <v>3861</v>
      </c>
      <c r="E3683" s="197">
        <v>20</v>
      </c>
      <c r="F3683" s="197" t="s">
        <v>2504</v>
      </c>
      <c r="G3683" s="197" t="s">
        <v>78</v>
      </c>
      <c r="H3683" s="198">
        <v>39335</v>
      </c>
      <c r="I3683" s="199">
        <f t="shared" si="75"/>
        <v>39700</v>
      </c>
      <c r="J3683" s="198"/>
      <c r="K3683" s="197"/>
      <c r="L3683" s="197"/>
      <c r="M3683" s="200" t="s">
        <v>20</v>
      </c>
      <c r="N3683" s="96" t="s">
        <v>2891</v>
      </c>
      <c r="O3683" s="198"/>
      <c r="P3683" s="201"/>
    </row>
    <row r="3684" spans="1:16" s="202" customFormat="1" x14ac:dyDescent="0.2">
      <c r="A3684" s="163" t="s">
        <v>20</v>
      </c>
      <c r="B3684" s="196">
        <v>7514</v>
      </c>
      <c r="C3684" s="163" t="s">
        <v>3475</v>
      </c>
      <c r="D3684" s="163" t="s">
        <v>4831</v>
      </c>
      <c r="E3684" s="197">
        <v>20</v>
      </c>
      <c r="F3684" s="197" t="s">
        <v>2504</v>
      </c>
      <c r="G3684" s="197" t="s">
        <v>78</v>
      </c>
      <c r="H3684" s="198">
        <v>39335</v>
      </c>
      <c r="I3684" s="199">
        <f t="shared" si="75"/>
        <v>39700</v>
      </c>
      <c r="J3684" s="198"/>
      <c r="K3684" s="197"/>
      <c r="L3684" s="197"/>
      <c r="M3684" s="200" t="s">
        <v>20</v>
      </c>
      <c r="N3684" s="96" t="s">
        <v>2891</v>
      </c>
      <c r="O3684" s="198"/>
      <c r="P3684" s="201"/>
    </row>
    <row r="3685" spans="1:16" s="202" customFormat="1" x14ac:dyDescent="0.2">
      <c r="A3685" s="163" t="s">
        <v>20</v>
      </c>
      <c r="B3685" s="196">
        <v>7515</v>
      </c>
      <c r="C3685" s="163" t="s">
        <v>4832</v>
      </c>
      <c r="D3685" s="163" t="s">
        <v>4833</v>
      </c>
      <c r="E3685" s="197">
        <v>8</v>
      </c>
      <c r="F3685" s="197" t="s">
        <v>2499</v>
      </c>
      <c r="G3685" s="197" t="s">
        <v>2599</v>
      </c>
      <c r="H3685" s="198">
        <v>39353</v>
      </c>
      <c r="I3685" s="199" t="str">
        <f t="shared" si="75"/>
        <v>n/a</v>
      </c>
      <c r="J3685" s="198">
        <v>39386</v>
      </c>
      <c r="K3685" s="197" t="s">
        <v>1862</v>
      </c>
      <c r="L3685" s="197" t="s">
        <v>2067</v>
      </c>
      <c r="M3685" s="200" t="s">
        <v>20</v>
      </c>
      <c r="N3685" s="96">
        <v>4166</v>
      </c>
      <c r="O3685" s="198">
        <v>39659</v>
      </c>
      <c r="P3685" s="201" t="s">
        <v>4481</v>
      </c>
    </row>
    <row r="3686" spans="1:16" s="202" customFormat="1" x14ac:dyDescent="0.2">
      <c r="A3686" s="163" t="s">
        <v>20</v>
      </c>
      <c r="B3686" s="196">
        <v>7516</v>
      </c>
      <c r="C3686" s="163" t="s">
        <v>3608</v>
      </c>
      <c r="D3686" s="163" t="s">
        <v>4833</v>
      </c>
      <c r="E3686" s="197">
        <v>8</v>
      </c>
      <c r="F3686" s="197" t="s">
        <v>2499</v>
      </c>
      <c r="G3686" s="197" t="s">
        <v>2599</v>
      </c>
      <c r="H3686" s="198">
        <v>39359</v>
      </c>
      <c r="I3686" s="199" t="str">
        <f t="shared" si="75"/>
        <v>n/a</v>
      </c>
      <c r="J3686" s="198">
        <v>39386</v>
      </c>
      <c r="K3686" s="197" t="s">
        <v>1862</v>
      </c>
      <c r="L3686" s="197" t="s">
        <v>2067</v>
      </c>
      <c r="M3686" s="200" t="s">
        <v>20</v>
      </c>
      <c r="N3686" s="195" t="s">
        <v>1870</v>
      </c>
      <c r="O3686" s="198">
        <v>39659</v>
      </c>
      <c r="P3686" s="201"/>
    </row>
    <row r="3687" spans="1:16" s="202" customFormat="1" x14ac:dyDescent="0.2">
      <c r="A3687" s="163" t="s">
        <v>20</v>
      </c>
      <c r="B3687" s="196">
        <v>7517</v>
      </c>
      <c r="C3687" s="163" t="s">
        <v>4834</v>
      </c>
      <c r="D3687" s="163" t="s">
        <v>4719</v>
      </c>
      <c r="E3687" s="197">
        <v>9</v>
      </c>
      <c r="F3687" s="197" t="s">
        <v>2496</v>
      </c>
      <c r="G3687" s="197" t="s">
        <v>236</v>
      </c>
      <c r="H3687" s="198">
        <v>39384</v>
      </c>
      <c r="I3687" s="199" t="str">
        <f t="shared" si="75"/>
        <v>n/a</v>
      </c>
      <c r="J3687" s="198">
        <v>39416</v>
      </c>
      <c r="K3687" s="197" t="s">
        <v>2067</v>
      </c>
      <c r="L3687" s="197" t="s">
        <v>2067</v>
      </c>
      <c r="M3687" s="200" t="s">
        <v>20</v>
      </c>
      <c r="N3687" s="96">
        <v>4147</v>
      </c>
      <c r="O3687" s="198">
        <v>39555</v>
      </c>
      <c r="P3687" s="201" t="s">
        <v>4835</v>
      </c>
    </row>
    <row r="3688" spans="1:16" s="202" customFormat="1" x14ac:dyDescent="0.2">
      <c r="A3688" s="163" t="s">
        <v>20</v>
      </c>
      <c r="B3688" s="196">
        <v>7518</v>
      </c>
      <c r="C3688" s="31" t="s">
        <v>2624</v>
      </c>
      <c r="D3688" s="163" t="s">
        <v>4836</v>
      </c>
      <c r="E3688" s="34">
        <v>21</v>
      </c>
      <c r="F3688" s="34" t="s">
        <v>2504</v>
      </c>
      <c r="G3688" s="34" t="s">
        <v>236</v>
      </c>
      <c r="H3688" s="198">
        <v>39384</v>
      </c>
      <c r="I3688" s="199" t="str">
        <f t="shared" si="75"/>
        <v>n/a</v>
      </c>
      <c r="J3688" s="198">
        <v>39415</v>
      </c>
      <c r="K3688" s="197" t="s">
        <v>2067</v>
      </c>
      <c r="L3688" s="197" t="s">
        <v>2067</v>
      </c>
      <c r="M3688" s="200" t="s">
        <v>20</v>
      </c>
      <c r="N3688" s="96">
        <v>4146</v>
      </c>
      <c r="O3688" s="198">
        <v>39555</v>
      </c>
      <c r="P3688" s="201" t="s">
        <v>4773</v>
      </c>
    </row>
    <row r="3689" spans="1:16" s="202" customFormat="1" x14ac:dyDescent="0.2">
      <c r="A3689" s="163" t="s">
        <v>20</v>
      </c>
      <c r="B3689" s="196">
        <v>7519</v>
      </c>
      <c r="C3689" s="163" t="s">
        <v>4662</v>
      </c>
      <c r="D3689" s="163" t="s">
        <v>4663</v>
      </c>
      <c r="E3689" s="197">
        <v>7</v>
      </c>
      <c r="F3689" s="197" t="s">
        <v>2496</v>
      </c>
      <c r="G3689" s="196" t="s">
        <v>24</v>
      </c>
      <c r="H3689" s="198">
        <v>39379</v>
      </c>
      <c r="I3689" s="199">
        <f t="shared" si="75"/>
        <v>39744</v>
      </c>
      <c r="J3689" s="198"/>
      <c r="K3689" s="197"/>
      <c r="L3689" s="197"/>
      <c r="M3689" s="200" t="s">
        <v>20</v>
      </c>
      <c r="N3689" s="96" t="s">
        <v>2891</v>
      </c>
      <c r="O3689" s="198"/>
      <c r="P3689" s="201"/>
    </row>
    <row r="3690" spans="1:16" s="202" customFormat="1" x14ac:dyDescent="0.2">
      <c r="A3690" s="163" t="s">
        <v>20</v>
      </c>
      <c r="B3690" s="196">
        <v>7520</v>
      </c>
      <c r="C3690" s="163" t="s">
        <v>840</v>
      </c>
      <c r="D3690" s="163" t="s">
        <v>3505</v>
      </c>
      <c r="E3690" s="197">
        <v>10</v>
      </c>
      <c r="F3690" s="197" t="s">
        <v>2496</v>
      </c>
      <c r="G3690" s="197" t="s">
        <v>236</v>
      </c>
      <c r="H3690" s="198">
        <v>39386</v>
      </c>
      <c r="I3690" s="199" t="str">
        <f t="shared" si="75"/>
        <v>n/a</v>
      </c>
      <c r="J3690" s="198">
        <v>39419</v>
      </c>
      <c r="K3690" s="197" t="s">
        <v>2067</v>
      </c>
      <c r="L3690" s="197" t="s">
        <v>2067</v>
      </c>
      <c r="M3690" s="200" t="s">
        <v>20</v>
      </c>
      <c r="N3690" s="96">
        <v>4137</v>
      </c>
      <c r="O3690" s="198">
        <v>39552</v>
      </c>
      <c r="P3690" s="201" t="s">
        <v>4835</v>
      </c>
    </row>
    <row r="3691" spans="1:16" s="202" customFormat="1" x14ac:dyDescent="0.2">
      <c r="A3691" s="163" t="s">
        <v>20</v>
      </c>
      <c r="B3691" s="196">
        <v>7521</v>
      </c>
      <c r="C3691" s="163" t="s">
        <v>1435</v>
      </c>
      <c r="D3691" s="163" t="s">
        <v>4837</v>
      </c>
      <c r="E3691" s="197">
        <v>9</v>
      </c>
      <c r="F3691" s="197" t="s">
        <v>2496</v>
      </c>
      <c r="G3691" s="197" t="s">
        <v>236</v>
      </c>
      <c r="H3691" s="198">
        <v>39387</v>
      </c>
      <c r="I3691" s="199" t="str">
        <f t="shared" si="75"/>
        <v>n/a</v>
      </c>
      <c r="J3691" s="198">
        <v>39419</v>
      </c>
      <c r="K3691" s="197" t="s">
        <v>2067</v>
      </c>
      <c r="L3691" s="197" t="s">
        <v>2067</v>
      </c>
      <c r="M3691" s="200" t="s">
        <v>20</v>
      </c>
      <c r="N3691" s="96">
        <v>4144</v>
      </c>
      <c r="O3691" s="198">
        <v>39552</v>
      </c>
      <c r="P3691" s="201" t="s">
        <v>486</v>
      </c>
    </row>
    <row r="3692" spans="1:16" s="202" customFormat="1" x14ac:dyDescent="0.2">
      <c r="A3692" s="163" t="s">
        <v>20</v>
      </c>
      <c r="B3692" s="196">
        <v>7522</v>
      </c>
      <c r="C3692" s="163" t="s">
        <v>3671</v>
      </c>
      <c r="D3692" s="163" t="s">
        <v>4837</v>
      </c>
      <c r="E3692" s="197">
        <v>8</v>
      </c>
      <c r="F3692" s="197" t="s">
        <v>2499</v>
      </c>
      <c r="G3692" s="197" t="s">
        <v>236</v>
      </c>
      <c r="H3692" s="198">
        <v>39387</v>
      </c>
      <c r="I3692" s="199" t="str">
        <f t="shared" si="75"/>
        <v>n/a</v>
      </c>
      <c r="J3692" s="198">
        <v>39419</v>
      </c>
      <c r="K3692" s="197" t="s">
        <v>2067</v>
      </c>
      <c r="L3692" s="197" t="s">
        <v>2067</v>
      </c>
      <c r="M3692" s="200" t="s">
        <v>20</v>
      </c>
      <c r="N3692" s="96">
        <v>4145</v>
      </c>
      <c r="O3692" s="198">
        <v>39552</v>
      </c>
      <c r="P3692" s="201" t="s">
        <v>3965</v>
      </c>
    </row>
    <row r="3693" spans="1:16" s="202" customFormat="1" x14ac:dyDescent="0.2">
      <c r="A3693" s="163" t="s">
        <v>20</v>
      </c>
      <c r="B3693" s="196">
        <v>7523</v>
      </c>
      <c r="C3693" s="163" t="s">
        <v>1842</v>
      </c>
      <c r="D3693" s="163" t="s">
        <v>4838</v>
      </c>
      <c r="E3693" s="197">
        <v>14</v>
      </c>
      <c r="F3693" s="197" t="s">
        <v>2494</v>
      </c>
      <c r="G3693" s="197" t="s">
        <v>236</v>
      </c>
      <c r="H3693" s="198">
        <v>39387</v>
      </c>
      <c r="I3693" s="199">
        <f t="shared" si="75"/>
        <v>39752</v>
      </c>
      <c r="J3693" s="198"/>
      <c r="K3693" s="197"/>
      <c r="L3693" s="197"/>
      <c r="M3693" s="200" t="s">
        <v>20</v>
      </c>
      <c r="N3693" s="96" t="s">
        <v>2891</v>
      </c>
      <c r="O3693" s="198"/>
      <c r="P3693" s="201"/>
    </row>
    <row r="3694" spans="1:16" s="202" customFormat="1" x14ac:dyDescent="0.2">
      <c r="A3694" s="163" t="s">
        <v>20</v>
      </c>
      <c r="B3694" s="196">
        <v>7524</v>
      </c>
      <c r="C3694" s="163" t="s">
        <v>4311</v>
      </c>
      <c r="D3694" s="163" t="s">
        <v>3505</v>
      </c>
      <c r="E3694" s="197">
        <v>8</v>
      </c>
      <c r="F3694" s="197" t="s">
        <v>2499</v>
      </c>
      <c r="G3694" s="197" t="s">
        <v>236</v>
      </c>
      <c r="H3694" s="198">
        <v>39387</v>
      </c>
      <c r="I3694" s="199" t="str">
        <f t="shared" si="75"/>
        <v>n/a</v>
      </c>
      <c r="J3694" s="198">
        <v>39419</v>
      </c>
      <c r="K3694" s="197" t="s">
        <v>2067</v>
      </c>
      <c r="L3694" s="197" t="s">
        <v>2067</v>
      </c>
      <c r="M3694" s="200" t="s">
        <v>20</v>
      </c>
      <c r="N3694" s="96">
        <v>4141</v>
      </c>
      <c r="O3694" s="198">
        <v>39549</v>
      </c>
      <c r="P3694" s="201" t="s">
        <v>4481</v>
      </c>
    </row>
    <row r="3695" spans="1:16" s="202" customFormat="1" x14ac:dyDescent="0.2">
      <c r="A3695" s="163" t="s">
        <v>20</v>
      </c>
      <c r="B3695" s="196">
        <v>7525</v>
      </c>
      <c r="C3695" s="163" t="s">
        <v>4839</v>
      </c>
      <c r="D3695" s="163" t="s">
        <v>4840</v>
      </c>
      <c r="E3695" s="197">
        <v>8</v>
      </c>
      <c r="F3695" s="197" t="s">
        <v>2499</v>
      </c>
      <c r="G3695" s="197" t="s">
        <v>236</v>
      </c>
      <c r="H3695" s="198">
        <v>39387</v>
      </c>
      <c r="I3695" s="199" t="str">
        <f t="shared" si="75"/>
        <v>n/a</v>
      </c>
      <c r="J3695" s="198">
        <v>39416</v>
      </c>
      <c r="K3695" s="197"/>
      <c r="L3695" s="197"/>
      <c r="M3695" s="200" t="s">
        <v>20</v>
      </c>
      <c r="N3695" s="195" t="s">
        <v>2799</v>
      </c>
      <c r="O3695" s="198">
        <v>39471</v>
      </c>
      <c r="P3695" s="201"/>
    </row>
    <row r="3696" spans="1:16" s="202" customFormat="1" x14ac:dyDescent="0.2">
      <c r="A3696" s="163" t="s">
        <v>20</v>
      </c>
      <c r="B3696" s="196">
        <v>7526</v>
      </c>
      <c r="C3696" s="163" t="s">
        <v>1561</v>
      </c>
      <c r="D3696" s="163" t="s">
        <v>4841</v>
      </c>
      <c r="E3696" s="197">
        <v>10</v>
      </c>
      <c r="F3696" s="197" t="s">
        <v>2496</v>
      </c>
      <c r="G3696" s="197" t="s">
        <v>4842</v>
      </c>
      <c r="H3696" s="198">
        <v>39412</v>
      </c>
      <c r="I3696" s="199" t="str">
        <f t="shared" si="75"/>
        <v>n/a</v>
      </c>
      <c r="J3696" s="198">
        <v>39436</v>
      </c>
      <c r="K3696" s="197" t="s">
        <v>2067</v>
      </c>
      <c r="L3696" s="197" t="s">
        <v>2067</v>
      </c>
      <c r="M3696" s="200" t="s">
        <v>20</v>
      </c>
      <c r="N3696" s="96">
        <v>4157</v>
      </c>
      <c r="O3696" s="198">
        <v>39624</v>
      </c>
      <c r="P3696" s="201" t="s">
        <v>486</v>
      </c>
    </row>
    <row r="3697" spans="1:16" s="202" customFormat="1" x14ac:dyDescent="0.2">
      <c r="A3697" s="163" t="s">
        <v>20</v>
      </c>
      <c r="B3697" s="196">
        <v>7527</v>
      </c>
      <c r="C3697" s="163" t="s">
        <v>195</v>
      </c>
      <c r="D3697" s="163" t="s">
        <v>4843</v>
      </c>
      <c r="E3697" s="197">
        <v>3</v>
      </c>
      <c r="F3697" s="197" t="s">
        <v>2491</v>
      </c>
      <c r="G3697" s="197" t="s">
        <v>24</v>
      </c>
      <c r="H3697" s="198">
        <v>39415</v>
      </c>
      <c r="I3697" s="199" t="str">
        <f t="shared" si="75"/>
        <v>n/a</v>
      </c>
      <c r="J3697" s="198">
        <v>39449</v>
      </c>
      <c r="K3697" s="197" t="s">
        <v>2067</v>
      </c>
      <c r="L3697" s="197" t="s">
        <v>2067</v>
      </c>
      <c r="M3697" s="200" t="s">
        <v>20</v>
      </c>
      <c r="N3697" s="96">
        <v>4149</v>
      </c>
      <c r="O3697" s="198">
        <v>39582</v>
      </c>
      <c r="P3697" s="201" t="s">
        <v>4561</v>
      </c>
    </row>
    <row r="3698" spans="1:16" s="202" customFormat="1" x14ac:dyDescent="0.2">
      <c r="A3698" s="163" t="s">
        <v>20</v>
      </c>
      <c r="B3698" s="196">
        <v>7528</v>
      </c>
      <c r="C3698" s="163" t="s">
        <v>255</v>
      </c>
      <c r="D3698" s="163" t="s">
        <v>4844</v>
      </c>
      <c r="E3698" s="197">
        <v>3</v>
      </c>
      <c r="F3698" s="197" t="s">
        <v>2491</v>
      </c>
      <c r="G3698" s="197" t="s">
        <v>24</v>
      </c>
      <c r="H3698" s="198">
        <v>39415</v>
      </c>
      <c r="I3698" s="199" t="str">
        <f t="shared" si="75"/>
        <v>n/a</v>
      </c>
      <c r="J3698" s="198">
        <v>39449</v>
      </c>
      <c r="K3698" s="197" t="s">
        <v>2067</v>
      </c>
      <c r="L3698" s="197" t="s">
        <v>2067</v>
      </c>
      <c r="M3698" s="200" t="s">
        <v>20</v>
      </c>
      <c r="N3698" s="96">
        <v>4148</v>
      </c>
      <c r="O3698" s="198">
        <v>39582</v>
      </c>
      <c r="P3698" s="201" t="s">
        <v>4561</v>
      </c>
    </row>
    <row r="3699" spans="1:16" s="202" customFormat="1" x14ac:dyDescent="0.2">
      <c r="A3699" s="163" t="s">
        <v>20</v>
      </c>
      <c r="B3699" s="196">
        <v>7529</v>
      </c>
      <c r="C3699" s="163" t="s">
        <v>3608</v>
      </c>
      <c r="D3699" s="163" t="s">
        <v>4845</v>
      </c>
      <c r="E3699" s="197">
        <v>8</v>
      </c>
      <c r="F3699" s="197" t="s">
        <v>2499</v>
      </c>
      <c r="G3699" s="197" t="s">
        <v>24</v>
      </c>
      <c r="H3699" s="198">
        <v>39416</v>
      </c>
      <c r="I3699" s="199" t="str">
        <f t="shared" si="75"/>
        <v>n/a</v>
      </c>
      <c r="J3699" s="198">
        <v>39449</v>
      </c>
      <c r="K3699" s="197" t="s">
        <v>2067</v>
      </c>
      <c r="L3699" s="197" t="s">
        <v>4846</v>
      </c>
      <c r="M3699" s="200" t="s">
        <v>20</v>
      </c>
      <c r="N3699" s="96">
        <v>4182</v>
      </c>
      <c r="O3699" s="198">
        <v>39785</v>
      </c>
      <c r="P3699" s="201" t="s">
        <v>486</v>
      </c>
    </row>
    <row r="3700" spans="1:16" s="202" customFormat="1" x14ac:dyDescent="0.2">
      <c r="A3700" s="163" t="s">
        <v>20</v>
      </c>
      <c r="B3700" s="196">
        <v>7530</v>
      </c>
      <c r="C3700" s="163" t="s">
        <v>4847</v>
      </c>
      <c r="D3700" s="163" t="s">
        <v>4848</v>
      </c>
      <c r="E3700" s="197">
        <v>15</v>
      </c>
      <c r="F3700" s="197" t="s">
        <v>2494</v>
      </c>
      <c r="G3700" s="197" t="s">
        <v>24</v>
      </c>
      <c r="H3700" s="198">
        <v>39416</v>
      </c>
      <c r="I3700" s="199" t="str">
        <f t="shared" si="75"/>
        <v>n/a</v>
      </c>
      <c r="J3700" s="198">
        <v>39449</v>
      </c>
      <c r="K3700" s="197" t="s">
        <v>2067</v>
      </c>
      <c r="L3700" s="197" t="s">
        <v>1862</v>
      </c>
      <c r="M3700" s="200" t="s">
        <v>20</v>
      </c>
      <c r="N3700" s="96">
        <v>4178</v>
      </c>
      <c r="O3700" s="198">
        <v>39762</v>
      </c>
      <c r="P3700" s="201" t="s">
        <v>4288</v>
      </c>
    </row>
    <row r="3701" spans="1:16" s="202" customFormat="1" x14ac:dyDescent="0.2">
      <c r="A3701" s="163" t="s">
        <v>20</v>
      </c>
      <c r="B3701" s="196">
        <v>7531</v>
      </c>
      <c r="C3701" s="163" t="s">
        <v>4122</v>
      </c>
      <c r="D3701" s="163" t="s">
        <v>4849</v>
      </c>
      <c r="E3701" s="197">
        <v>20</v>
      </c>
      <c r="F3701" s="197" t="s">
        <v>2504</v>
      </c>
      <c r="G3701" s="197" t="s">
        <v>24</v>
      </c>
      <c r="H3701" s="198">
        <v>39419</v>
      </c>
      <c r="I3701" s="199" t="str">
        <f t="shared" si="75"/>
        <v>n/a</v>
      </c>
      <c r="J3701" s="198">
        <v>39449</v>
      </c>
      <c r="K3701" s="197" t="s">
        <v>2067</v>
      </c>
      <c r="L3701" s="197" t="s">
        <v>2067</v>
      </c>
      <c r="M3701" s="200" t="s">
        <v>20</v>
      </c>
      <c r="N3701" s="96">
        <v>4150</v>
      </c>
      <c r="O3701" s="198">
        <v>39582</v>
      </c>
      <c r="P3701" s="201" t="s">
        <v>486</v>
      </c>
    </row>
    <row r="3702" spans="1:16" s="202" customFormat="1" x14ac:dyDescent="0.2">
      <c r="A3702" s="163" t="s">
        <v>20</v>
      </c>
      <c r="B3702" s="196">
        <v>7532</v>
      </c>
      <c r="C3702" s="163" t="s">
        <v>4850</v>
      </c>
      <c r="D3702" s="163" t="s">
        <v>4851</v>
      </c>
      <c r="E3702" s="197">
        <v>20</v>
      </c>
      <c r="F3702" s="197" t="s">
        <v>2504</v>
      </c>
      <c r="G3702" s="197" t="s">
        <v>24</v>
      </c>
      <c r="H3702" s="198">
        <v>39419</v>
      </c>
      <c r="I3702" s="199" t="str">
        <f t="shared" si="75"/>
        <v>n/a</v>
      </c>
      <c r="J3702" s="198">
        <v>39449</v>
      </c>
      <c r="K3702" s="197"/>
      <c r="L3702" s="197"/>
      <c r="M3702" s="200" t="s">
        <v>20</v>
      </c>
      <c r="N3702" s="195" t="s">
        <v>2799</v>
      </c>
      <c r="O3702" s="198">
        <v>40973</v>
      </c>
      <c r="P3702" s="201"/>
    </row>
    <row r="3703" spans="1:16" s="202" customFormat="1" x14ac:dyDescent="0.2">
      <c r="A3703" s="163" t="s">
        <v>20</v>
      </c>
      <c r="B3703" s="196">
        <v>7533</v>
      </c>
      <c r="C3703" s="163" t="s">
        <v>4852</v>
      </c>
      <c r="D3703" s="163" t="s">
        <v>4853</v>
      </c>
      <c r="E3703" s="197">
        <v>20</v>
      </c>
      <c r="F3703" s="197" t="s">
        <v>2504</v>
      </c>
      <c r="G3703" s="197" t="s">
        <v>24</v>
      </c>
      <c r="H3703" s="198">
        <v>39419</v>
      </c>
      <c r="I3703" s="199" t="str">
        <f t="shared" si="75"/>
        <v>n/a</v>
      </c>
      <c r="J3703" s="198">
        <v>39449</v>
      </c>
      <c r="K3703" s="197"/>
      <c r="L3703" s="197"/>
      <c r="M3703" s="200" t="s">
        <v>20</v>
      </c>
      <c r="N3703" s="195" t="s">
        <v>2799</v>
      </c>
      <c r="O3703" s="198">
        <v>40973</v>
      </c>
      <c r="P3703" s="201"/>
    </row>
    <row r="3704" spans="1:16" s="202" customFormat="1" x14ac:dyDescent="0.2">
      <c r="A3704" s="163" t="s">
        <v>20</v>
      </c>
      <c r="B3704" s="196">
        <v>7534</v>
      </c>
      <c r="C3704" s="163" t="s">
        <v>4854</v>
      </c>
      <c r="D3704" s="163" t="s">
        <v>4855</v>
      </c>
      <c r="E3704" s="197">
        <v>20</v>
      </c>
      <c r="F3704" s="197" t="s">
        <v>2504</v>
      </c>
      <c r="G3704" s="197" t="s">
        <v>24</v>
      </c>
      <c r="H3704" s="198">
        <v>39419</v>
      </c>
      <c r="I3704" s="199" t="str">
        <f t="shared" si="75"/>
        <v>n/a</v>
      </c>
      <c r="J3704" s="198">
        <v>39449</v>
      </c>
      <c r="K3704" s="197" t="s">
        <v>2067</v>
      </c>
      <c r="L3704" s="197" t="s">
        <v>2067</v>
      </c>
      <c r="M3704" s="200" t="s">
        <v>20</v>
      </c>
      <c r="N3704" s="195" t="s">
        <v>2799</v>
      </c>
      <c r="O3704" s="198">
        <v>40973</v>
      </c>
      <c r="P3704" s="201"/>
    </row>
    <row r="3705" spans="1:16" s="202" customFormat="1" x14ac:dyDescent="0.2">
      <c r="A3705" s="163" t="s">
        <v>20</v>
      </c>
      <c r="B3705" s="196">
        <v>7535</v>
      </c>
      <c r="C3705" s="163" t="s">
        <v>4264</v>
      </c>
      <c r="D3705" s="163" t="s">
        <v>4856</v>
      </c>
      <c r="E3705" s="197">
        <v>20</v>
      </c>
      <c r="F3705" s="197" t="s">
        <v>2504</v>
      </c>
      <c r="G3705" s="197" t="s">
        <v>24</v>
      </c>
      <c r="H3705" s="198">
        <v>39422</v>
      </c>
      <c r="I3705" s="199" t="str">
        <f t="shared" si="75"/>
        <v>n/a</v>
      </c>
      <c r="J3705" s="198">
        <v>39449</v>
      </c>
      <c r="K3705" s="197" t="s">
        <v>2067</v>
      </c>
      <c r="L3705" s="197" t="s">
        <v>2067</v>
      </c>
      <c r="M3705" s="200" t="s">
        <v>20</v>
      </c>
      <c r="N3705" s="195" t="s">
        <v>2799</v>
      </c>
      <c r="O3705" s="198">
        <v>41026</v>
      </c>
      <c r="P3705" s="201"/>
    </row>
    <row r="3706" spans="1:16" s="202" customFormat="1" x14ac:dyDescent="0.2">
      <c r="A3706" s="163" t="s">
        <v>20</v>
      </c>
      <c r="B3706" s="196">
        <v>7536</v>
      </c>
      <c r="C3706" s="163" t="s">
        <v>4791</v>
      </c>
      <c r="D3706" s="163" t="s">
        <v>4857</v>
      </c>
      <c r="E3706" s="197">
        <v>20</v>
      </c>
      <c r="F3706" s="197" t="s">
        <v>2504</v>
      </c>
      <c r="G3706" s="197" t="s">
        <v>24</v>
      </c>
      <c r="H3706" s="198">
        <v>39422</v>
      </c>
      <c r="I3706" s="199" t="str">
        <f t="shared" si="75"/>
        <v>n/a</v>
      </c>
      <c r="J3706" s="198">
        <v>39449</v>
      </c>
      <c r="K3706" s="197"/>
      <c r="L3706" s="197"/>
      <c r="M3706" s="200" t="s">
        <v>20</v>
      </c>
      <c r="N3706" s="96" t="s">
        <v>3774</v>
      </c>
      <c r="O3706" s="198"/>
      <c r="P3706" s="201"/>
    </row>
    <row r="3707" spans="1:16" s="202" customFormat="1" x14ac:dyDescent="0.2">
      <c r="A3707" s="163" t="s">
        <v>20</v>
      </c>
      <c r="B3707" s="196">
        <v>7537</v>
      </c>
      <c r="C3707" s="163" t="s">
        <v>4858</v>
      </c>
      <c r="D3707" s="163" t="s">
        <v>4859</v>
      </c>
      <c r="E3707" s="197">
        <v>15</v>
      </c>
      <c r="F3707" s="197" t="s">
        <v>2494</v>
      </c>
      <c r="G3707" s="197" t="s">
        <v>24</v>
      </c>
      <c r="H3707" s="198">
        <v>39426</v>
      </c>
      <c r="I3707" s="199" t="str">
        <f t="shared" si="75"/>
        <v>n/a</v>
      </c>
      <c r="J3707" s="198">
        <v>39449</v>
      </c>
      <c r="K3707" s="197" t="s">
        <v>1862</v>
      </c>
      <c r="L3707" s="197" t="s">
        <v>1862</v>
      </c>
      <c r="M3707" s="200" t="s">
        <v>20</v>
      </c>
      <c r="N3707" s="96">
        <v>4179</v>
      </c>
      <c r="O3707" s="198">
        <v>39762</v>
      </c>
      <c r="P3707" s="201" t="s">
        <v>4773</v>
      </c>
    </row>
    <row r="3708" spans="1:16" s="202" customFormat="1" x14ac:dyDescent="0.2">
      <c r="A3708" s="163" t="s">
        <v>20</v>
      </c>
      <c r="B3708" s="196">
        <v>7538</v>
      </c>
      <c r="C3708" s="163" t="s">
        <v>2702</v>
      </c>
      <c r="D3708" s="163" t="s">
        <v>4860</v>
      </c>
      <c r="E3708" s="197">
        <v>8</v>
      </c>
      <c r="F3708" s="197" t="s">
        <v>2499</v>
      </c>
      <c r="G3708" s="197" t="s">
        <v>24</v>
      </c>
      <c r="H3708" s="198">
        <v>39426</v>
      </c>
      <c r="I3708" s="199" t="str">
        <f t="shared" si="75"/>
        <v>n/a</v>
      </c>
      <c r="J3708" s="198">
        <v>39449</v>
      </c>
      <c r="K3708" s="197" t="s">
        <v>2067</v>
      </c>
      <c r="L3708" s="197" t="s">
        <v>4846</v>
      </c>
      <c r="M3708" s="200" t="s">
        <v>20</v>
      </c>
      <c r="N3708" s="96">
        <v>4183</v>
      </c>
      <c r="O3708" s="198">
        <v>39785</v>
      </c>
      <c r="P3708" s="201" t="s">
        <v>4481</v>
      </c>
    </row>
    <row r="3709" spans="1:16" s="202" customFormat="1" x14ac:dyDescent="0.2">
      <c r="A3709" s="163" t="s">
        <v>20</v>
      </c>
      <c r="B3709" s="196">
        <v>7539</v>
      </c>
      <c r="C3709" s="163" t="s">
        <v>4741</v>
      </c>
      <c r="D3709" s="163" t="s">
        <v>4861</v>
      </c>
      <c r="E3709" s="197">
        <v>12</v>
      </c>
      <c r="F3709" s="197" t="s">
        <v>2491</v>
      </c>
      <c r="G3709" s="197" t="s">
        <v>29</v>
      </c>
      <c r="H3709" s="198">
        <v>39428</v>
      </c>
      <c r="I3709" s="199" t="str">
        <f t="shared" si="75"/>
        <v>n/a</v>
      </c>
      <c r="J3709" s="198">
        <v>39477</v>
      </c>
      <c r="K3709" s="197" t="s">
        <v>2067</v>
      </c>
      <c r="L3709" s="197" t="s">
        <v>2067</v>
      </c>
      <c r="M3709" s="200" t="s">
        <v>20</v>
      </c>
      <c r="N3709" s="96">
        <v>4159</v>
      </c>
      <c r="O3709" s="198">
        <v>39629</v>
      </c>
      <c r="P3709" s="201" t="s">
        <v>486</v>
      </c>
    </row>
    <row r="3710" spans="1:16" s="202" customFormat="1" ht="13.5" customHeight="1" x14ac:dyDescent="0.2">
      <c r="A3710" s="163" t="s">
        <v>20</v>
      </c>
      <c r="B3710" s="196">
        <v>7540</v>
      </c>
      <c r="C3710" s="163" t="s">
        <v>4320</v>
      </c>
      <c r="D3710" s="163" t="s">
        <v>4862</v>
      </c>
      <c r="E3710" s="197">
        <v>19</v>
      </c>
      <c r="F3710" s="197" t="s">
        <v>2494</v>
      </c>
      <c r="G3710" s="197" t="s">
        <v>334</v>
      </c>
      <c r="H3710" s="198">
        <v>39437</v>
      </c>
      <c r="I3710" s="199" t="str">
        <f t="shared" si="75"/>
        <v>n/a</v>
      </c>
      <c r="J3710" s="198">
        <v>39660</v>
      </c>
      <c r="K3710" s="197" t="s">
        <v>2067</v>
      </c>
      <c r="L3710" s="197" t="s">
        <v>2067</v>
      </c>
      <c r="M3710" s="200" t="s">
        <v>20</v>
      </c>
      <c r="N3710" s="96">
        <v>4186</v>
      </c>
      <c r="O3710" s="198">
        <v>39804</v>
      </c>
      <c r="P3710" s="201" t="s">
        <v>4863</v>
      </c>
    </row>
    <row r="3711" spans="1:16" s="202" customFormat="1" ht="13.5" customHeight="1" x14ac:dyDescent="0.2">
      <c r="A3711" s="163" t="s">
        <v>20</v>
      </c>
      <c r="B3711" s="196">
        <v>7541</v>
      </c>
      <c r="C3711" s="163" t="s">
        <v>4320</v>
      </c>
      <c r="D3711" s="163" t="s">
        <v>4864</v>
      </c>
      <c r="E3711" s="197">
        <v>19</v>
      </c>
      <c r="F3711" s="197" t="s">
        <v>2494</v>
      </c>
      <c r="G3711" s="197" t="s">
        <v>334</v>
      </c>
      <c r="H3711" s="198">
        <v>39437</v>
      </c>
      <c r="I3711" s="199" t="str">
        <f t="shared" si="75"/>
        <v>n/a</v>
      </c>
      <c r="J3711" s="198">
        <v>39660</v>
      </c>
      <c r="K3711" s="197" t="s">
        <v>2067</v>
      </c>
      <c r="L3711" s="197" t="s">
        <v>4846</v>
      </c>
      <c r="M3711" s="200" t="s">
        <v>20</v>
      </c>
      <c r="N3711" s="195" t="s">
        <v>1870</v>
      </c>
      <c r="O3711" s="198">
        <v>39993</v>
      </c>
      <c r="P3711" s="201"/>
    </row>
    <row r="3712" spans="1:16" s="202" customFormat="1" x14ac:dyDescent="0.2">
      <c r="A3712" s="163" t="s">
        <v>20</v>
      </c>
      <c r="B3712" s="196">
        <v>7542</v>
      </c>
      <c r="C3712" s="31" t="s">
        <v>2624</v>
      </c>
      <c r="D3712" s="163" t="s">
        <v>4865</v>
      </c>
      <c r="E3712" s="34">
        <v>21</v>
      </c>
      <c r="F3712" s="34" t="s">
        <v>2504</v>
      </c>
      <c r="G3712" s="197" t="s">
        <v>334</v>
      </c>
      <c r="H3712" s="198">
        <v>39437</v>
      </c>
      <c r="I3712" s="199" t="str">
        <f t="shared" si="75"/>
        <v>n/a</v>
      </c>
      <c r="J3712" s="198">
        <v>39476</v>
      </c>
      <c r="K3712" s="197" t="s">
        <v>2067</v>
      </c>
      <c r="L3712" s="197" t="s">
        <v>2067</v>
      </c>
      <c r="M3712" s="200" t="s">
        <v>20</v>
      </c>
      <c r="N3712" s="96">
        <v>4156</v>
      </c>
      <c r="O3712" s="198">
        <v>39615</v>
      </c>
      <c r="P3712" s="201" t="s">
        <v>4773</v>
      </c>
    </row>
    <row r="3713" spans="1:16" s="202" customFormat="1" x14ac:dyDescent="0.2">
      <c r="A3713" s="163" t="s">
        <v>20</v>
      </c>
      <c r="B3713" s="196">
        <v>7543</v>
      </c>
      <c r="C3713" s="163" t="s">
        <v>3205</v>
      </c>
      <c r="D3713" s="192" t="s">
        <v>4866</v>
      </c>
      <c r="E3713" s="197">
        <v>7</v>
      </c>
      <c r="F3713" s="197" t="s">
        <v>2496</v>
      </c>
      <c r="G3713" s="197" t="s">
        <v>334</v>
      </c>
      <c r="H3713" s="198">
        <v>39437</v>
      </c>
      <c r="I3713" s="199" t="str">
        <f t="shared" ref="I3713:I3776" si="76">IF(AND(H3713&gt;1/1/75, J3713&gt;0),"n/a",H3713+365)</f>
        <v>n/a</v>
      </c>
      <c r="J3713" s="198">
        <v>39476</v>
      </c>
      <c r="K3713" s="197"/>
      <c r="L3713" s="197"/>
      <c r="M3713" s="200" t="s">
        <v>20</v>
      </c>
      <c r="N3713" s="195" t="s">
        <v>2799</v>
      </c>
      <c r="O3713" s="198">
        <v>39695</v>
      </c>
      <c r="P3713" s="201"/>
    </row>
    <row r="3714" spans="1:16" s="202" customFormat="1" x14ac:dyDescent="0.2">
      <c r="A3714" s="163" t="s">
        <v>20</v>
      </c>
      <c r="B3714" s="196">
        <v>7544</v>
      </c>
      <c r="C3714" s="163" t="s">
        <v>606</v>
      </c>
      <c r="D3714" s="163" t="s">
        <v>4865</v>
      </c>
      <c r="E3714" s="197">
        <v>21</v>
      </c>
      <c r="F3714" s="34" t="s">
        <v>2504</v>
      </c>
      <c r="G3714" s="197" t="s">
        <v>334</v>
      </c>
      <c r="H3714" s="198">
        <v>39444</v>
      </c>
      <c r="I3714" s="199" t="str">
        <f t="shared" si="76"/>
        <v>n/a</v>
      </c>
      <c r="J3714" s="198">
        <v>39477</v>
      </c>
      <c r="K3714" s="197" t="s">
        <v>2067</v>
      </c>
      <c r="L3714" s="197" t="s">
        <v>2067</v>
      </c>
      <c r="M3714" s="200" t="s">
        <v>20</v>
      </c>
      <c r="N3714" s="96">
        <v>4155</v>
      </c>
      <c r="O3714" s="198">
        <v>39615</v>
      </c>
      <c r="P3714" s="201" t="s">
        <v>486</v>
      </c>
    </row>
    <row r="3715" spans="1:16" s="202" customFormat="1" x14ac:dyDescent="0.2">
      <c r="A3715" s="163" t="s">
        <v>20</v>
      </c>
      <c r="B3715" s="196">
        <v>7545</v>
      </c>
      <c r="C3715" s="163" t="s">
        <v>2106</v>
      </c>
      <c r="D3715" s="31" t="s">
        <v>4867</v>
      </c>
      <c r="E3715" s="197">
        <v>15</v>
      </c>
      <c r="F3715" s="197" t="s">
        <v>2494</v>
      </c>
      <c r="G3715" s="197" t="s">
        <v>29</v>
      </c>
      <c r="H3715" s="198">
        <v>39444</v>
      </c>
      <c r="I3715" s="199" t="str">
        <f t="shared" si="76"/>
        <v>n/a</v>
      </c>
      <c r="J3715" s="198">
        <v>39476</v>
      </c>
      <c r="K3715" s="197" t="s">
        <v>2067</v>
      </c>
      <c r="L3715" s="197" t="s">
        <v>2067</v>
      </c>
      <c r="M3715" s="200" t="s">
        <v>20</v>
      </c>
      <c r="N3715" s="96">
        <v>4176</v>
      </c>
      <c r="O3715" s="198">
        <v>39720</v>
      </c>
      <c r="P3715" s="201" t="s">
        <v>486</v>
      </c>
    </row>
    <row r="3716" spans="1:16" s="202" customFormat="1" x14ac:dyDescent="0.2">
      <c r="A3716" s="163" t="s">
        <v>20</v>
      </c>
      <c r="B3716" s="196">
        <v>7546</v>
      </c>
      <c r="C3716" s="163" t="s">
        <v>4868</v>
      </c>
      <c r="D3716" s="31" t="s">
        <v>4869</v>
      </c>
      <c r="E3716" s="197">
        <v>15</v>
      </c>
      <c r="F3716" s="197" t="s">
        <v>2494</v>
      </c>
      <c r="G3716" s="197" t="s">
        <v>29</v>
      </c>
      <c r="H3716" s="198">
        <v>39449</v>
      </c>
      <c r="I3716" s="199">
        <f t="shared" si="76"/>
        <v>39814</v>
      </c>
      <c r="J3716" s="198"/>
      <c r="K3716" s="197"/>
      <c r="L3716" s="197"/>
      <c r="M3716" s="200" t="s">
        <v>20</v>
      </c>
      <c r="N3716" s="96" t="s">
        <v>2891</v>
      </c>
      <c r="O3716" s="198"/>
      <c r="P3716" s="201"/>
    </row>
    <row r="3717" spans="1:16" s="202" customFormat="1" x14ac:dyDescent="0.2">
      <c r="A3717" s="163" t="s">
        <v>20</v>
      </c>
      <c r="B3717" s="196">
        <v>7547</v>
      </c>
      <c r="C3717" s="163" t="s">
        <v>4870</v>
      </c>
      <c r="D3717" s="163" t="s">
        <v>4871</v>
      </c>
      <c r="E3717" s="197">
        <v>8</v>
      </c>
      <c r="F3717" s="197" t="s">
        <v>2499</v>
      </c>
      <c r="G3717" s="197" t="s">
        <v>334</v>
      </c>
      <c r="H3717" s="198">
        <v>39449</v>
      </c>
      <c r="I3717" s="199" t="str">
        <f t="shared" si="76"/>
        <v>n/a</v>
      </c>
      <c r="J3717" s="198">
        <v>39476</v>
      </c>
      <c r="K3717" s="197" t="s">
        <v>2067</v>
      </c>
      <c r="L3717" s="197" t="s">
        <v>2067</v>
      </c>
      <c r="M3717" s="200" t="s">
        <v>20</v>
      </c>
      <c r="N3717" s="96">
        <v>4162</v>
      </c>
      <c r="O3717" s="198">
        <v>39650</v>
      </c>
      <c r="P3717" s="201" t="s">
        <v>4481</v>
      </c>
    </row>
    <row r="3718" spans="1:16" s="202" customFormat="1" x14ac:dyDescent="0.2">
      <c r="A3718" s="163" t="s">
        <v>20</v>
      </c>
      <c r="B3718" s="196">
        <v>7548</v>
      </c>
      <c r="C3718" s="163" t="s">
        <v>4226</v>
      </c>
      <c r="D3718" s="163" t="s">
        <v>4865</v>
      </c>
      <c r="E3718" s="34">
        <v>21</v>
      </c>
      <c r="F3718" s="34" t="s">
        <v>2504</v>
      </c>
      <c r="G3718" s="197" t="s">
        <v>334</v>
      </c>
      <c r="H3718" s="198">
        <v>39449</v>
      </c>
      <c r="I3718" s="199" t="str">
        <f t="shared" si="76"/>
        <v>n/a</v>
      </c>
      <c r="J3718" s="198">
        <v>39477</v>
      </c>
      <c r="K3718" s="197" t="s">
        <v>2067</v>
      </c>
      <c r="L3718" s="197" t="s">
        <v>2067</v>
      </c>
      <c r="M3718" s="200" t="s">
        <v>20</v>
      </c>
      <c r="N3718" s="96">
        <v>4154</v>
      </c>
      <c r="O3718" s="198">
        <v>39615</v>
      </c>
      <c r="P3718" s="201" t="s">
        <v>486</v>
      </c>
    </row>
    <row r="3719" spans="1:16" s="202" customFormat="1" x14ac:dyDescent="0.2">
      <c r="A3719" s="163" t="s">
        <v>20</v>
      </c>
      <c r="B3719" s="196">
        <v>7549</v>
      </c>
      <c r="C3719" s="163" t="s">
        <v>4078</v>
      </c>
      <c r="D3719" s="31" t="s">
        <v>4872</v>
      </c>
      <c r="E3719" s="197">
        <v>15</v>
      </c>
      <c r="F3719" s="197" t="s">
        <v>2494</v>
      </c>
      <c r="G3719" s="197" t="s">
        <v>29</v>
      </c>
      <c r="H3719" s="198">
        <v>39449</v>
      </c>
      <c r="I3719" s="199">
        <f t="shared" si="76"/>
        <v>39814</v>
      </c>
      <c r="J3719" s="198"/>
      <c r="K3719" s="197"/>
      <c r="L3719" s="197"/>
      <c r="M3719" s="200" t="s">
        <v>20</v>
      </c>
      <c r="N3719" s="96" t="s">
        <v>2891</v>
      </c>
      <c r="O3719" s="198"/>
      <c r="P3719" s="201"/>
    </row>
    <row r="3720" spans="1:16" s="202" customFormat="1" x14ac:dyDescent="0.2">
      <c r="A3720" s="163" t="s">
        <v>20</v>
      </c>
      <c r="B3720" s="196">
        <v>7550</v>
      </c>
      <c r="C3720" s="163" t="s">
        <v>4078</v>
      </c>
      <c r="D3720" s="31" t="s">
        <v>4873</v>
      </c>
      <c r="E3720" s="197">
        <v>15</v>
      </c>
      <c r="F3720" s="197" t="s">
        <v>2494</v>
      </c>
      <c r="G3720" s="197" t="s">
        <v>29</v>
      </c>
      <c r="H3720" s="198">
        <v>39449</v>
      </c>
      <c r="I3720" s="199">
        <f t="shared" si="76"/>
        <v>39814</v>
      </c>
      <c r="J3720" s="198"/>
      <c r="K3720" s="197"/>
      <c r="L3720" s="197"/>
      <c r="M3720" s="200" t="s">
        <v>20</v>
      </c>
      <c r="N3720" s="96" t="s">
        <v>2891</v>
      </c>
      <c r="O3720" s="198"/>
      <c r="P3720" s="201"/>
    </row>
    <row r="3721" spans="1:16" s="202" customFormat="1" x14ac:dyDescent="0.2">
      <c r="A3721" s="163" t="s">
        <v>20</v>
      </c>
      <c r="B3721" s="196">
        <v>7551</v>
      </c>
      <c r="C3721" s="163" t="s">
        <v>4078</v>
      </c>
      <c r="D3721" s="31" t="s">
        <v>4874</v>
      </c>
      <c r="E3721" s="197">
        <v>15</v>
      </c>
      <c r="F3721" s="197" t="s">
        <v>2494</v>
      </c>
      <c r="G3721" s="197" t="s">
        <v>29</v>
      </c>
      <c r="H3721" s="198">
        <v>39449</v>
      </c>
      <c r="I3721" s="199">
        <f t="shared" si="76"/>
        <v>39814</v>
      </c>
      <c r="J3721" s="198"/>
      <c r="K3721" s="197"/>
      <c r="L3721" s="197"/>
      <c r="M3721" s="200" t="s">
        <v>20</v>
      </c>
      <c r="N3721" s="96" t="s">
        <v>2891</v>
      </c>
      <c r="O3721" s="198"/>
      <c r="P3721" s="201"/>
    </row>
    <row r="3722" spans="1:16" s="202" customFormat="1" x14ac:dyDescent="0.2">
      <c r="A3722" s="163" t="s">
        <v>20</v>
      </c>
      <c r="B3722" s="196">
        <v>7552</v>
      </c>
      <c r="C3722" s="163" t="s">
        <v>4078</v>
      </c>
      <c r="D3722" s="31" t="s">
        <v>4875</v>
      </c>
      <c r="E3722" s="197">
        <v>15</v>
      </c>
      <c r="F3722" s="197" t="s">
        <v>2494</v>
      </c>
      <c r="G3722" s="197" t="s">
        <v>29</v>
      </c>
      <c r="H3722" s="198">
        <v>39449</v>
      </c>
      <c r="I3722" s="199">
        <f t="shared" si="76"/>
        <v>39814</v>
      </c>
      <c r="J3722" s="198"/>
      <c r="K3722" s="197"/>
      <c r="L3722" s="197"/>
      <c r="M3722" s="200" t="s">
        <v>20</v>
      </c>
      <c r="N3722" s="96" t="s">
        <v>2891</v>
      </c>
      <c r="O3722" s="198"/>
      <c r="P3722" s="201"/>
    </row>
    <row r="3723" spans="1:16" s="202" customFormat="1" x14ac:dyDescent="0.2">
      <c r="A3723" s="163" t="s">
        <v>20</v>
      </c>
      <c r="B3723" s="196">
        <v>7553</v>
      </c>
      <c r="C3723" s="163" t="s">
        <v>4078</v>
      </c>
      <c r="D3723" s="31" t="s">
        <v>4875</v>
      </c>
      <c r="E3723" s="197">
        <v>15</v>
      </c>
      <c r="F3723" s="197" t="s">
        <v>2494</v>
      </c>
      <c r="G3723" s="197" t="s">
        <v>29</v>
      </c>
      <c r="H3723" s="198">
        <v>39449</v>
      </c>
      <c r="I3723" s="199">
        <f t="shared" si="76"/>
        <v>39814</v>
      </c>
      <c r="J3723" s="198"/>
      <c r="K3723" s="197"/>
      <c r="L3723" s="197"/>
      <c r="M3723" s="200" t="s">
        <v>20</v>
      </c>
      <c r="N3723" s="96" t="s">
        <v>2891</v>
      </c>
      <c r="O3723" s="198"/>
      <c r="P3723" s="201"/>
    </row>
    <row r="3724" spans="1:16" s="202" customFormat="1" x14ac:dyDescent="0.2">
      <c r="A3724" s="163" t="s">
        <v>20</v>
      </c>
      <c r="B3724" s="196">
        <v>7554</v>
      </c>
      <c r="C3724" s="163" t="s">
        <v>4876</v>
      </c>
      <c r="D3724" s="31" t="s">
        <v>4877</v>
      </c>
      <c r="E3724" s="197">
        <v>15</v>
      </c>
      <c r="F3724" s="197" t="s">
        <v>2494</v>
      </c>
      <c r="G3724" s="197" t="s">
        <v>29</v>
      </c>
      <c r="H3724" s="198">
        <v>39450</v>
      </c>
      <c r="I3724" s="199">
        <f t="shared" si="76"/>
        <v>39815</v>
      </c>
      <c r="J3724" s="198"/>
      <c r="K3724" s="197"/>
      <c r="L3724" s="197"/>
      <c r="M3724" s="200" t="s">
        <v>20</v>
      </c>
      <c r="N3724" s="96" t="s">
        <v>2891</v>
      </c>
      <c r="O3724" s="198"/>
      <c r="P3724" s="201"/>
    </row>
    <row r="3725" spans="1:16" s="202" customFormat="1" x14ac:dyDescent="0.2">
      <c r="A3725" s="163" t="s">
        <v>20</v>
      </c>
      <c r="B3725" s="196">
        <v>7555</v>
      </c>
      <c r="C3725" s="163" t="s">
        <v>4878</v>
      </c>
      <c r="D3725" s="163" t="s">
        <v>4018</v>
      </c>
      <c r="E3725" s="197">
        <v>8</v>
      </c>
      <c r="F3725" s="197" t="s">
        <v>2499</v>
      </c>
      <c r="G3725" s="197" t="s">
        <v>236</v>
      </c>
      <c r="H3725" s="198">
        <v>39464</v>
      </c>
      <c r="I3725" s="199">
        <f t="shared" si="76"/>
        <v>39829</v>
      </c>
      <c r="J3725" s="198"/>
      <c r="K3725" s="197"/>
      <c r="L3725" s="197"/>
      <c r="M3725" s="200" t="s">
        <v>20</v>
      </c>
      <c r="N3725" s="96" t="s">
        <v>2891</v>
      </c>
      <c r="O3725" s="198"/>
      <c r="P3725" s="201"/>
    </row>
    <row r="3726" spans="1:16" s="202" customFormat="1" x14ac:dyDescent="0.2">
      <c r="A3726" s="163" t="s">
        <v>20</v>
      </c>
      <c r="B3726" s="196">
        <v>7556</v>
      </c>
      <c r="C3726" s="163" t="s">
        <v>4879</v>
      </c>
      <c r="D3726" s="163" t="s">
        <v>4880</v>
      </c>
      <c r="E3726" s="197">
        <v>8</v>
      </c>
      <c r="F3726" s="197" t="s">
        <v>2499</v>
      </c>
      <c r="G3726" s="197" t="s">
        <v>78</v>
      </c>
      <c r="H3726" s="198">
        <v>39485</v>
      </c>
      <c r="I3726" s="199">
        <f t="shared" si="76"/>
        <v>39850</v>
      </c>
      <c r="J3726" s="198"/>
      <c r="K3726" s="197"/>
      <c r="L3726" s="197"/>
      <c r="M3726" s="200" t="s">
        <v>20</v>
      </c>
      <c r="N3726" s="96" t="s">
        <v>2891</v>
      </c>
      <c r="O3726" s="198"/>
      <c r="P3726" s="201"/>
    </row>
    <row r="3727" spans="1:16" s="202" customFormat="1" x14ac:dyDescent="0.2">
      <c r="A3727" s="163" t="s">
        <v>20</v>
      </c>
      <c r="B3727" s="196">
        <v>7557</v>
      </c>
      <c r="C3727" s="163" t="s">
        <v>1529</v>
      </c>
      <c r="D3727" s="163" t="s">
        <v>4803</v>
      </c>
      <c r="E3727" s="197">
        <v>4</v>
      </c>
      <c r="F3727" s="197" t="s">
        <v>2491</v>
      </c>
      <c r="G3727" s="197" t="s">
        <v>78</v>
      </c>
      <c r="H3727" s="198">
        <v>39500</v>
      </c>
      <c r="I3727" s="199" t="str">
        <f t="shared" si="76"/>
        <v>n/a</v>
      </c>
      <c r="J3727" s="198">
        <v>39538</v>
      </c>
      <c r="K3727" s="197" t="s">
        <v>2067</v>
      </c>
      <c r="L3727" s="197" t="s">
        <v>2067</v>
      </c>
      <c r="M3727" s="200" t="s">
        <v>20</v>
      </c>
      <c r="N3727" s="96">
        <v>4163</v>
      </c>
      <c r="O3727" s="198">
        <v>39675</v>
      </c>
      <c r="P3727" s="201" t="s">
        <v>486</v>
      </c>
    </row>
    <row r="3728" spans="1:16" s="202" customFormat="1" x14ac:dyDescent="0.2">
      <c r="A3728" s="163" t="s">
        <v>20</v>
      </c>
      <c r="B3728" s="196">
        <v>7558</v>
      </c>
      <c r="C3728" s="163" t="s">
        <v>4881</v>
      </c>
      <c r="D3728" s="163" t="s">
        <v>4882</v>
      </c>
      <c r="E3728" s="197">
        <v>5</v>
      </c>
      <c r="F3728" s="197" t="s">
        <v>2491</v>
      </c>
      <c r="G3728" s="197" t="s">
        <v>78</v>
      </c>
      <c r="H3728" s="198">
        <v>39500</v>
      </c>
      <c r="I3728" s="199" t="str">
        <f t="shared" si="76"/>
        <v>n/a</v>
      </c>
      <c r="J3728" s="198">
        <v>39538</v>
      </c>
      <c r="K3728" s="197" t="s">
        <v>2067</v>
      </c>
      <c r="L3728" s="197" t="s">
        <v>2067</v>
      </c>
      <c r="M3728" s="200" t="s">
        <v>20</v>
      </c>
      <c r="N3728" s="96">
        <v>4167</v>
      </c>
      <c r="O3728" s="198">
        <v>39675</v>
      </c>
      <c r="P3728" s="201" t="s">
        <v>4247</v>
      </c>
    </row>
    <row r="3729" spans="1:16" s="202" customFormat="1" x14ac:dyDescent="0.2">
      <c r="A3729" s="163" t="s">
        <v>20</v>
      </c>
      <c r="B3729" s="196">
        <v>7559</v>
      </c>
      <c r="C3729" s="163" t="s">
        <v>4883</v>
      </c>
      <c r="D3729" s="163" t="s">
        <v>4884</v>
      </c>
      <c r="E3729" s="197">
        <v>5</v>
      </c>
      <c r="F3729" s="197" t="s">
        <v>2491</v>
      </c>
      <c r="G3729" s="197" t="s">
        <v>78</v>
      </c>
      <c r="H3729" s="198">
        <v>39504</v>
      </c>
      <c r="I3729" s="199" t="str">
        <f t="shared" si="76"/>
        <v>n/a</v>
      </c>
      <c r="J3729" s="198">
        <v>39538</v>
      </c>
      <c r="K3729" s="197" t="s">
        <v>2067</v>
      </c>
      <c r="L3729" s="197" t="s">
        <v>2067</v>
      </c>
      <c r="M3729" s="200" t="s">
        <v>20</v>
      </c>
      <c r="N3729" s="96">
        <v>4168</v>
      </c>
      <c r="O3729" s="198">
        <v>39675</v>
      </c>
      <c r="P3729" s="201" t="s">
        <v>4247</v>
      </c>
    </row>
    <row r="3730" spans="1:16" s="202" customFormat="1" x14ac:dyDescent="0.2">
      <c r="A3730" s="163" t="s">
        <v>20</v>
      </c>
      <c r="B3730" s="196">
        <v>7560</v>
      </c>
      <c r="C3730" s="163" t="s">
        <v>1561</v>
      </c>
      <c r="D3730" s="163" t="s">
        <v>4885</v>
      </c>
      <c r="E3730" s="197">
        <v>10</v>
      </c>
      <c r="F3730" s="197" t="s">
        <v>2496</v>
      </c>
      <c r="G3730" s="197" t="s">
        <v>78</v>
      </c>
      <c r="H3730" s="198">
        <v>39506</v>
      </c>
      <c r="I3730" s="199" t="str">
        <f t="shared" si="76"/>
        <v>n/a</v>
      </c>
      <c r="J3730" s="198">
        <v>39534</v>
      </c>
      <c r="K3730" s="197" t="s">
        <v>2067</v>
      </c>
      <c r="L3730" s="197" t="s">
        <v>2067</v>
      </c>
      <c r="M3730" s="200" t="s">
        <v>20</v>
      </c>
      <c r="N3730" s="96">
        <v>4169</v>
      </c>
      <c r="O3730" s="198">
        <v>39675</v>
      </c>
      <c r="P3730" s="201" t="s">
        <v>486</v>
      </c>
    </row>
    <row r="3731" spans="1:16" s="202" customFormat="1" x14ac:dyDescent="0.2">
      <c r="A3731" s="163" t="s">
        <v>20</v>
      </c>
      <c r="B3731" s="196">
        <v>7561</v>
      </c>
      <c r="C3731" s="163" t="s">
        <v>2573</v>
      </c>
      <c r="D3731" s="163" t="s">
        <v>4886</v>
      </c>
      <c r="E3731" s="197">
        <v>20</v>
      </c>
      <c r="F3731" s="197" t="s">
        <v>2504</v>
      </c>
      <c r="G3731" s="197" t="s">
        <v>78</v>
      </c>
      <c r="H3731" s="198">
        <v>39507</v>
      </c>
      <c r="I3731" s="199" t="str">
        <f t="shared" si="76"/>
        <v>n/a</v>
      </c>
      <c r="J3731" s="198">
        <v>39538</v>
      </c>
      <c r="K3731" s="197" t="s">
        <v>2067</v>
      </c>
      <c r="L3731" s="197" t="s">
        <v>2067</v>
      </c>
      <c r="M3731" s="200" t="s">
        <v>20</v>
      </c>
      <c r="N3731" s="96">
        <v>4170</v>
      </c>
      <c r="O3731" s="198">
        <v>39675</v>
      </c>
      <c r="P3731" s="201" t="s">
        <v>4706</v>
      </c>
    </row>
    <row r="3732" spans="1:16" s="202" customFormat="1" x14ac:dyDescent="0.2">
      <c r="A3732" s="163" t="s">
        <v>20</v>
      </c>
      <c r="B3732" s="196">
        <v>7562</v>
      </c>
      <c r="C3732" s="163" t="s">
        <v>4887</v>
      </c>
      <c r="D3732" s="163" t="s">
        <v>4888</v>
      </c>
      <c r="E3732" s="197">
        <v>8</v>
      </c>
      <c r="F3732" s="197" t="s">
        <v>2499</v>
      </c>
      <c r="G3732" s="197" t="s">
        <v>78</v>
      </c>
      <c r="H3732" s="198">
        <v>39507</v>
      </c>
      <c r="I3732" s="199" t="str">
        <f t="shared" si="76"/>
        <v>n/a</v>
      </c>
      <c r="J3732" s="198">
        <v>39527</v>
      </c>
      <c r="K3732" s="197"/>
      <c r="L3732" s="197"/>
      <c r="M3732" s="200" t="s">
        <v>20</v>
      </c>
      <c r="N3732" s="96" t="s">
        <v>4889</v>
      </c>
      <c r="O3732" s="198"/>
      <c r="P3732" s="201"/>
    </row>
    <row r="3733" spans="1:16" s="202" customFormat="1" x14ac:dyDescent="0.2">
      <c r="A3733" s="163" t="s">
        <v>20</v>
      </c>
      <c r="B3733" s="196">
        <v>7563</v>
      </c>
      <c r="C3733" s="163" t="s">
        <v>4890</v>
      </c>
      <c r="D3733" s="163" t="s">
        <v>4891</v>
      </c>
      <c r="E3733" s="197">
        <v>16</v>
      </c>
      <c r="F3733" s="197" t="s">
        <v>2496</v>
      </c>
      <c r="G3733" s="197" t="s">
        <v>78</v>
      </c>
      <c r="H3733" s="198">
        <v>39507</v>
      </c>
      <c r="I3733" s="199" t="str">
        <f t="shared" si="76"/>
        <v>n/a</v>
      </c>
      <c r="J3733" s="198">
        <v>39538</v>
      </c>
      <c r="K3733" s="197" t="s">
        <v>2067</v>
      </c>
      <c r="L3733" s="197" t="s">
        <v>2067</v>
      </c>
      <c r="M3733" s="200" t="s">
        <v>20</v>
      </c>
      <c r="N3733" s="96">
        <v>4164</v>
      </c>
      <c r="O3733" s="198">
        <v>39675</v>
      </c>
      <c r="P3733" s="201" t="s">
        <v>4892</v>
      </c>
    </row>
    <row r="3734" spans="1:16" s="202" customFormat="1" x14ac:dyDescent="0.2">
      <c r="A3734" s="163" t="s">
        <v>20</v>
      </c>
      <c r="B3734" s="196">
        <v>7564</v>
      </c>
      <c r="C3734" s="163" t="s">
        <v>177</v>
      </c>
      <c r="D3734" s="163" t="s">
        <v>4893</v>
      </c>
      <c r="E3734" s="197">
        <v>14</v>
      </c>
      <c r="F3734" s="197" t="s">
        <v>2494</v>
      </c>
      <c r="G3734" s="197" t="s">
        <v>78</v>
      </c>
      <c r="H3734" s="198">
        <v>39507</v>
      </c>
      <c r="I3734" s="199">
        <f t="shared" si="76"/>
        <v>39872</v>
      </c>
      <c r="J3734" s="198"/>
      <c r="K3734" s="197"/>
      <c r="L3734" s="197"/>
      <c r="M3734" s="200" t="s">
        <v>20</v>
      </c>
      <c r="N3734" s="96" t="s">
        <v>2891</v>
      </c>
      <c r="O3734" s="198"/>
      <c r="P3734" s="201"/>
    </row>
    <row r="3735" spans="1:16" s="202" customFormat="1" x14ac:dyDescent="0.2">
      <c r="A3735" s="163" t="s">
        <v>20</v>
      </c>
      <c r="B3735" s="196">
        <v>7565</v>
      </c>
      <c r="C3735" s="163" t="s">
        <v>4550</v>
      </c>
      <c r="D3735" s="163" t="s">
        <v>4894</v>
      </c>
      <c r="E3735" s="197">
        <v>1</v>
      </c>
      <c r="F3735" s="197" t="s">
        <v>2491</v>
      </c>
      <c r="G3735" s="197" t="s">
        <v>78</v>
      </c>
      <c r="H3735" s="198">
        <v>39507</v>
      </c>
      <c r="I3735" s="199">
        <f t="shared" si="76"/>
        <v>39872</v>
      </c>
      <c r="J3735" s="198"/>
      <c r="K3735" s="197"/>
      <c r="L3735" s="197"/>
      <c r="M3735" s="200" t="s">
        <v>20</v>
      </c>
      <c r="N3735" s="96" t="s">
        <v>2891</v>
      </c>
      <c r="O3735" s="198"/>
      <c r="P3735" s="201"/>
    </row>
    <row r="3736" spans="1:16" s="202" customFormat="1" x14ac:dyDescent="0.2">
      <c r="A3736" s="163" t="s">
        <v>20</v>
      </c>
      <c r="B3736" s="196">
        <v>7566</v>
      </c>
      <c r="C3736" s="163" t="s">
        <v>4895</v>
      </c>
      <c r="D3736" s="163" t="s">
        <v>4896</v>
      </c>
      <c r="E3736" s="197">
        <v>15</v>
      </c>
      <c r="F3736" s="197" t="s">
        <v>2494</v>
      </c>
      <c r="G3736" s="197" t="s">
        <v>78</v>
      </c>
      <c r="H3736" s="198">
        <v>39507</v>
      </c>
      <c r="I3736" s="199" t="str">
        <f t="shared" si="76"/>
        <v>n/a</v>
      </c>
      <c r="J3736" s="198">
        <v>39535</v>
      </c>
      <c r="K3736" s="197" t="s">
        <v>2067</v>
      </c>
      <c r="L3736" s="197" t="s">
        <v>2067</v>
      </c>
      <c r="M3736" s="200" t="s">
        <v>20</v>
      </c>
      <c r="N3736" s="96">
        <v>4172</v>
      </c>
      <c r="O3736" s="198">
        <v>39678</v>
      </c>
      <c r="P3736" s="201" t="s">
        <v>4773</v>
      </c>
    </row>
    <row r="3737" spans="1:16" s="202" customFormat="1" x14ac:dyDescent="0.2">
      <c r="A3737" s="163" t="s">
        <v>20</v>
      </c>
      <c r="B3737" s="196">
        <v>7567</v>
      </c>
      <c r="C3737" s="163" t="s">
        <v>4042</v>
      </c>
      <c r="D3737" s="163" t="s">
        <v>4372</v>
      </c>
      <c r="E3737" s="197">
        <v>15</v>
      </c>
      <c r="F3737" s="197" t="s">
        <v>2494</v>
      </c>
      <c r="G3737" s="197" t="s">
        <v>78</v>
      </c>
      <c r="H3737" s="198">
        <v>39507</v>
      </c>
      <c r="I3737" s="199" t="str">
        <f t="shared" si="76"/>
        <v>n/a</v>
      </c>
      <c r="J3737" s="198">
        <v>39538</v>
      </c>
      <c r="K3737" s="197" t="s">
        <v>2067</v>
      </c>
      <c r="L3737" s="197" t="s">
        <v>2067</v>
      </c>
      <c r="M3737" s="200" t="s">
        <v>20</v>
      </c>
      <c r="N3737" s="96">
        <v>4171</v>
      </c>
      <c r="O3737" s="198">
        <v>39678</v>
      </c>
      <c r="P3737" s="201" t="s">
        <v>486</v>
      </c>
    </row>
    <row r="3738" spans="1:16" s="202" customFormat="1" x14ac:dyDescent="0.2">
      <c r="A3738" s="163" t="s">
        <v>20</v>
      </c>
      <c r="B3738" s="196">
        <v>7568</v>
      </c>
      <c r="C3738" s="163" t="s">
        <v>3681</v>
      </c>
      <c r="D3738" s="163" t="s">
        <v>4897</v>
      </c>
      <c r="E3738" s="197">
        <v>1</v>
      </c>
      <c r="F3738" s="197" t="s">
        <v>2491</v>
      </c>
      <c r="G3738" s="197" t="s">
        <v>78</v>
      </c>
      <c r="H3738" s="198">
        <v>39510</v>
      </c>
      <c r="I3738" s="199">
        <f t="shared" si="76"/>
        <v>39875</v>
      </c>
      <c r="J3738" s="198"/>
      <c r="K3738" s="197"/>
      <c r="L3738" s="197"/>
      <c r="M3738" s="200" t="s">
        <v>20</v>
      </c>
      <c r="N3738" s="96" t="s">
        <v>2891</v>
      </c>
      <c r="O3738" s="198"/>
      <c r="P3738" s="201"/>
    </row>
    <row r="3739" spans="1:16" s="202" customFormat="1" x14ac:dyDescent="0.2">
      <c r="A3739" s="163" t="s">
        <v>20</v>
      </c>
      <c r="B3739" s="196">
        <v>7569</v>
      </c>
      <c r="C3739" s="163" t="s">
        <v>4483</v>
      </c>
      <c r="D3739" s="163" t="s">
        <v>4359</v>
      </c>
      <c r="E3739" s="197">
        <v>15</v>
      </c>
      <c r="F3739" s="197" t="s">
        <v>2494</v>
      </c>
      <c r="G3739" s="197" t="s">
        <v>78</v>
      </c>
      <c r="H3739" s="198">
        <v>39510</v>
      </c>
      <c r="I3739" s="199">
        <f t="shared" si="76"/>
        <v>39875</v>
      </c>
      <c r="J3739" s="198"/>
      <c r="K3739" s="197"/>
      <c r="L3739" s="197"/>
      <c r="M3739" s="200" t="s">
        <v>20</v>
      </c>
      <c r="N3739" s="96" t="s">
        <v>2891</v>
      </c>
      <c r="O3739" s="198"/>
      <c r="P3739" s="201"/>
    </row>
    <row r="3740" spans="1:16" s="202" customFormat="1" x14ac:dyDescent="0.2">
      <c r="A3740" s="163" t="s">
        <v>20</v>
      </c>
      <c r="B3740" s="196">
        <v>7570</v>
      </c>
      <c r="C3740" s="163" t="s">
        <v>4311</v>
      </c>
      <c r="D3740" s="163" t="s">
        <v>4898</v>
      </c>
      <c r="E3740" s="197">
        <v>8</v>
      </c>
      <c r="F3740" s="197" t="s">
        <v>2499</v>
      </c>
      <c r="G3740" s="197" t="s">
        <v>78</v>
      </c>
      <c r="H3740" s="198">
        <v>39510</v>
      </c>
      <c r="I3740" s="199" t="str">
        <f t="shared" si="76"/>
        <v>n/a</v>
      </c>
      <c r="J3740" s="198">
        <v>39538</v>
      </c>
      <c r="K3740" s="197" t="s">
        <v>2067</v>
      </c>
      <c r="L3740" s="197" t="s">
        <v>2067</v>
      </c>
      <c r="M3740" s="200" t="s">
        <v>20</v>
      </c>
      <c r="N3740" s="96">
        <v>4173</v>
      </c>
      <c r="O3740" s="198">
        <v>39699</v>
      </c>
      <c r="P3740" s="201" t="s">
        <v>4481</v>
      </c>
    </row>
    <row r="3741" spans="1:16" s="202" customFormat="1" x14ac:dyDescent="0.2">
      <c r="A3741" s="163" t="s">
        <v>20</v>
      </c>
      <c r="B3741" s="196">
        <v>7571</v>
      </c>
      <c r="C3741" s="163" t="s">
        <v>4899</v>
      </c>
      <c r="D3741" s="163" t="s">
        <v>3861</v>
      </c>
      <c r="E3741" s="197">
        <v>20</v>
      </c>
      <c r="F3741" s="197" t="s">
        <v>2504</v>
      </c>
      <c r="G3741" s="197" t="s">
        <v>78</v>
      </c>
      <c r="H3741" s="198">
        <v>39513</v>
      </c>
      <c r="I3741" s="199">
        <f t="shared" si="76"/>
        <v>39878</v>
      </c>
      <c r="J3741" s="198"/>
      <c r="K3741" s="197"/>
      <c r="L3741" s="197"/>
      <c r="M3741" s="200" t="s">
        <v>20</v>
      </c>
      <c r="N3741" s="96" t="s">
        <v>2891</v>
      </c>
      <c r="O3741" s="198"/>
      <c r="P3741" s="201"/>
    </row>
    <row r="3742" spans="1:16" s="202" customFormat="1" x14ac:dyDescent="0.2">
      <c r="A3742" s="163" t="s">
        <v>20</v>
      </c>
      <c r="B3742" s="196">
        <v>7572</v>
      </c>
      <c r="C3742" s="163" t="s">
        <v>3681</v>
      </c>
      <c r="D3742" s="163" t="s">
        <v>4900</v>
      </c>
      <c r="E3742" s="197">
        <v>1</v>
      </c>
      <c r="F3742" s="197" t="s">
        <v>2491</v>
      </c>
      <c r="G3742" s="197" t="s">
        <v>78</v>
      </c>
      <c r="H3742" s="198">
        <v>39513</v>
      </c>
      <c r="I3742" s="199" t="str">
        <f t="shared" si="76"/>
        <v>n/a</v>
      </c>
      <c r="J3742" s="198">
        <v>39538</v>
      </c>
      <c r="K3742" s="197"/>
      <c r="L3742" s="197"/>
      <c r="M3742" s="200" t="s">
        <v>20</v>
      </c>
      <c r="N3742" s="195" t="s">
        <v>2799</v>
      </c>
      <c r="O3742" s="198"/>
      <c r="P3742" s="201"/>
    </row>
    <row r="3743" spans="1:16" s="202" customFormat="1" x14ac:dyDescent="0.2">
      <c r="A3743" s="163" t="s">
        <v>20</v>
      </c>
      <c r="B3743" s="196">
        <v>7573</v>
      </c>
      <c r="C3743" s="163" t="s">
        <v>4120</v>
      </c>
      <c r="D3743" s="163" t="s">
        <v>4901</v>
      </c>
      <c r="E3743" s="197" t="s">
        <v>4902</v>
      </c>
      <c r="F3743" s="197" t="s">
        <v>2494</v>
      </c>
      <c r="G3743" s="197" t="s">
        <v>78</v>
      </c>
      <c r="H3743" s="198">
        <v>39517</v>
      </c>
      <c r="I3743" s="199" t="str">
        <f t="shared" si="76"/>
        <v>n/a</v>
      </c>
      <c r="J3743" s="198">
        <v>39538</v>
      </c>
      <c r="K3743" s="197" t="s">
        <v>2067</v>
      </c>
      <c r="L3743" s="197" t="s">
        <v>2067</v>
      </c>
      <c r="M3743" s="200" t="s">
        <v>20</v>
      </c>
      <c r="N3743" s="96">
        <v>4165</v>
      </c>
      <c r="O3743" s="198">
        <v>39675</v>
      </c>
      <c r="P3743" s="201" t="s">
        <v>4773</v>
      </c>
    </row>
    <row r="3744" spans="1:16" s="202" customFormat="1" x14ac:dyDescent="0.2">
      <c r="A3744" s="163" t="s">
        <v>20</v>
      </c>
      <c r="B3744" s="196">
        <v>7574</v>
      </c>
      <c r="C3744" s="163" t="s">
        <v>3355</v>
      </c>
      <c r="D3744" s="163" t="s">
        <v>4898</v>
      </c>
      <c r="E3744" s="197">
        <v>20</v>
      </c>
      <c r="F3744" s="197" t="s">
        <v>2504</v>
      </c>
      <c r="G3744" s="197" t="s">
        <v>78</v>
      </c>
      <c r="H3744" s="198">
        <v>39513</v>
      </c>
      <c r="I3744" s="199" t="str">
        <f t="shared" si="76"/>
        <v>n/a</v>
      </c>
      <c r="J3744" s="198">
        <v>39538</v>
      </c>
      <c r="K3744" s="197" t="s">
        <v>2067</v>
      </c>
      <c r="L3744" s="197" t="s">
        <v>2067</v>
      </c>
      <c r="M3744" s="200" t="s">
        <v>20</v>
      </c>
      <c r="N3744" s="96">
        <v>4198</v>
      </c>
      <c r="O3744" s="198">
        <v>39857</v>
      </c>
      <c r="P3744" s="201" t="s">
        <v>486</v>
      </c>
    </row>
    <row r="3745" spans="1:16" s="202" customFormat="1" x14ac:dyDescent="0.2">
      <c r="A3745" s="163" t="s">
        <v>20</v>
      </c>
      <c r="B3745" s="196">
        <v>7575</v>
      </c>
      <c r="C3745" s="163" t="s">
        <v>4903</v>
      </c>
      <c r="D3745" s="163" t="s">
        <v>4904</v>
      </c>
      <c r="E3745" s="197">
        <v>8</v>
      </c>
      <c r="F3745" s="197" t="s">
        <v>2499</v>
      </c>
      <c r="G3745" s="197" t="s">
        <v>29</v>
      </c>
      <c r="H3745" s="198">
        <v>39542</v>
      </c>
      <c r="I3745" s="199" t="str">
        <f t="shared" si="76"/>
        <v>n/a</v>
      </c>
      <c r="J3745" s="198">
        <v>39598</v>
      </c>
      <c r="K3745" s="197" t="s">
        <v>2067</v>
      </c>
      <c r="L3745" s="197" t="s">
        <v>2067</v>
      </c>
      <c r="M3745" s="200" t="s">
        <v>20</v>
      </c>
      <c r="N3745" s="96">
        <v>4177</v>
      </c>
      <c r="O3745" s="198">
        <v>39742</v>
      </c>
      <c r="P3745" s="201" t="s">
        <v>4905</v>
      </c>
    </row>
    <row r="3746" spans="1:16" s="202" customFormat="1" x14ac:dyDescent="0.2">
      <c r="A3746" s="163" t="s">
        <v>20</v>
      </c>
      <c r="B3746" s="196">
        <v>7576</v>
      </c>
      <c r="C3746" s="31" t="s">
        <v>298</v>
      </c>
      <c r="D3746" s="163" t="s">
        <v>4906</v>
      </c>
      <c r="E3746" s="34">
        <v>12</v>
      </c>
      <c r="F3746" s="34" t="s">
        <v>2491</v>
      </c>
      <c r="G3746" s="34" t="s">
        <v>2599</v>
      </c>
      <c r="H3746" s="198">
        <v>39539</v>
      </c>
      <c r="I3746" s="199">
        <f t="shared" si="76"/>
        <v>39904</v>
      </c>
      <c r="J3746" s="198"/>
      <c r="K3746" s="197"/>
      <c r="L3746" s="197"/>
      <c r="M3746" s="200" t="s">
        <v>20</v>
      </c>
      <c r="N3746" s="96" t="s">
        <v>2891</v>
      </c>
      <c r="O3746" s="198"/>
      <c r="P3746" s="201"/>
    </row>
    <row r="3747" spans="1:16" s="202" customFormat="1" x14ac:dyDescent="0.2">
      <c r="A3747" s="163" t="s">
        <v>20</v>
      </c>
      <c r="B3747" s="196">
        <v>7577</v>
      </c>
      <c r="C3747" s="163" t="s">
        <v>4604</v>
      </c>
      <c r="D3747" s="163" t="s">
        <v>4907</v>
      </c>
      <c r="E3747" s="197">
        <v>16</v>
      </c>
      <c r="F3747" s="197" t="s">
        <v>2496</v>
      </c>
      <c r="G3747" s="197" t="s">
        <v>236</v>
      </c>
      <c r="H3747" s="198">
        <v>39556</v>
      </c>
      <c r="I3747" s="199" t="str">
        <f t="shared" si="76"/>
        <v>n/a</v>
      </c>
      <c r="J3747" s="198">
        <v>39601</v>
      </c>
      <c r="K3747" s="197" t="s">
        <v>2067</v>
      </c>
      <c r="L3747" s="197" t="s">
        <v>1862</v>
      </c>
      <c r="M3747" s="200" t="s">
        <v>20</v>
      </c>
      <c r="N3747" s="195" t="s">
        <v>1870</v>
      </c>
      <c r="O3747" s="198">
        <v>39839</v>
      </c>
      <c r="P3747" s="201"/>
    </row>
    <row r="3748" spans="1:16" s="202" customFormat="1" x14ac:dyDescent="0.2">
      <c r="A3748" s="163" t="s">
        <v>20</v>
      </c>
      <c r="B3748" s="196">
        <v>7578</v>
      </c>
      <c r="C3748" s="163" t="s">
        <v>3913</v>
      </c>
      <c r="D3748" s="163" t="s">
        <v>4908</v>
      </c>
      <c r="E3748" s="197">
        <v>9</v>
      </c>
      <c r="F3748" s="197" t="s">
        <v>2496</v>
      </c>
      <c r="G3748" s="197" t="s">
        <v>236</v>
      </c>
      <c r="H3748" s="198">
        <v>39563</v>
      </c>
      <c r="I3748" s="199" t="str">
        <f t="shared" si="76"/>
        <v>n/a</v>
      </c>
      <c r="J3748" s="198">
        <v>39598</v>
      </c>
      <c r="K3748" s="197" t="s">
        <v>2067</v>
      </c>
      <c r="L3748" s="197" t="s">
        <v>2067</v>
      </c>
      <c r="M3748" s="200" t="s">
        <v>20</v>
      </c>
      <c r="N3748" s="96">
        <v>4181</v>
      </c>
      <c r="O3748" s="198">
        <v>39759</v>
      </c>
      <c r="P3748" s="201" t="s">
        <v>4835</v>
      </c>
    </row>
    <row r="3749" spans="1:16" s="202" customFormat="1" x14ac:dyDescent="0.2">
      <c r="A3749" s="163" t="s">
        <v>20</v>
      </c>
      <c r="B3749" s="196">
        <v>7579</v>
      </c>
      <c r="C3749" s="163" t="s">
        <v>4909</v>
      </c>
      <c r="D3749" s="163" t="s">
        <v>4910</v>
      </c>
      <c r="E3749" s="197">
        <v>14</v>
      </c>
      <c r="F3749" s="197" t="s">
        <v>2494</v>
      </c>
      <c r="G3749" s="197" t="s">
        <v>29</v>
      </c>
      <c r="H3749" s="198">
        <v>39567</v>
      </c>
      <c r="I3749" s="199" t="str">
        <f t="shared" si="76"/>
        <v>n/a</v>
      </c>
      <c r="J3749" s="198">
        <v>39601</v>
      </c>
      <c r="K3749" s="197" t="s">
        <v>1862</v>
      </c>
      <c r="L3749" s="197" t="s">
        <v>1862</v>
      </c>
      <c r="M3749" s="200" t="s">
        <v>20</v>
      </c>
      <c r="N3749" s="195" t="s">
        <v>1870</v>
      </c>
      <c r="O3749" s="198">
        <v>39896</v>
      </c>
      <c r="P3749" s="201"/>
    </row>
    <row r="3750" spans="1:16" s="202" customFormat="1" x14ac:dyDescent="0.2">
      <c r="A3750" s="163" t="s">
        <v>20</v>
      </c>
      <c r="B3750" s="196">
        <v>7580</v>
      </c>
      <c r="C3750" s="163" t="s">
        <v>4911</v>
      </c>
      <c r="D3750" s="163" t="s">
        <v>4912</v>
      </c>
      <c r="E3750" s="197">
        <v>1</v>
      </c>
      <c r="F3750" s="197" t="s">
        <v>2491</v>
      </c>
      <c r="G3750" s="197" t="s">
        <v>236</v>
      </c>
      <c r="H3750" s="198">
        <v>39567</v>
      </c>
      <c r="I3750" s="199">
        <f t="shared" si="76"/>
        <v>39932</v>
      </c>
      <c r="J3750" s="198"/>
      <c r="K3750" s="197"/>
      <c r="L3750" s="197"/>
      <c r="M3750" s="200" t="s">
        <v>20</v>
      </c>
      <c r="N3750" s="96" t="s">
        <v>2891</v>
      </c>
      <c r="O3750" s="198"/>
      <c r="P3750" s="201"/>
    </row>
    <row r="3751" spans="1:16" s="202" customFormat="1" x14ac:dyDescent="0.2">
      <c r="A3751" s="163" t="s">
        <v>20</v>
      </c>
      <c r="B3751" s="196">
        <v>7581</v>
      </c>
      <c r="C3751" s="163" t="s">
        <v>4610</v>
      </c>
      <c r="D3751" s="163" t="s">
        <v>4913</v>
      </c>
      <c r="E3751" s="197">
        <v>16</v>
      </c>
      <c r="F3751" s="197" t="s">
        <v>2496</v>
      </c>
      <c r="G3751" s="197" t="s">
        <v>236</v>
      </c>
      <c r="H3751" s="198">
        <v>39567</v>
      </c>
      <c r="I3751" s="199" t="str">
        <f t="shared" si="76"/>
        <v>n/a</v>
      </c>
      <c r="J3751" s="198">
        <v>39601</v>
      </c>
      <c r="K3751" s="197" t="s">
        <v>2067</v>
      </c>
      <c r="L3751" s="197" t="s">
        <v>1862</v>
      </c>
      <c r="M3751" s="200" t="s">
        <v>20</v>
      </c>
      <c r="N3751" s="195" t="s">
        <v>1870</v>
      </c>
      <c r="O3751" s="198">
        <v>39839</v>
      </c>
      <c r="P3751" s="201"/>
    </row>
    <row r="3752" spans="1:16" s="202" customFormat="1" x14ac:dyDescent="0.2">
      <c r="A3752" s="163" t="s">
        <v>20</v>
      </c>
      <c r="B3752" s="196">
        <v>7582</v>
      </c>
      <c r="C3752" s="163" t="s">
        <v>4914</v>
      </c>
      <c r="D3752" s="163" t="s">
        <v>4910</v>
      </c>
      <c r="E3752" s="197">
        <v>14</v>
      </c>
      <c r="F3752" s="197" t="s">
        <v>2494</v>
      </c>
      <c r="G3752" s="197" t="s">
        <v>29</v>
      </c>
      <c r="H3752" s="198">
        <v>39568</v>
      </c>
      <c r="I3752" s="199" t="str">
        <f t="shared" si="76"/>
        <v>n/a</v>
      </c>
      <c r="J3752" s="198">
        <v>39601</v>
      </c>
      <c r="K3752" s="197" t="s">
        <v>1862</v>
      </c>
      <c r="L3752" s="197" t="s">
        <v>2067</v>
      </c>
      <c r="M3752" s="200" t="s">
        <v>20</v>
      </c>
      <c r="N3752" s="195" t="s">
        <v>1870</v>
      </c>
      <c r="O3752" s="198">
        <v>39896</v>
      </c>
      <c r="P3752" s="201"/>
    </row>
    <row r="3753" spans="1:16" s="202" customFormat="1" x14ac:dyDescent="0.2">
      <c r="A3753" s="163" t="s">
        <v>20</v>
      </c>
      <c r="B3753" s="196">
        <v>7583</v>
      </c>
      <c r="C3753" s="163" t="s">
        <v>4915</v>
      </c>
      <c r="D3753" s="163" t="s">
        <v>4910</v>
      </c>
      <c r="E3753" s="197">
        <v>14</v>
      </c>
      <c r="F3753" s="197" t="s">
        <v>2494</v>
      </c>
      <c r="G3753" s="197" t="s">
        <v>29</v>
      </c>
      <c r="H3753" s="198">
        <v>39568</v>
      </c>
      <c r="I3753" s="199" t="str">
        <f t="shared" si="76"/>
        <v>n/a</v>
      </c>
      <c r="J3753" s="198">
        <v>39601</v>
      </c>
      <c r="K3753" s="197" t="s">
        <v>1862</v>
      </c>
      <c r="L3753" s="197" t="s">
        <v>1862</v>
      </c>
      <c r="M3753" s="200" t="s">
        <v>20</v>
      </c>
      <c r="N3753" s="195" t="s">
        <v>2799</v>
      </c>
      <c r="O3753" s="198">
        <v>39713</v>
      </c>
      <c r="P3753" s="201"/>
    </row>
    <row r="3754" spans="1:16" s="202" customFormat="1" x14ac:dyDescent="0.2">
      <c r="A3754" s="163" t="s">
        <v>20</v>
      </c>
      <c r="B3754" s="196">
        <v>7584</v>
      </c>
      <c r="C3754" s="163" t="s">
        <v>4916</v>
      </c>
      <c r="D3754" s="163" t="s">
        <v>4910</v>
      </c>
      <c r="E3754" s="197">
        <v>14</v>
      </c>
      <c r="F3754" s="197" t="s">
        <v>2494</v>
      </c>
      <c r="G3754" s="197" t="s">
        <v>29</v>
      </c>
      <c r="H3754" s="198">
        <v>39568</v>
      </c>
      <c r="I3754" s="199" t="str">
        <f t="shared" si="76"/>
        <v>n/a</v>
      </c>
      <c r="J3754" s="198">
        <v>39601</v>
      </c>
      <c r="K3754" s="197" t="s">
        <v>2067</v>
      </c>
      <c r="L3754" s="197" t="s">
        <v>1862</v>
      </c>
      <c r="M3754" s="200" t="s">
        <v>20</v>
      </c>
      <c r="N3754" s="96">
        <v>4202</v>
      </c>
      <c r="O3754" s="198">
        <v>39896</v>
      </c>
      <c r="P3754" s="201" t="s">
        <v>486</v>
      </c>
    </row>
    <row r="3755" spans="1:16" s="202" customFormat="1" x14ac:dyDescent="0.2">
      <c r="A3755" s="163" t="s">
        <v>20</v>
      </c>
      <c r="B3755" s="196">
        <v>7585</v>
      </c>
      <c r="C3755" s="163" t="s">
        <v>4306</v>
      </c>
      <c r="D3755" s="163" t="s">
        <v>3505</v>
      </c>
      <c r="E3755" s="197">
        <v>15</v>
      </c>
      <c r="F3755" s="197" t="s">
        <v>2494</v>
      </c>
      <c r="G3755" s="197" t="s">
        <v>236</v>
      </c>
      <c r="H3755" s="198">
        <v>39569</v>
      </c>
      <c r="I3755" s="199" t="str">
        <f t="shared" si="76"/>
        <v>n/a</v>
      </c>
      <c r="J3755" s="198">
        <v>39601</v>
      </c>
      <c r="K3755" s="197" t="s">
        <v>1862</v>
      </c>
      <c r="L3755" s="197" t="s">
        <v>2067</v>
      </c>
      <c r="M3755" s="200" t="s">
        <v>20</v>
      </c>
      <c r="N3755" s="96">
        <v>4201</v>
      </c>
      <c r="O3755" s="198">
        <v>39869</v>
      </c>
      <c r="P3755" s="201" t="s">
        <v>4773</v>
      </c>
    </row>
    <row r="3756" spans="1:16" s="202" customFormat="1" x14ac:dyDescent="0.2">
      <c r="A3756" s="163" t="s">
        <v>20</v>
      </c>
      <c r="B3756" s="196">
        <v>7586</v>
      </c>
      <c r="C3756" s="163" t="s">
        <v>2613</v>
      </c>
      <c r="D3756" s="163" t="s">
        <v>3837</v>
      </c>
      <c r="E3756" s="197">
        <v>13</v>
      </c>
      <c r="F3756" s="197" t="s">
        <v>2494</v>
      </c>
      <c r="G3756" s="197" t="s">
        <v>236</v>
      </c>
      <c r="H3756" s="198">
        <v>39569</v>
      </c>
      <c r="I3756" s="199">
        <f t="shared" si="76"/>
        <v>39934</v>
      </c>
      <c r="J3756" s="198"/>
      <c r="K3756" s="197"/>
      <c r="L3756" s="197"/>
      <c r="M3756" s="200" t="s">
        <v>20</v>
      </c>
      <c r="N3756" s="96" t="s">
        <v>2891</v>
      </c>
      <c r="O3756" s="198"/>
      <c r="P3756" s="201"/>
    </row>
    <row r="3757" spans="1:16" s="202" customFormat="1" x14ac:dyDescent="0.2">
      <c r="A3757" s="163" t="s">
        <v>20</v>
      </c>
      <c r="B3757" s="196">
        <v>7587</v>
      </c>
      <c r="C3757" s="163" t="s">
        <v>2417</v>
      </c>
      <c r="D3757" s="163" t="s">
        <v>4917</v>
      </c>
      <c r="E3757" s="197">
        <v>8</v>
      </c>
      <c r="F3757" s="197" t="s">
        <v>2499</v>
      </c>
      <c r="G3757" s="197" t="s">
        <v>236</v>
      </c>
      <c r="H3757" s="198">
        <v>39569</v>
      </c>
      <c r="I3757" s="199" t="str">
        <f t="shared" si="76"/>
        <v>n/a</v>
      </c>
      <c r="J3757" s="198">
        <v>39598</v>
      </c>
      <c r="K3757" s="197"/>
      <c r="L3757" s="197"/>
      <c r="M3757" s="200" t="s">
        <v>20</v>
      </c>
      <c r="N3757" s="195" t="s">
        <v>2799</v>
      </c>
      <c r="O3757" s="198">
        <v>39717</v>
      </c>
      <c r="P3757" s="201"/>
    </row>
    <row r="3758" spans="1:16" s="202" customFormat="1" x14ac:dyDescent="0.2">
      <c r="A3758" s="163" t="s">
        <v>20</v>
      </c>
      <c r="B3758" s="196">
        <v>7588</v>
      </c>
      <c r="C3758" s="163" t="s">
        <v>4911</v>
      </c>
      <c r="D3758" s="163" t="s">
        <v>4918</v>
      </c>
      <c r="E3758" s="197">
        <v>1</v>
      </c>
      <c r="F3758" s="197" t="s">
        <v>2491</v>
      </c>
      <c r="G3758" s="197" t="s">
        <v>236</v>
      </c>
      <c r="H3758" s="198">
        <v>39569</v>
      </c>
      <c r="I3758" s="199" t="str">
        <f t="shared" si="76"/>
        <v>n/a</v>
      </c>
      <c r="J3758" s="198">
        <v>39601</v>
      </c>
      <c r="K3758" s="197" t="s">
        <v>2067</v>
      </c>
      <c r="L3758" s="197" t="s">
        <v>2067</v>
      </c>
      <c r="M3758" s="200" t="s">
        <v>20</v>
      </c>
      <c r="N3758" s="96">
        <v>4175</v>
      </c>
      <c r="O3758" s="198">
        <v>39741</v>
      </c>
      <c r="P3758" s="201" t="s">
        <v>486</v>
      </c>
    </row>
    <row r="3759" spans="1:16" s="202" customFormat="1" x14ac:dyDescent="0.2">
      <c r="A3759" s="163" t="s">
        <v>20</v>
      </c>
      <c r="B3759" s="196">
        <v>7589</v>
      </c>
      <c r="C3759" s="163" t="s">
        <v>2613</v>
      </c>
      <c r="D3759" s="163" t="s">
        <v>4919</v>
      </c>
      <c r="E3759" s="197">
        <v>13</v>
      </c>
      <c r="F3759" s="197" t="s">
        <v>2494</v>
      </c>
      <c r="G3759" s="197" t="s">
        <v>236</v>
      </c>
      <c r="H3759" s="198">
        <v>39574</v>
      </c>
      <c r="I3759" s="199">
        <f t="shared" si="76"/>
        <v>39939</v>
      </c>
      <c r="J3759" s="198"/>
      <c r="K3759" s="197"/>
      <c r="L3759" s="197"/>
      <c r="M3759" s="200" t="s">
        <v>20</v>
      </c>
      <c r="N3759" s="96" t="s">
        <v>2891</v>
      </c>
      <c r="O3759" s="198"/>
      <c r="P3759" s="201"/>
    </row>
    <row r="3760" spans="1:16" s="202" customFormat="1" x14ac:dyDescent="0.2">
      <c r="A3760" s="163" t="s">
        <v>20</v>
      </c>
      <c r="B3760" s="196">
        <v>7590</v>
      </c>
      <c r="C3760" s="163" t="s">
        <v>4920</v>
      </c>
      <c r="D3760" s="163" t="s">
        <v>4512</v>
      </c>
      <c r="E3760" s="197">
        <v>21</v>
      </c>
      <c r="F3760" s="197" t="s">
        <v>2504</v>
      </c>
      <c r="G3760" s="197" t="s">
        <v>24</v>
      </c>
      <c r="H3760" s="198">
        <v>39596</v>
      </c>
      <c r="I3760" s="199" t="str">
        <f t="shared" si="76"/>
        <v>n/a</v>
      </c>
      <c r="J3760" s="198">
        <v>39629</v>
      </c>
      <c r="K3760" s="197" t="s">
        <v>2534</v>
      </c>
      <c r="L3760" s="197" t="s">
        <v>2067</v>
      </c>
      <c r="M3760" s="200" t="s">
        <v>20</v>
      </c>
      <c r="N3760" s="96">
        <v>4209</v>
      </c>
      <c r="O3760" s="198">
        <v>39952</v>
      </c>
      <c r="P3760" s="201" t="s">
        <v>4773</v>
      </c>
    </row>
    <row r="3761" spans="1:16" s="202" customFormat="1" x14ac:dyDescent="0.2">
      <c r="A3761" s="163" t="s">
        <v>20</v>
      </c>
      <c r="B3761" s="196">
        <v>7591</v>
      </c>
      <c r="C3761" s="163" t="s">
        <v>2417</v>
      </c>
      <c r="D3761" s="192" t="s">
        <v>4921</v>
      </c>
      <c r="E3761" s="197">
        <v>8</v>
      </c>
      <c r="F3761" s="197" t="s">
        <v>2499</v>
      </c>
      <c r="G3761" s="197" t="s">
        <v>24</v>
      </c>
      <c r="H3761" s="198">
        <v>39597</v>
      </c>
      <c r="I3761" s="199" t="str">
        <f t="shared" si="76"/>
        <v>n/a</v>
      </c>
      <c r="J3761" s="198">
        <v>39630</v>
      </c>
      <c r="K3761" s="197" t="s">
        <v>2067</v>
      </c>
      <c r="L3761" s="197" t="s">
        <v>2067</v>
      </c>
      <c r="M3761" s="200" t="s">
        <v>20</v>
      </c>
      <c r="N3761" s="96">
        <v>4187</v>
      </c>
      <c r="O3761" s="198">
        <v>39805</v>
      </c>
      <c r="P3761" s="201" t="s">
        <v>4481</v>
      </c>
    </row>
    <row r="3762" spans="1:16" s="202" customFormat="1" x14ac:dyDescent="0.2">
      <c r="A3762" s="163" t="s">
        <v>20</v>
      </c>
      <c r="B3762" s="196">
        <v>7592</v>
      </c>
      <c r="C3762" s="163" t="s">
        <v>4258</v>
      </c>
      <c r="D3762" s="192" t="s">
        <v>4922</v>
      </c>
      <c r="E3762" s="197">
        <v>15</v>
      </c>
      <c r="F3762" s="197" t="s">
        <v>2494</v>
      </c>
      <c r="G3762" s="197" t="s">
        <v>24</v>
      </c>
      <c r="H3762" s="198">
        <v>39597</v>
      </c>
      <c r="I3762" s="199" t="str">
        <f t="shared" si="76"/>
        <v>n/a</v>
      </c>
      <c r="J3762" s="198">
        <v>39629</v>
      </c>
      <c r="K3762" s="197" t="s">
        <v>2067</v>
      </c>
      <c r="L3762" s="197" t="s">
        <v>2067</v>
      </c>
      <c r="M3762" s="200" t="s">
        <v>20</v>
      </c>
      <c r="N3762" s="96">
        <v>4184</v>
      </c>
      <c r="O3762" s="198">
        <v>39790</v>
      </c>
      <c r="P3762" s="201" t="s">
        <v>486</v>
      </c>
    </row>
    <row r="3763" spans="1:16" s="202" customFormat="1" x14ac:dyDescent="0.2">
      <c r="A3763" s="163" t="s">
        <v>20</v>
      </c>
      <c r="B3763" s="196">
        <v>7593</v>
      </c>
      <c r="C3763" s="163" t="s">
        <v>3608</v>
      </c>
      <c r="D3763" s="163" t="s">
        <v>4923</v>
      </c>
      <c r="E3763" s="197">
        <v>8</v>
      </c>
      <c r="F3763" s="197" t="s">
        <v>2499</v>
      </c>
      <c r="G3763" s="197" t="s">
        <v>24</v>
      </c>
      <c r="H3763" s="198">
        <v>39597</v>
      </c>
      <c r="I3763" s="199" t="str">
        <f t="shared" si="76"/>
        <v>n/a</v>
      </c>
      <c r="J3763" s="198">
        <v>39630</v>
      </c>
      <c r="K3763" s="197"/>
      <c r="L3763" s="197"/>
      <c r="M3763" s="200" t="s">
        <v>20</v>
      </c>
      <c r="N3763" s="195" t="s">
        <v>2799</v>
      </c>
      <c r="O3763" s="198">
        <v>39826</v>
      </c>
      <c r="P3763" s="201"/>
    </row>
    <row r="3764" spans="1:16" s="202" customFormat="1" x14ac:dyDescent="0.2">
      <c r="A3764" s="163" t="s">
        <v>20</v>
      </c>
      <c r="B3764" s="196">
        <v>7594</v>
      </c>
      <c r="C3764" s="163" t="s">
        <v>4924</v>
      </c>
      <c r="D3764" s="163" t="s">
        <v>4925</v>
      </c>
      <c r="E3764" s="197">
        <v>9</v>
      </c>
      <c r="F3764" s="197" t="s">
        <v>2496</v>
      </c>
      <c r="G3764" s="197" t="s">
        <v>24</v>
      </c>
      <c r="H3764" s="198">
        <v>39598</v>
      </c>
      <c r="I3764" s="199" t="str">
        <f t="shared" si="76"/>
        <v>n/a</v>
      </c>
      <c r="J3764" s="198">
        <v>39630</v>
      </c>
      <c r="K3764" s="197" t="s">
        <v>2067</v>
      </c>
      <c r="L3764" s="197" t="s">
        <v>2067</v>
      </c>
      <c r="M3764" s="200" t="s">
        <v>20</v>
      </c>
      <c r="N3764" s="96">
        <v>4180</v>
      </c>
      <c r="O3764" s="198">
        <v>39769</v>
      </c>
      <c r="P3764" s="201" t="s">
        <v>486</v>
      </c>
    </row>
    <row r="3765" spans="1:16" s="202" customFormat="1" x14ac:dyDescent="0.2">
      <c r="A3765" s="163" t="s">
        <v>20</v>
      </c>
      <c r="B3765" s="196">
        <v>7595</v>
      </c>
      <c r="C3765" s="163" t="s">
        <v>4780</v>
      </c>
      <c r="D3765" s="163" t="s">
        <v>4926</v>
      </c>
      <c r="E3765" s="197">
        <v>8</v>
      </c>
      <c r="F3765" s="197" t="s">
        <v>2499</v>
      </c>
      <c r="G3765" s="197" t="s">
        <v>24</v>
      </c>
      <c r="H3765" s="198">
        <v>39598</v>
      </c>
      <c r="I3765" s="199" t="str">
        <f t="shared" si="76"/>
        <v>n/a</v>
      </c>
      <c r="J3765" s="198">
        <v>39630</v>
      </c>
      <c r="K3765" s="197"/>
      <c r="L3765" s="197"/>
      <c r="M3765" s="200" t="s">
        <v>20</v>
      </c>
      <c r="N3765" s="96" t="s">
        <v>4927</v>
      </c>
      <c r="O3765" s="198"/>
      <c r="P3765" s="201"/>
    </row>
    <row r="3766" spans="1:16" s="202" customFormat="1" x14ac:dyDescent="0.2">
      <c r="A3766" s="163" t="s">
        <v>20</v>
      </c>
      <c r="B3766" s="196">
        <v>7596</v>
      </c>
      <c r="C3766" s="163" t="s">
        <v>4828</v>
      </c>
      <c r="D3766" s="163" t="s">
        <v>4928</v>
      </c>
      <c r="E3766" s="197">
        <v>21</v>
      </c>
      <c r="F3766" s="197" t="s">
        <v>2504</v>
      </c>
      <c r="G3766" s="197" t="s">
        <v>24</v>
      </c>
      <c r="H3766" s="198">
        <v>39598</v>
      </c>
      <c r="I3766" s="199" t="str">
        <f t="shared" si="76"/>
        <v>n/a</v>
      </c>
      <c r="J3766" s="198">
        <v>39629</v>
      </c>
      <c r="K3766" s="197" t="s">
        <v>2534</v>
      </c>
      <c r="L3766" s="197" t="s">
        <v>2067</v>
      </c>
      <c r="M3766" s="200" t="s">
        <v>20</v>
      </c>
      <c r="N3766" s="96">
        <v>4210</v>
      </c>
      <c r="O3766" s="198">
        <v>39952</v>
      </c>
      <c r="P3766" s="201" t="s">
        <v>4929</v>
      </c>
    </row>
    <row r="3767" spans="1:16" s="202" customFormat="1" x14ac:dyDescent="0.2">
      <c r="A3767" s="163" t="s">
        <v>20</v>
      </c>
      <c r="B3767" s="196">
        <v>7597</v>
      </c>
      <c r="C3767" s="163" t="s">
        <v>2702</v>
      </c>
      <c r="D3767" s="163" t="s">
        <v>4860</v>
      </c>
      <c r="E3767" s="197">
        <v>8</v>
      </c>
      <c r="F3767" s="197" t="s">
        <v>2499</v>
      </c>
      <c r="G3767" s="197" t="s">
        <v>24</v>
      </c>
      <c r="H3767" s="198">
        <v>39608</v>
      </c>
      <c r="I3767" s="199" t="str">
        <f t="shared" si="76"/>
        <v>n/a</v>
      </c>
      <c r="J3767" s="198">
        <v>39630</v>
      </c>
      <c r="K3767" s="197"/>
      <c r="L3767" s="197"/>
      <c r="M3767" s="200" t="s">
        <v>20</v>
      </c>
      <c r="N3767" s="195" t="s">
        <v>2799</v>
      </c>
      <c r="O3767" s="198">
        <v>39827</v>
      </c>
      <c r="P3767" s="201"/>
    </row>
    <row r="3768" spans="1:16" s="202" customFormat="1" x14ac:dyDescent="0.2">
      <c r="A3768" s="163" t="s">
        <v>20</v>
      </c>
      <c r="B3768" s="196">
        <v>7598</v>
      </c>
      <c r="C3768" s="163" t="s">
        <v>4930</v>
      </c>
      <c r="D3768" s="163" t="s">
        <v>4522</v>
      </c>
      <c r="E3768" s="197">
        <v>15</v>
      </c>
      <c r="F3768" s="197" t="s">
        <v>2494</v>
      </c>
      <c r="G3768" s="197" t="s">
        <v>334</v>
      </c>
      <c r="H3768" s="198">
        <v>39631</v>
      </c>
      <c r="I3768" s="199" t="str">
        <f t="shared" si="76"/>
        <v>n/a</v>
      </c>
      <c r="J3768" s="198">
        <v>39661</v>
      </c>
      <c r="K3768" s="197" t="s">
        <v>1862</v>
      </c>
      <c r="L3768" s="197" t="s">
        <v>1862</v>
      </c>
      <c r="M3768" s="200" t="s">
        <v>20</v>
      </c>
      <c r="N3768" s="195" t="s">
        <v>2799</v>
      </c>
      <c r="O3768" s="198">
        <v>39783</v>
      </c>
      <c r="P3768" s="201"/>
    </row>
    <row r="3769" spans="1:16" s="202" customFormat="1" x14ac:dyDescent="0.2">
      <c r="A3769" s="163" t="s">
        <v>20</v>
      </c>
      <c r="B3769" s="196">
        <v>7599</v>
      </c>
      <c r="C3769" s="163" t="s">
        <v>4931</v>
      </c>
      <c r="D3769" s="163" t="s">
        <v>4002</v>
      </c>
      <c r="E3769" s="197">
        <v>9</v>
      </c>
      <c r="F3769" s="197" t="s">
        <v>2496</v>
      </c>
      <c r="G3769" s="197" t="s">
        <v>73</v>
      </c>
      <c r="H3769" s="198">
        <v>39643</v>
      </c>
      <c r="I3769" s="199" t="str">
        <f t="shared" si="76"/>
        <v>n/a</v>
      </c>
      <c r="J3769" s="198">
        <v>39688</v>
      </c>
      <c r="K3769" s="197" t="s">
        <v>2534</v>
      </c>
      <c r="L3769" s="197"/>
      <c r="M3769" s="200" t="s">
        <v>20</v>
      </c>
      <c r="N3769" s="96" t="s">
        <v>4498</v>
      </c>
      <c r="O3769" s="198"/>
      <c r="P3769" s="201"/>
    </row>
    <row r="3770" spans="1:16" s="202" customFormat="1" x14ac:dyDescent="0.2">
      <c r="A3770" s="163" t="s">
        <v>20</v>
      </c>
      <c r="B3770" s="196">
        <v>7600</v>
      </c>
      <c r="C3770" s="163" t="s">
        <v>4932</v>
      </c>
      <c r="D3770" s="236" t="s">
        <v>4694</v>
      </c>
      <c r="E3770" s="197">
        <v>15</v>
      </c>
      <c r="F3770" s="197" t="s">
        <v>2494</v>
      </c>
      <c r="G3770" s="197" t="s">
        <v>334</v>
      </c>
      <c r="H3770" s="198">
        <v>39643</v>
      </c>
      <c r="I3770" s="199">
        <f t="shared" si="76"/>
        <v>40008</v>
      </c>
      <c r="J3770" s="198"/>
      <c r="K3770" s="197"/>
      <c r="L3770" s="197"/>
      <c r="M3770" s="200" t="s">
        <v>20</v>
      </c>
      <c r="N3770" s="96" t="s">
        <v>2891</v>
      </c>
      <c r="O3770" s="198"/>
      <c r="P3770" s="201"/>
    </row>
    <row r="3771" spans="1:16" s="202" customFormat="1" x14ac:dyDescent="0.2">
      <c r="A3771" s="163" t="s">
        <v>20</v>
      </c>
      <c r="B3771" s="196">
        <v>7601</v>
      </c>
      <c r="C3771" s="163" t="s">
        <v>2442</v>
      </c>
      <c r="D3771" s="163" t="s">
        <v>4933</v>
      </c>
      <c r="E3771" s="197">
        <v>11</v>
      </c>
      <c r="F3771" s="197" t="s">
        <v>2491</v>
      </c>
      <c r="G3771" s="197" t="s">
        <v>73</v>
      </c>
      <c r="H3771" s="198">
        <v>39650</v>
      </c>
      <c r="I3771" s="199" t="str">
        <f t="shared" si="76"/>
        <v>n/a</v>
      </c>
      <c r="J3771" s="198">
        <v>39693</v>
      </c>
      <c r="K3771" s="197" t="s">
        <v>2067</v>
      </c>
      <c r="L3771" s="197" t="s">
        <v>2067</v>
      </c>
      <c r="M3771" s="200" t="s">
        <v>20</v>
      </c>
      <c r="N3771" s="96">
        <v>4189</v>
      </c>
      <c r="O3771" s="198">
        <v>39856</v>
      </c>
      <c r="P3771" s="201" t="s">
        <v>486</v>
      </c>
    </row>
    <row r="3772" spans="1:16" s="202" customFormat="1" x14ac:dyDescent="0.2">
      <c r="A3772" s="163" t="s">
        <v>20</v>
      </c>
      <c r="B3772" s="196">
        <v>7602</v>
      </c>
      <c r="C3772" s="163" t="s">
        <v>4934</v>
      </c>
      <c r="D3772" s="163" t="s">
        <v>4935</v>
      </c>
      <c r="E3772" s="197">
        <v>21</v>
      </c>
      <c r="F3772" s="197" t="s">
        <v>2504</v>
      </c>
      <c r="G3772" s="197" t="s">
        <v>73</v>
      </c>
      <c r="H3772" s="198">
        <v>39659</v>
      </c>
      <c r="I3772" s="199" t="str">
        <f t="shared" si="76"/>
        <v>n/a</v>
      </c>
      <c r="J3772" s="198">
        <v>39693</v>
      </c>
      <c r="K3772" s="197" t="s">
        <v>2067</v>
      </c>
      <c r="L3772" s="197" t="s">
        <v>2067</v>
      </c>
      <c r="M3772" s="200" t="s">
        <v>20</v>
      </c>
      <c r="N3772" s="96">
        <v>4188</v>
      </c>
      <c r="O3772" s="198">
        <v>39853</v>
      </c>
      <c r="P3772" s="201" t="s">
        <v>4773</v>
      </c>
    </row>
    <row r="3773" spans="1:16" s="202" customFormat="1" x14ac:dyDescent="0.2">
      <c r="A3773" s="163" t="s">
        <v>20</v>
      </c>
      <c r="B3773" s="196">
        <v>7603</v>
      </c>
      <c r="C3773" s="163" t="s">
        <v>2665</v>
      </c>
      <c r="D3773" s="163" t="s">
        <v>4372</v>
      </c>
      <c r="E3773" s="197">
        <v>2</v>
      </c>
      <c r="F3773" s="197" t="s">
        <v>2491</v>
      </c>
      <c r="G3773" s="197" t="s">
        <v>78</v>
      </c>
      <c r="H3773" s="198">
        <v>39681</v>
      </c>
      <c r="I3773" s="199" t="str">
        <f t="shared" si="76"/>
        <v>n/a</v>
      </c>
      <c r="J3773" s="198">
        <v>39722</v>
      </c>
      <c r="K3773" s="197" t="s">
        <v>2067</v>
      </c>
      <c r="L3773" s="197" t="s">
        <v>2067</v>
      </c>
      <c r="M3773" s="200" t="s">
        <v>20</v>
      </c>
      <c r="N3773" s="96">
        <v>4195</v>
      </c>
      <c r="O3773" s="198">
        <v>39857</v>
      </c>
      <c r="P3773" s="201" t="s">
        <v>4247</v>
      </c>
    </row>
    <row r="3774" spans="1:16" s="202" customFormat="1" x14ac:dyDescent="0.2">
      <c r="A3774" s="163" t="s">
        <v>20</v>
      </c>
      <c r="B3774" s="196">
        <v>7604</v>
      </c>
      <c r="C3774" s="163" t="s">
        <v>4936</v>
      </c>
      <c r="D3774" s="237" t="s">
        <v>4937</v>
      </c>
      <c r="E3774" s="197">
        <v>13</v>
      </c>
      <c r="F3774" s="197" t="s">
        <v>2494</v>
      </c>
      <c r="G3774" s="197" t="s">
        <v>29</v>
      </c>
      <c r="H3774" s="198">
        <v>39687</v>
      </c>
      <c r="I3774" s="199" t="str">
        <f t="shared" si="76"/>
        <v>n/a</v>
      </c>
      <c r="J3774" s="198">
        <v>39722</v>
      </c>
      <c r="K3774" s="197" t="s">
        <v>2067</v>
      </c>
      <c r="L3774" s="197" t="s">
        <v>2067</v>
      </c>
      <c r="M3774" s="200" t="s">
        <v>20</v>
      </c>
      <c r="N3774" s="96">
        <v>4194</v>
      </c>
      <c r="O3774" s="198">
        <v>39856</v>
      </c>
      <c r="P3774" s="201" t="s">
        <v>486</v>
      </c>
    </row>
    <row r="3775" spans="1:16" s="202" customFormat="1" x14ac:dyDescent="0.2">
      <c r="A3775" s="163" t="s">
        <v>20</v>
      </c>
      <c r="B3775" s="196">
        <v>7605</v>
      </c>
      <c r="C3775" s="163" t="s">
        <v>4887</v>
      </c>
      <c r="D3775" s="163" t="s">
        <v>4938</v>
      </c>
      <c r="E3775" s="197">
        <v>8</v>
      </c>
      <c r="F3775" s="197" t="s">
        <v>2499</v>
      </c>
      <c r="G3775" s="197" t="s">
        <v>78</v>
      </c>
      <c r="H3775" s="198">
        <v>39689</v>
      </c>
      <c r="I3775" s="199">
        <f t="shared" si="76"/>
        <v>40054</v>
      </c>
      <c r="J3775" s="198"/>
      <c r="K3775" s="197"/>
      <c r="L3775" s="197"/>
      <c r="M3775" s="200" t="s">
        <v>20</v>
      </c>
      <c r="N3775" s="96" t="s">
        <v>2891</v>
      </c>
      <c r="O3775" s="198"/>
      <c r="P3775" s="201"/>
    </row>
    <row r="3776" spans="1:16" s="202" customFormat="1" x14ac:dyDescent="0.2">
      <c r="A3776" s="163" t="s">
        <v>20</v>
      </c>
      <c r="B3776" s="196">
        <v>7606</v>
      </c>
      <c r="C3776" s="163" t="s">
        <v>3608</v>
      </c>
      <c r="D3776" s="163" t="s">
        <v>4939</v>
      </c>
      <c r="E3776" s="197">
        <v>8</v>
      </c>
      <c r="F3776" s="197" t="s">
        <v>2499</v>
      </c>
      <c r="G3776" s="197" t="s">
        <v>78</v>
      </c>
      <c r="H3776" s="198">
        <v>39689</v>
      </c>
      <c r="I3776" s="199" t="str">
        <f t="shared" si="76"/>
        <v>n/a</v>
      </c>
      <c r="J3776" s="198">
        <v>39722</v>
      </c>
      <c r="K3776" s="197" t="s">
        <v>2067</v>
      </c>
      <c r="L3776" s="197" t="s">
        <v>2067</v>
      </c>
      <c r="M3776" s="200" t="s">
        <v>20</v>
      </c>
      <c r="N3776" s="96">
        <v>4193</v>
      </c>
      <c r="O3776" s="198">
        <v>39856</v>
      </c>
      <c r="P3776" s="201" t="s">
        <v>486</v>
      </c>
    </row>
    <row r="3777" spans="1:16" s="202" customFormat="1" x14ac:dyDescent="0.2">
      <c r="A3777" s="163" t="s">
        <v>20</v>
      </c>
      <c r="B3777" s="196">
        <v>7607</v>
      </c>
      <c r="C3777" s="163" t="s">
        <v>3608</v>
      </c>
      <c r="D3777" s="163" t="s">
        <v>4940</v>
      </c>
      <c r="E3777" s="197">
        <v>8</v>
      </c>
      <c r="F3777" s="197" t="s">
        <v>2499</v>
      </c>
      <c r="G3777" s="197" t="s">
        <v>78</v>
      </c>
      <c r="H3777" s="198">
        <v>39689</v>
      </c>
      <c r="I3777" s="199" t="str">
        <f t="shared" ref="I3777:I3840" si="77">IF(AND(H3777&gt;1/1/75, J3777&gt;0),"n/a",H3777+365)</f>
        <v>n/a</v>
      </c>
      <c r="J3777" s="198">
        <v>39722</v>
      </c>
      <c r="K3777" s="197" t="s">
        <v>2067</v>
      </c>
      <c r="L3777" s="197" t="s">
        <v>2067</v>
      </c>
      <c r="M3777" s="200" t="s">
        <v>20</v>
      </c>
      <c r="N3777" s="96">
        <v>4196</v>
      </c>
      <c r="O3777" s="198">
        <v>39857</v>
      </c>
      <c r="P3777" s="201" t="s">
        <v>486</v>
      </c>
    </row>
    <row r="3778" spans="1:16" s="202" customFormat="1" x14ac:dyDescent="0.2">
      <c r="A3778" s="163" t="s">
        <v>20</v>
      </c>
      <c r="B3778" s="196">
        <v>7608</v>
      </c>
      <c r="C3778" s="163" t="s">
        <v>4941</v>
      </c>
      <c r="D3778" s="163" t="s">
        <v>4942</v>
      </c>
      <c r="E3778" s="197">
        <v>5</v>
      </c>
      <c r="F3778" s="197" t="s">
        <v>2491</v>
      </c>
      <c r="G3778" s="197" t="s">
        <v>78</v>
      </c>
      <c r="H3778" s="198">
        <v>39688</v>
      </c>
      <c r="I3778" s="199" t="str">
        <f t="shared" si="77"/>
        <v>n/a</v>
      </c>
      <c r="J3778" s="198">
        <v>39722</v>
      </c>
      <c r="K3778" s="197" t="s">
        <v>2067</v>
      </c>
      <c r="L3778" s="197" t="s">
        <v>2067</v>
      </c>
      <c r="M3778" s="200" t="s">
        <v>20</v>
      </c>
      <c r="N3778" s="96">
        <v>4199</v>
      </c>
      <c r="O3778" s="198">
        <v>39882</v>
      </c>
      <c r="P3778" s="201" t="s">
        <v>486</v>
      </c>
    </row>
    <row r="3779" spans="1:16" s="202" customFormat="1" x14ac:dyDescent="0.2">
      <c r="A3779" s="163" t="s">
        <v>20</v>
      </c>
      <c r="B3779" s="196">
        <v>7609</v>
      </c>
      <c r="C3779" s="163" t="s">
        <v>4943</v>
      </c>
      <c r="D3779" s="163" t="s">
        <v>4565</v>
      </c>
      <c r="E3779" s="197">
        <v>12</v>
      </c>
      <c r="F3779" s="197" t="s">
        <v>2491</v>
      </c>
      <c r="G3779" s="197" t="s">
        <v>78</v>
      </c>
      <c r="H3779" s="198">
        <v>39689</v>
      </c>
      <c r="I3779" s="199">
        <f t="shared" si="77"/>
        <v>40054</v>
      </c>
      <c r="J3779" s="198"/>
      <c r="K3779" s="197"/>
      <c r="L3779" s="197"/>
      <c r="M3779" s="200" t="s">
        <v>20</v>
      </c>
      <c r="N3779" s="96" t="s">
        <v>2891</v>
      </c>
      <c r="O3779" s="198"/>
      <c r="P3779" s="201"/>
    </row>
    <row r="3780" spans="1:16" s="202" customFormat="1" x14ac:dyDescent="0.2">
      <c r="A3780" s="163" t="s">
        <v>20</v>
      </c>
      <c r="B3780" s="196">
        <v>7610</v>
      </c>
      <c r="C3780" s="163" t="s">
        <v>4258</v>
      </c>
      <c r="D3780" s="163" t="s">
        <v>4372</v>
      </c>
      <c r="E3780" s="197">
        <v>15</v>
      </c>
      <c r="F3780" s="197" t="s">
        <v>2494</v>
      </c>
      <c r="G3780" s="197" t="s">
        <v>78</v>
      </c>
      <c r="H3780" s="198">
        <v>39689</v>
      </c>
      <c r="I3780" s="199" t="str">
        <f t="shared" si="77"/>
        <v>n/a</v>
      </c>
      <c r="J3780" s="198">
        <v>39722</v>
      </c>
      <c r="K3780" s="197" t="s">
        <v>2067</v>
      </c>
      <c r="L3780" s="197" t="s">
        <v>2067</v>
      </c>
      <c r="M3780" s="200" t="s">
        <v>20</v>
      </c>
      <c r="N3780" s="96">
        <v>4190</v>
      </c>
      <c r="O3780" s="198">
        <v>39857</v>
      </c>
      <c r="P3780" s="201" t="s">
        <v>486</v>
      </c>
    </row>
    <row r="3781" spans="1:16" s="202" customFormat="1" x14ac:dyDescent="0.2">
      <c r="A3781" s="163" t="s">
        <v>20</v>
      </c>
      <c r="B3781" s="196">
        <v>7611</v>
      </c>
      <c r="C3781" s="163" t="s">
        <v>4172</v>
      </c>
      <c r="D3781" s="163" t="s">
        <v>4944</v>
      </c>
      <c r="E3781" s="197">
        <v>15</v>
      </c>
      <c r="F3781" s="197" t="s">
        <v>2494</v>
      </c>
      <c r="G3781" s="197" t="s">
        <v>78</v>
      </c>
      <c r="H3781" s="198">
        <v>39689</v>
      </c>
      <c r="I3781" s="199">
        <f t="shared" si="77"/>
        <v>40054</v>
      </c>
      <c r="J3781" s="198"/>
      <c r="K3781" s="197"/>
      <c r="L3781" s="197"/>
      <c r="M3781" s="200" t="s">
        <v>20</v>
      </c>
      <c r="N3781" s="96" t="s">
        <v>2891</v>
      </c>
      <c r="O3781" s="198"/>
      <c r="P3781" s="201"/>
    </row>
    <row r="3782" spans="1:16" s="202" customFormat="1" x14ac:dyDescent="0.2">
      <c r="A3782" s="163" t="s">
        <v>20</v>
      </c>
      <c r="B3782" s="196">
        <v>7612</v>
      </c>
      <c r="C3782" s="163" t="s">
        <v>4791</v>
      </c>
      <c r="D3782" s="163" t="s">
        <v>4945</v>
      </c>
      <c r="E3782" s="197">
        <v>20</v>
      </c>
      <c r="F3782" s="197" t="s">
        <v>2504</v>
      </c>
      <c r="G3782" s="197" t="s">
        <v>78</v>
      </c>
      <c r="H3782" s="198">
        <v>39689</v>
      </c>
      <c r="I3782" s="199" t="str">
        <f t="shared" si="77"/>
        <v>n/a</v>
      </c>
      <c r="J3782" s="198">
        <v>39721</v>
      </c>
      <c r="K3782" s="197" t="s">
        <v>2067</v>
      </c>
      <c r="L3782" s="197" t="s">
        <v>2067</v>
      </c>
      <c r="M3782" s="200" t="s">
        <v>20</v>
      </c>
      <c r="N3782" s="96">
        <v>4197</v>
      </c>
      <c r="O3782" s="198">
        <v>39857</v>
      </c>
      <c r="P3782" s="201" t="s">
        <v>4706</v>
      </c>
    </row>
    <row r="3783" spans="1:16" s="202" customFormat="1" x14ac:dyDescent="0.2">
      <c r="A3783" s="163" t="s">
        <v>20</v>
      </c>
      <c r="B3783" s="196">
        <v>7613</v>
      </c>
      <c r="C3783" s="163" t="s">
        <v>4946</v>
      </c>
      <c r="D3783" s="163" t="s">
        <v>4359</v>
      </c>
      <c r="E3783" s="197">
        <v>15</v>
      </c>
      <c r="F3783" s="197" t="s">
        <v>2494</v>
      </c>
      <c r="G3783" s="197" t="s">
        <v>78</v>
      </c>
      <c r="H3783" s="198">
        <v>39693</v>
      </c>
      <c r="I3783" s="199" t="str">
        <f t="shared" si="77"/>
        <v>n/a</v>
      </c>
      <c r="J3783" s="198">
        <v>39722</v>
      </c>
      <c r="K3783" s="197"/>
      <c r="L3783" s="197"/>
      <c r="M3783" s="200" t="s">
        <v>20</v>
      </c>
      <c r="N3783" s="96" t="s">
        <v>4947</v>
      </c>
      <c r="O3783" s="198"/>
      <c r="P3783" s="201"/>
    </row>
    <row r="3784" spans="1:16" s="202" customFormat="1" x14ac:dyDescent="0.2">
      <c r="A3784" s="163" t="s">
        <v>20</v>
      </c>
      <c r="B3784" s="196">
        <v>7614</v>
      </c>
      <c r="C3784" s="163" t="s">
        <v>4948</v>
      </c>
      <c r="D3784" s="163" t="s">
        <v>4949</v>
      </c>
      <c r="E3784" s="197">
        <v>15</v>
      </c>
      <c r="F3784" s="197" t="s">
        <v>2494</v>
      </c>
      <c r="G3784" s="197" t="s">
        <v>78</v>
      </c>
      <c r="H3784" s="198">
        <v>39693</v>
      </c>
      <c r="I3784" s="199" t="str">
        <f t="shared" si="77"/>
        <v>n/a</v>
      </c>
      <c r="J3784" s="198">
        <v>39722</v>
      </c>
      <c r="K3784" s="197" t="s">
        <v>2067</v>
      </c>
      <c r="L3784" s="197" t="s">
        <v>2067</v>
      </c>
      <c r="M3784" s="200" t="s">
        <v>20</v>
      </c>
      <c r="N3784" s="96">
        <v>4191</v>
      </c>
      <c r="O3784" s="198">
        <v>39857</v>
      </c>
      <c r="P3784" s="201" t="s">
        <v>4773</v>
      </c>
    </row>
    <row r="3785" spans="1:16" s="202" customFormat="1" x14ac:dyDescent="0.2">
      <c r="A3785" s="163" t="s">
        <v>20</v>
      </c>
      <c r="B3785" s="196">
        <v>7615</v>
      </c>
      <c r="C3785" s="163" t="s">
        <v>4950</v>
      </c>
      <c r="D3785" s="163" t="s">
        <v>4951</v>
      </c>
      <c r="E3785" s="197">
        <v>8</v>
      </c>
      <c r="F3785" s="197" t="s">
        <v>2499</v>
      </c>
      <c r="G3785" s="197" t="s">
        <v>78</v>
      </c>
      <c r="H3785" s="198">
        <v>39688</v>
      </c>
      <c r="I3785" s="199" t="str">
        <f t="shared" si="77"/>
        <v>n/a</v>
      </c>
      <c r="J3785" s="198">
        <v>39721</v>
      </c>
      <c r="K3785" s="197" t="s">
        <v>2067</v>
      </c>
      <c r="L3785" s="197" t="s">
        <v>2067</v>
      </c>
      <c r="M3785" s="200" t="s">
        <v>20</v>
      </c>
      <c r="N3785" s="96">
        <v>4192</v>
      </c>
      <c r="O3785" s="198">
        <v>39856</v>
      </c>
      <c r="P3785" s="201" t="s">
        <v>4625</v>
      </c>
    </row>
    <row r="3786" spans="1:16" s="202" customFormat="1" x14ac:dyDescent="0.2">
      <c r="A3786" s="163" t="s">
        <v>20</v>
      </c>
      <c r="B3786" s="196">
        <v>7616</v>
      </c>
      <c r="C3786" s="163" t="s">
        <v>4952</v>
      </c>
      <c r="D3786" s="163" t="s">
        <v>4953</v>
      </c>
      <c r="E3786" s="197">
        <v>20</v>
      </c>
      <c r="F3786" s="197" t="s">
        <v>2504</v>
      </c>
      <c r="G3786" s="197" t="s">
        <v>236</v>
      </c>
      <c r="H3786" s="198">
        <v>39693</v>
      </c>
      <c r="I3786" s="199" t="str">
        <f t="shared" si="77"/>
        <v>n/a</v>
      </c>
      <c r="J3786" s="198">
        <v>39783</v>
      </c>
      <c r="K3786" s="197" t="s">
        <v>2067</v>
      </c>
      <c r="L3786" s="197" t="s">
        <v>2067</v>
      </c>
      <c r="M3786" s="200" t="s">
        <v>20</v>
      </c>
      <c r="N3786" s="96">
        <v>4206</v>
      </c>
      <c r="O3786" s="198">
        <v>39924</v>
      </c>
      <c r="P3786" s="201" t="s">
        <v>486</v>
      </c>
    </row>
    <row r="3787" spans="1:16" s="202" customFormat="1" x14ac:dyDescent="0.2">
      <c r="A3787" s="163" t="s">
        <v>20</v>
      </c>
      <c r="B3787" s="196">
        <v>7617</v>
      </c>
      <c r="C3787" s="163" t="s">
        <v>4471</v>
      </c>
      <c r="D3787" s="163" t="s">
        <v>4821</v>
      </c>
      <c r="E3787" s="197">
        <v>15</v>
      </c>
      <c r="F3787" s="197" t="s">
        <v>2494</v>
      </c>
      <c r="G3787" s="197" t="s">
        <v>78</v>
      </c>
      <c r="H3787" s="198">
        <v>39694</v>
      </c>
      <c r="I3787" s="199" t="str">
        <f t="shared" si="77"/>
        <v>n/a</v>
      </c>
      <c r="J3787" s="198">
        <v>39722</v>
      </c>
      <c r="K3787" s="197" t="s">
        <v>1862</v>
      </c>
      <c r="L3787" s="197" t="s">
        <v>1862</v>
      </c>
      <c r="M3787" s="200" t="s">
        <v>20</v>
      </c>
      <c r="N3787" s="195" t="s">
        <v>2799</v>
      </c>
      <c r="O3787" s="198">
        <v>39945</v>
      </c>
      <c r="P3787" s="201"/>
    </row>
    <row r="3788" spans="1:16" s="202" customFormat="1" x14ac:dyDescent="0.2">
      <c r="A3788" s="163" t="s">
        <v>20</v>
      </c>
      <c r="B3788" s="196">
        <v>7618</v>
      </c>
      <c r="C3788" s="163" t="s">
        <v>4954</v>
      </c>
      <c r="D3788" s="163" t="s">
        <v>4359</v>
      </c>
      <c r="E3788" s="197">
        <v>21</v>
      </c>
      <c r="F3788" s="197" t="s">
        <v>2504</v>
      </c>
      <c r="G3788" s="197" t="s">
        <v>78</v>
      </c>
      <c r="H3788" s="198">
        <v>39693</v>
      </c>
      <c r="I3788" s="199" t="str">
        <f t="shared" si="77"/>
        <v>n/a</v>
      </c>
      <c r="J3788" s="198">
        <v>39857</v>
      </c>
      <c r="K3788" s="197" t="s">
        <v>2534</v>
      </c>
      <c r="L3788" s="197" t="s">
        <v>2067</v>
      </c>
      <c r="M3788" s="200" t="s">
        <v>20</v>
      </c>
      <c r="N3788" s="96">
        <v>4222</v>
      </c>
      <c r="O3788" s="198">
        <v>40073</v>
      </c>
      <c r="P3788" s="201" t="s">
        <v>4706</v>
      </c>
    </row>
    <row r="3789" spans="1:16" s="202" customFormat="1" x14ac:dyDescent="0.2">
      <c r="A3789" s="163" t="s">
        <v>20</v>
      </c>
      <c r="B3789" s="196">
        <v>7619</v>
      </c>
      <c r="C3789" s="163" t="s">
        <v>3887</v>
      </c>
      <c r="D3789" s="163" t="s">
        <v>4955</v>
      </c>
      <c r="E3789" s="197">
        <v>5</v>
      </c>
      <c r="F3789" s="197" t="s">
        <v>2491</v>
      </c>
      <c r="G3789" s="197" t="s">
        <v>78</v>
      </c>
      <c r="H3789" s="198">
        <v>39699</v>
      </c>
      <c r="I3789" s="199" t="str">
        <f t="shared" si="77"/>
        <v>n/a</v>
      </c>
      <c r="J3789" s="198">
        <v>39722</v>
      </c>
      <c r="K3789" s="197" t="s">
        <v>2067</v>
      </c>
      <c r="L3789" s="197" t="s">
        <v>2067</v>
      </c>
      <c r="M3789" s="200" t="s">
        <v>20</v>
      </c>
      <c r="N3789" s="96">
        <v>4200</v>
      </c>
      <c r="O3789" s="198">
        <v>39882</v>
      </c>
      <c r="P3789" s="201" t="s">
        <v>4247</v>
      </c>
    </row>
    <row r="3790" spans="1:16" s="202" customFormat="1" x14ac:dyDescent="0.2">
      <c r="A3790" s="163" t="s">
        <v>20</v>
      </c>
      <c r="B3790" s="196">
        <v>7620</v>
      </c>
      <c r="C3790" s="163" t="s">
        <v>4956</v>
      </c>
      <c r="D3790" s="163" t="s">
        <v>4957</v>
      </c>
      <c r="E3790" s="197">
        <v>15</v>
      </c>
      <c r="F3790" s="197" t="s">
        <v>2494</v>
      </c>
      <c r="G3790" s="197" t="s">
        <v>2599</v>
      </c>
      <c r="H3790" s="198">
        <v>39722</v>
      </c>
      <c r="I3790" s="199" t="str">
        <f t="shared" si="77"/>
        <v>n/a</v>
      </c>
      <c r="J3790" s="198">
        <v>39752</v>
      </c>
      <c r="K3790" s="197" t="s">
        <v>1862</v>
      </c>
      <c r="L3790" s="197" t="s">
        <v>1862</v>
      </c>
      <c r="M3790" s="200" t="s">
        <v>20</v>
      </c>
      <c r="N3790" s="195" t="s">
        <v>1870</v>
      </c>
      <c r="O3790" s="198">
        <v>40010</v>
      </c>
      <c r="P3790" s="201"/>
    </row>
    <row r="3791" spans="1:16" s="202" customFormat="1" x14ac:dyDescent="0.2">
      <c r="A3791" s="163" t="s">
        <v>20</v>
      </c>
      <c r="B3791" s="196">
        <v>7621</v>
      </c>
      <c r="C3791" s="163" t="s">
        <v>4958</v>
      </c>
      <c r="D3791" s="163" t="s">
        <v>4959</v>
      </c>
      <c r="E3791" s="197">
        <v>15</v>
      </c>
      <c r="F3791" s="197" t="s">
        <v>2494</v>
      </c>
      <c r="G3791" s="197" t="s">
        <v>2599</v>
      </c>
      <c r="H3791" s="198">
        <v>39731</v>
      </c>
      <c r="I3791" s="199" t="str">
        <f t="shared" si="77"/>
        <v>n/a</v>
      </c>
      <c r="J3791" s="198">
        <v>39752</v>
      </c>
      <c r="K3791" s="197" t="s">
        <v>2067</v>
      </c>
      <c r="L3791" s="197" t="s">
        <v>2067</v>
      </c>
      <c r="M3791" s="200" t="s">
        <v>20</v>
      </c>
      <c r="N3791" s="195" t="s">
        <v>1870</v>
      </c>
      <c r="O3791" s="198">
        <v>40010</v>
      </c>
      <c r="P3791" s="201"/>
    </row>
    <row r="3792" spans="1:16" s="202" customFormat="1" x14ac:dyDescent="0.2">
      <c r="A3792" s="163" t="s">
        <v>20</v>
      </c>
      <c r="B3792" s="196">
        <v>7622</v>
      </c>
      <c r="C3792" s="163" t="s">
        <v>2417</v>
      </c>
      <c r="D3792" s="163" t="s">
        <v>4960</v>
      </c>
      <c r="E3792" s="197">
        <v>8</v>
      </c>
      <c r="F3792" s="197" t="s">
        <v>2499</v>
      </c>
      <c r="G3792" s="197" t="s">
        <v>236</v>
      </c>
      <c r="H3792" s="198">
        <v>39752</v>
      </c>
      <c r="I3792" s="199" t="str">
        <f t="shared" si="77"/>
        <v>n/a</v>
      </c>
      <c r="J3792" s="198">
        <v>39783</v>
      </c>
      <c r="K3792" s="197" t="s">
        <v>2067</v>
      </c>
      <c r="L3792" s="197" t="s">
        <v>1862</v>
      </c>
      <c r="M3792" s="200" t="s">
        <v>20</v>
      </c>
      <c r="N3792" s="96">
        <v>4223</v>
      </c>
      <c r="O3792" s="198">
        <v>40051</v>
      </c>
      <c r="P3792" s="201" t="s">
        <v>4625</v>
      </c>
    </row>
    <row r="3793" spans="1:16" s="202" customFormat="1" x14ac:dyDescent="0.2">
      <c r="A3793" s="163" t="s">
        <v>20</v>
      </c>
      <c r="B3793" s="196">
        <v>7623</v>
      </c>
      <c r="C3793" s="163" t="s">
        <v>4870</v>
      </c>
      <c r="D3793" s="163" t="s">
        <v>4719</v>
      </c>
      <c r="E3793" s="197">
        <v>8</v>
      </c>
      <c r="F3793" s="197" t="s">
        <v>2499</v>
      </c>
      <c r="G3793" s="197" t="s">
        <v>236</v>
      </c>
      <c r="H3793" s="198">
        <v>39752</v>
      </c>
      <c r="I3793" s="199" t="str">
        <f t="shared" si="77"/>
        <v>n/a</v>
      </c>
      <c r="J3793" s="198">
        <v>39783</v>
      </c>
      <c r="K3793" s="197" t="s">
        <v>2067</v>
      </c>
      <c r="L3793" s="197" t="s">
        <v>2067</v>
      </c>
      <c r="M3793" s="200" t="s">
        <v>20</v>
      </c>
      <c r="N3793" s="96">
        <v>4203</v>
      </c>
      <c r="O3793" s="198">
        <v>39924</v>
      </c>
      <c r="P3793" s="201" t="s">
        <v>4625</v>
      </c>
    </row>
    <row r="3794" spans="1:16" s="202" customFormat="1" x14ac:dyDescent="0.2">
      <c r="A3794" s="163" t="s">
        <v>20</v>
      </c>
      <c r="B3794" s="196">
        <v>7624</v>
      </c>
      <c r="C3794" s="163" t="s">
        <v>3757</v>
      </c>
      <c r="D3794" s="163" t="s">
        <v>4719</v>
      </c>
      <c r="E3794" s="197">
        <v>8</v>
      </c>
      <c r="F3794" s="197" t="s">
        <v>2499</v>
      </c>
      <c r="G3794" s="197" t="s">
        <v>236</v>
      </c>
      <c r="H3794" s="198">
        <v>39752</v>
      </c>
      <c r="I3794" s="199" t="str">
        <f t="shared" si="77"/>
        <v>n/a</v>
      </c>
      <c r="J3794" s="198">
        <v>39783</v>
      </c>
      <c r="K3794" s="197" t="s">
        <v>2067</v>
      </c>
      <c r="L3794" s="197" t="s">
        <v>2067</v>
      </c>
      <c r="M3794" s="200" t="s">
        <v>20</v>
      </c>
      <c r="N3794" s="96">
        <v>4204</v>
      </c>
      <c r="O3794" s="198">
        <v>39924</v>
      </c>
      <c r="P3794" s="201" t="s">
        <v>4625</v>
      </c>
    </row>
    <row r="3795" spans="1:16" s="202" customFormat="1" x14ac:dyDescent="0.2">
      <c r="A3795" s="163" t="s">
        <v>20</v>
      </c>
      <c r="B3795" s="196">
        <v>7625</v>
      </c>
      <c r="C3795" s="163" t="s">
        <v>2417</v>
      </c>
      <c r="D3795" s="163" t="s">
        <v>4961</v>
      </c>
      <c r="E3795" s="197">
        <v>8</v>
      </c>
      <c r="F3795" s="197" t="s">
        <v>2499</v>
      </c>
      <c r="G3795" s="197" t="s">
        <v>236</v>
      </c>
      <c r="H3795" s="198">
        <v>39752</v>
      </c>
      <c r="I3795" s="199" t="str">
        <f t="shared" si="77"/>
        <v>n/a</v>
      </c>
      <c r="J3795" s="198">
        <v>39783</v>
      </c>
      <c r="K3795" s="197" t="s">
        <v>2067</v>
      </c>
      <c r="L3795" s="197" t="s">
        <v>2067</v>
      </c>
      <c r="M3795" s="200" t="s">
        <v>20</v>
      </c>
      <c r="N3795" s="96">
        <v>4205</v>
      </c>
      <c r="O3795" s="198">
        <v>39924</v>
      </c>
      <c r="P3795" s="201" t="s">
        <v>4625</v>
      </c>
    </row>
    <row r="3796" spans="1:16" s="202" customFormat="1" x14ac:dyDescent="0.2">
      <c r="A3796" s="163" t="s">
        <v>20</v>
      </c>
      <c r="B3796" s="196">
        <v>7626</v>
      </c>
      <c r="C3796" s="163" t="s">
        <v>2573</v>
      </c>
      <c r="D3796" s="163" t="s">
        <v>4719</v>
      </c>
      <c r="E3796" s="197">
        <v>20</v>
      </c>
      <c r="F3796" s="197" t="s">
        <v>2504</v>
      </c>
      <c r="G3796" s="197" t="s">
        <v>236</v>
      </c>
      <c r="H3796" s="198">
        <v>39755</v>
      </c>
      <c r="I3796" s="199" t="str">
        <f t="shared" si="77"/>
        <v>n/a</v>
      </c>
      <c r="J3796" s="198">
        <v>39783</v>
      </c>
      <c r="K3796" s="197" t="s">
        <v>2067</v>
      </c>
      <c r="L3796" s="197" t="s">
        <v>2067</v>
      </c>
      <c r="M3796" s="200" t="s">
        <v>20</v>
      </c>
      <c r="N3796" s="96">
        <v>4207</v>
      </c>
      <c r="O3796" s="198">
        <v>39924</v>
      </c>
      <c r="P3796" s="201" t="s">
        <v>486</v>
      </c>
    </row>
    <row r="3797" spans="1:16" s="202" customFormat="1" x14ac:dyDescent="0.2">
      <c r="A3797" s="163" t="s">
        <v>20</v>
      </c>
      <c r="B3797" s="196">
        <v>7627</v>
      </c>
      <c r="C3797" s="163" t="s">
        <v>2708</v>
      </c>
      <c r="D3797" s="163" t="s">
        <v>4962</v>
      </c>
      <c r="E3797" s="197">
        <v>7</v>
      </c>
      <c r="F3797" s="197" t="s">
        <v>2496</v>
      </c>
      <c r="G3797" s="197" t="s">
        <v>24</v>
      </c>
      <c r="H3797" s="198">
        <v>39762</v>
      </c>
      <c r="I3797" s="199" t="str">
        <f t="shared" si="77"/>
        <v>n/a</v>
      </c>
      <c r="J3797" s="198">
        <v>39811</v>
      </c>
      <c r="K3797" s="197" t="s">
        <v>2067</v>
      </c>
      <c r="L3797" s="197" t="s">
        <v>2067</v>
      </c>
      <c r="M3797" s="200" t="s">
        <v>20</v>
      </c>
      <c r="N3797" s="96">
        <v>4208</v>
      </c>
      <c r="O3797" s="198">
        <v>39969</v>
      </c>
      <c r="P3797" s="201" t="s">
        <v>486</v>
      </c>
    </row>
    <row r="3798" spans="1:16" s="202" customFormat="1" x14ac:dyDescent="0.2">
      <c r="A3798" s="163" t="s">
        <v>20</v>
      </c>
      <c r="B3798" s="196">
        <v>7628</v>
      </c>
      <c r="C3798" s="163" t="s">
        <v>4963</v>
      </c>
      <c r="D3798" s="163" t="s">
        <v>4964</v>
      </c>
      <c r="E3798" s="197">
        <v>8</v>
      </c>
      <c r="F3798" s="197" t="s">
        <v>2499</v>
      </c>
      <c r="G3798" s="197" t="s">
        <v>236</v>
      </c>
      <c r="H3798" s="198">
        <v>39762</v>
      </c>
      <c r="I3798" s="199" t="str">
        <f t="shared" si="77"/>
        <v>n/a</v>
      </c>
      <c r="J3798" s="198">
        <v>39783</v>
      </c>
      <c r="K3798" s="197" t="s">
        <v>2067</v>
      </c>
      <c r="L3798" s="197" t="s">
        <v>2067</v>
      </c>
      <c r="M3798" s="200" t="s">
        <v>20</v>
      </c>
      <c r="N3798" s="96">
        <v>4224</v>
      </c>
      <c r="O3798" s="198">
        <v>40051</v>
      </c>
      <c r="P3798" s="201" t="s">
        <v>4625</v>
      </c>
    </row>
    <row r="3799" spans="1:16" s="202" customFormat="1" x14ac:dyDescent="0.2">
      <c r="A3799" s="163" t="s">
        <v>20</v>
      </c>
      <c r="B3799" s="196">
        <v>7629</v>
      </c>
      <c r="C3799" s="163" t="s">
        <v>4965</v>
      </c>
      <c r="D3799" s="163" t="s">
        <v>4966</v>
      </c>
      <c r="E3799" s="197">
        <v>15</v>
      </c>
      <c r="F3799" s="197" t="s">
        <v>2494</v>
      </c>
      <c r="G3799" s="197" t="s">
        <v>24</v>
      </c>
      <c r="H3799" s="198">
        <v>39776</v>
      </c>
      <c r="I3799" s="199" t="str">
        <f t="shared" si="77"/>
        <v>n/a</v>
      </c>
      <c r="J3799" s="198">
        <v>39812</v>
      </c>
      <c r="K3799" s="197"/>
      <c r="L3799" s="197"/>
      <c r="M3799" s="200" t="s">
        <v>20</v>
      </c>
      <c r="N3799" s="195" t="s">
        <v>2799</v>
      </c>
      <c r="O3799" s="198">
        <v>39903</v>
      </c>
      <c r="P3799" s="201"/>
    </row>
    <row r="3800" spans="1:16" s="202" customFormat="1" x14ac:dyDescent="0.2">
      <c r="A3800" s="163" t="s">
        <v>20</v>
      </c>
      <c r="B3800" s="196">
        <v>7630</v>
      </c>
      <c r="C3800" s="163" t="s">
        <v>255</v>
      </c>
      <c r="D3800" s="163" t="s">
        <v>4967</v>
      </c>
      <c r="E3800" s="197">
        <v>3</v>
      </c>
      <c r="F3800" s="197" t="s">
        <v>2491</v>
      </c>
      <c r="G3800" s="197" t="s">
        <v>334</v>
      </c>
      <c r="H3800" s="198">
        <v>39800</v>
      </c>
      <c r="I3800" s="199" t="str">
        <f t="shared" si="77"/>
        <v>n/a</v>
      </c>
      <c r="J3800" s="198">
        <v>39842</v>
      </c>
      <c r="K3800" s="197" t="s">
        <v>2067</v>
      </c>
      <c r="L3800" s="197" t="s">
        <v>2067</v>
      </c>
      <c r="M3800" s="200" t="s">
        <v>20</v>
      </c>
      <c r="N3800" s="96">
        <v>4217</v>
      </c>
      <c r="O3800" s="198">
        <v>39990</v>
      </c>
      <c r="P3800" s="201" t="s">
        <v>486</v>
      </c>
    </row>
    <row r="3801" spans="1:16" s="202" customFormat="1" x14ac:dyDescent="0.2">
      <c r="A3801" s="163" t="s">
        <v>20</v>
      </c>
      <c r="B3801" s="196">
        <v>7631</v>
      </c>
      <c r="C3801" s="163" t="s">
        <v>293</v>
      </c>
      <c r="D3801" s="163" t="s">
        <v>4968</v>
      </c>
      <c r="E3801" s="197">
        <v>6</v>
      </c>
      <c r="F3801" s="197" t="s">
        <v>2496</v>
      </c>
      <c r="G3801" s="197" t="s">
        <v>334</v>
      </c>
      <c r="H3801" s="198">
        <v>39801</v>
      </c>
      <c r="I3801" s="199" t="str">
        <f t="shared" si="77"/>
        <v>n/a</v>
      </c>
      <c r="J3801" s="198">
        <v>39842</v>
      </c>
      <c r="K3801" s="197" t="s">
        <v>2067</v>
      </c>
      <c r="L3801" s="197" t="s">
        <v>2067</v>
      </c>
      <c r="M3801" s="200" t="s">
        <v>20</v>
      </c>
      <c r="N3801" s="96">
        <v>4213</v>
      </c>
      <c r="O3801" s="198">
        <v>39994</v>
      </c>
      <c r="P3801" s="201" t="s">
        <v>4835</v>
      </c>
    </row>
    <row r="3802" spans="1:16" s="202" customFormat="1" x14ac:dyDescent="0.2">
      <c r="A3802" s="163" t="s">
        <v>20</v>
      </c>
      <c r="B3802" s="196">
        <v>7632</v>
      </c>
      <c r="C3802" s="163" t="s">
        <v>4969</v>
      </c>
      <c r="D3802" s="163" t="s">
        <v>4970</v>
      </c>
      <c r="E3802" s="197">
        <v>16</v>
      </c>
      <c r="F3802" s="197" t="s">
        <v>2496</v>
      </c>
      <c r="G3802" s="197" t="s">
        <v>334</v>
      </c>
      <c r="H3802" s="198">
        <v>39801</v>
      </c>
      <c r="I3802" s="199" t="str">
        <f t="shared" si="77"/>
        <v>n/a</v>
      </c>
      <c r="J3802" s="198">
        <v>39842</v>
      </c>
      <c r="K3802" s="197" t="s">
        <v>2067</v>
      </c>
      <c r="L3802" s="197" t="s">
        <v>2067</v>
      </c>
      <c r="M3802" s="221" t="s">
        <v>20</v>
      </c>
      <c r="N3802" s="222">
        <v>4226</v>
      </c>
      <c r="O3802" s="219">
        <v>40091</v>
      </c>
      <c r="P3802" s="223" t="s">
        <v>4835</v>
      </c>
    </row>
    <row r="3803" spans="1:16" s="202" customFormat="1" x14ac:dyDescent="0.2">
      <c r="A3803" s="163" t="s">
        <v>20</v>
      </c>
      <c r="B3803" s="196">
        <v>7632</v>
      </c>
      <c r="C3803" s="163" t="s">
        <v>4969</v>
      </c>
      <c r="D3803" s="163" t="s">
        <v>4970</v>
      </c>
      <c r="E3803" s="197">
        <v>16</v>
      </c>
      <c r="F3803" s="197" t="s">
        <v>2496</v>
      </c>
      <c r="G3803" s="197" t="s">
        <v>334</v>
      </c>
      <c r="H3803" s="198">
        <v>39801</v>
      </c>
      <c r="I3803" s="199" t="str">
        <f t="shared" si="77"/>
        <v>n/a</v>
      </c>
      <c r="J3803" s="198">
        <v>39842</v>
      </c>
      <c r="K3803" s="197" t="s">
        <v>2067</v>
      </c>
      <c r="L3803" s="197" t="s">
        <v>2067</v>
      </c>
      <c r="M3803" s="200" t="s">
        <v>20</v>
      </c>
      <c r="N3803" s="96">
        <v>4228</v>
      </c>
      <c r="O3803" s="198">
        <v>40115</v>
      </c>
      <c r="P3803" s="201" t="s">
        <v>4835</v>
      </c>
    </row>
    <row r="3804" spans="1:16" s="202" customFormat="1" x14ac:dyDescent="0.2">
      <c r="A3804" s="163" t="s">
        <v>20</v>
      </c>
      <c r="B3804" s="196">
        <v>7633</v>
      </c>
      <c r="C3804" s="163" t="s">
        <v>4971</v>
      </c>
      <c r="D3804" s="163" t="s">
        <v>4527</v>
      </c>
      <c r="E3804" s="197">
        <v>21</v>
      </c>
      <c r="F3804" s="197" t="s">
        <v>2504</v>
      </c>
      <c r="G3804" s="197" t="s">
        <v>334</v>
      </c>
      <c r="H3804" s="198">
        <v>39805</v>
      </c>
      <c r="I3804" s="199" t="str">
        <f t="shared" si="77"/>
        <v>n/a</v>
      </c>
      <c r="J3804" s="198">
        <v>39841</v>
      </c>
      <c r="K3804" s="197" t="s">
        <v>2067</v>
      </c>
      <c r="L3804" s="197" t="s">
        <v>2067</v>
      </c>
      <c r="M3804" s="200" t="s">
        <v>20</v>
      </c>
      <c r="N3804" s="96">
        <v>4215</v>
      </c>
      <c r="O3804" s="198">
        <v>39994</v>
      </c>
      <c r="P3804" s="201" t="s">
        <v>4706</v>
      </c>
    </row>
    <row r="3805" spans="1:16" s="202" customFormat="1" x14ac:dyDescent="0.2">
      <c r="A3805" s="163" t="s">
        <v>20</v>
      </c>
      <c r="B3805" s="196">
        <v>7634</v>
      </c>
      <c r="C3805" s="163" t="s">
        <v>4972</v>
      </c>
      <c r="D3805" s="163" t="s">
        <v>4973</v>
      </c>
      <c r="E3805" s="197">
        <v>16</v>
      </c>
      <c r="F3805" s="197" t="s">
        <v>2496</v>
      </c>
      <c r="G3805" s="197" t="s">
        <v>334</v>
      </c>
      <c r="H3805" s="198">
        <v>39811</v>
      </c>
      <c r="I3805" s="199" t="str">
        <f t="shared" si="77"/>
        <v>n/a</v>
      </c>
      <c r="J3805" s="198">
        <v>39842</v>
      </c>
      <c r="K3805" s="197" t="s">
        <v>2067</v>
      </c>
      <c r="L3805" s="197" t="s">
        <v>2067</v>
      </c>
      <c r="M3805" s="200" t="s">
        <v>20</v>
      </c>
      <c r="N3805" s="96">
        <v>4214</v>
      </c>
      <c r="O3805" s="198">
        <v>39979</v>
      </c>
      <c r="P3805" s="201" t="s">
        <v>4835</v>
      </c>
    </row>
    <row r="3806" spans="1:16" s="202" customFormat="1" x14ac:dyDescent="0.2">
      <c r="A3806" s="163" t="s">
        <v>20</v>
      </c>
      <c r="B3806" s="196">
        <v>7635</v>
      </c>
      <c r="C3806" s="163" t="s">
        <v>4974</v>
      </c>
      <c r="D3806" s="163" t="s">
        <v>4975</v>
      </c>
      <c r="E3806" s="197">
        <v>5</v>
      </c>
      <c r="F3806" s="197" t="s">
        <v>2491</v>
      </c>
      <c r="G3806" s="197" t="s">
        <v>334</v>
      </c>
      <c r="H3806" s="198">
        <v>39811</v>
      </c>
      <c r="I3806" s="199" t="str">
        <f t="shared" si="77"/>
        <v>n/a</v>
      </c>
      <c r="J3806" s="198">
        <v>39842</v>
      </c>
      <c r="K3806" s="197" t="s">
        <v>2067</v>
      </c>
      <c r="L3806" s="197" t="s">
        <v>2067</v>
      </c>
      <c r="M3806" s="200" t="s">
        <v>20</v>
      </c>
      <c r="N3806" s="96">
        <v>4211</v>
      </c>
      <c r="O3806" s="198">
        <v>39988</v>
      </c>
      <c r="P3806" s="201" t="s">
        <v>486</v>
      </c>
    </row>
    <row r="3807" spans="1:16" s="202" customFormat="1" x14ac:dyDescent="0.2">
      <c r="A3807" s="163" t="s">
        <v>20</v>
      </c>
      <c r="B3807" s="196">
        <v>7636</v>
      </c>
      <c r="C3807" s="163" t="s">
        <v>4847</v>
      </c>
      <c r="D3807" s="163" t="s">
        <v>4976</v>
      </c>
      <c r="E3807" s="197">
        <v>15</v>
      </c>
      <c r="F3807" s="197" t="s">
        <v>2494</v>
      </c>
      <c r="G3807" s="197" t="s">
        <v>334</v>
      </c>
      <c r="H3807" s="198">
        <v>39812</v>
      </c>
      <c r="I3807" s="199" t="str">
        <f t="shared" si="77"/>
        <v>n/a</v>
      </c>
      <c r="J3807" s="198">
        <v>39842</v>
      </c>
      <c r="K3807" s="197" t="s">
        <v>2067</v>
      </c>
      <c r="L3807" s="197" t="s">
        <v>2067</v>
      </c>
      <c r="M3807" s="200" t="s">
        <v>20</v>
      </c>
      <c r="N3807" s="195" t="s">
        <v>1870</v>
      </c>
      <c r="O3807" s="198">
        <v>40100</v>
      </c>
      <c r="P3807" s="201"/>
    </row>
    <row r="3808" spans="1:16" s="202" customFormat="1" x14ac:dyDescent="0.2">
      <c r="A3808" s="163" t="s">
        <v>20</v>
      </c>
      <c r="B3808" s="196">
        <v>7637</v>
      </c>
      <c r="C3808" s="13" t="s">
        <v>4127</v>
      </c>
      <c r="D3808" s="163" t="s">
        <v>4977</v>
      </c>
      <c r="E3808" s="197">
        <v>20</v>
      </c>
      <c r="F3808" s="197" t="s">
        <v>2504</v>
      </c>
      <c r="G3808" s="197" t="s">
        <v>334</v>
      </c>
      <c r="H3808" s="198">
        <v>39812</v>
      </c>
      <c r="I3808" s="199" t="str">
        <f t="shared" si="77"/>
        <v>n/a</v>
      </c>
      <c r="J3808" s="198">
        <v>39842</v>
      </c>
      <c r="K3808" s="197" t="s">
        <v>2067</v>
      </c>
      <c r="L3808" s="197"/>
      <c r="M3808" s="200" t="s">
        <v>20</v>
      </c>
      <c r="N3808" s="195" t="s">
        <v>2799</v>
      </c>
      <c r="O3808" s="198">
        <v>40052</v>
      </c>
      <c r="P3808" s="201"/>
    </row>
    <row r="3809" spans="1:16" s="202" customFormat="1" x14ac:dyDescent="0.2">
      <c r="A3809" s="163" t="s">
        <v>20</v>
      </c>
      <c r="B3809" s="196">
        <v>7638</v>
      </c>
      <c r="C3809" s="163" t="s">
        <v>4610</v>
      </c>
      <c r="D3809" s="163" t="s">
        <v>4978</v>
      </c>
      <c r="E3809" s="197">
        <v>16</v>
      </c>
      <c r="F3809" s="197" t="s">
        <v>2496</v>
      </c>
      <c r="G3809" s="197" t="s">
        <v>334</v>
      </c>
      <c r="H3809" s="198">
        <v>39821</v>
      </c>
      <c r="I3809" s="199">
        <f t="shared" si="77"/>
        <v>40186</v>
      </c>
      <c r="J3809" s="198"/>
      <c r="K3809" s="197"/>
      <c r="L3809" s="197"/>
      <c r="M3809" s="200" t="s">
        <v>20</v>
      </c>
      <c r="N3809" s="96" t="s">
        <v>2891</v>
      </c>
      <c r="O3809" s="198"/>
      <c r="P3809" s="201"/>
    </row>
    <row r="3810" spans="1:16" s="202" customFormat="1" x14ac:dyDescent="0.2">
      <c r="A3810" s="163" t="s">
        <v>20</v>
      </c>
      <c r="B3810" s="196">
        <v>7639</v>
      </c>
      <c r="C3810" s="163" t="s">
        <v>4979</v>
      </c>
      <c r="D3810" s="163" t="s">
        <v>4980</v>
      </c>
      <c r="E3810" s="197">
        <v>16</v>
      </c>
      <c r="F3810" s="197" t="s">
        <v>2496</v>
      </c>
      <c r="G3810" s="197" t="s">
        <v>334</v>
      </c>
      <c r="H3810" s="198">
        <v>39821</v>
      </c>
      <c r="I3810" s="199">
        <f t="shared" si="77"/>
        <v>40186</v>
      </c>
      <c r="J3810" s="198"/>
      <c r="K3810" s="197"/>
      <c r="L3810" s="197"/>
      <c r="M3810" s="200" t="s">
        <v>20</v>
      </c>
      <c r="N3810" s="96" t="s">
        <v>2891</v>
      </c>
      <c r="O3810" s="198"/>
      <c r="P3810" s="201"/>
    </row>
    <row r="3811" spans="1:16" s="202" customFormat="1" x14ac:dyDescent="0.2">
      <c r="A3811" s="163" t="s">
        <v>20</v>
      </c>
      <c r="B3811" s="196">
        <v>7640</v>
      </c>
      <c r="C3811" s="163" t="s">
        <v>3620</v>
      </c>
      <c r="D3811" s="163" t="s">
        <v>4981</v>
      </c>
      <c r="E3811" s="225">
        <v>15</v>
      </c>
      <c r="F3811" s="197" t="s">
        <v>2494</v>
      </c>
      <c r="G3811" s="197" t="s">
        <v>334</v>
      </c>
      <c r="H3811" s="198">
        <v>39822</v>
      </c>
      <c r="I3811" s="199" t="str">
        <f t="shared" si="77"/>
        <v>n/a</v>
      </c>
      <c r="J3811" s="198">
        <v>39842</v>
      </c>
      <c r="K3811" s="197" t="s">
        <v>2067</v>
      </c>
      <c r="L3811" s="197" t="s">
        <v>2067</v>
      </c>
      <c r="M3811" s="200" t="s">
        <v>20</v>
      </c>
      <c r="N3811" s="96">
        <v>4227</v>
      </c>
      <c r="O3811" s="198">
        <v>40100</v>
      </c>
      <c r="P3811" s="201" t="s">
        <v>4288</v>
      </c>
    </row>
    <row r="3812" spans="1:16" s="202" customFormat="1" x14ac:dyDescent="0.2">
      <c r="A3812" s="163" t="s">
        <v>20</v>
      </c>
      <c r="B3812" s="196">
        <v>7641</v>
      </c>
      <c r="C3812" s="163" t="s">
        <v>4982</v>
      </c>
      <c r="D3812" s="163" t="s">
        <v>4983</v>
      </c>
      <c r="E3812" s="197">
        <v>12</v>
      </c>
      <c r="F3812" s="197" t="s">
        <v>2491</v>
      </c>
      <c r="G3812" s="197" t="s">
        <v>73</v>
      </c>
      <c r="H3812" s="198">
        <v>39835</v>
      </c>
      <c r="I3812" s="199">
        <f t="shared" si="77"/>
        <v>40200</v>
      </c>
      <c r="J3812" s="198"/>
      <c r="K3812" s="197"/>
      <c r="L3812" s="197"/>
      <c r="M3812" s="200" t="s">
        <v>20</v>
      </c>
      <c r="N3812" s="96" t="s">
        <v>2891</v>
      </c>
      <c r="O3812" s="198"/>
      <c r="P3812" s="201"/>
    </row>
    <row r="3813" spans="1:16" s="202" customFormat="1" x14ac:dyDescent="0.2">
      <c r="A3813" s="163" t="s">
        <v>20</v>
      </c>
      <c r="B3813" s="196">
        <v>7642</v>
      </c>
      <c r="C3813" s="103" t="s">
        <v>848</v>
      </c>
      <c r="D3813" s="163" t="s">
        <v>4984</v>
      </c>
      <c r="E3813" s="197">
        <v>17</v>
      </c>
      <c r="F3813" s="225" t="s">
        <v>2504</v>
      </c>
      <c r="G3813" s="197" t="s">
        <v>73</v>
      </c>
      <c r="H3813" s="198">
        <v>39843</v>
      </c>
      <c r="I3813" s="199" t="str">
        <f t="shared" si="77"/>
        <v>n/a</v>
      </c>
      <c r="J3813" s="198">
        <v>39871</v>
      </c>
      <c r="K3813" s="197" t="s">
        <v>2067</v>
      </c>
      <c r="L3813" s="197" t="s">
        <v>2067</v>
      </c>
      <c r="M3813" s="200" t="s">
        <v>20</v>
      </c>
      <c r="N3813" s="96">
        <v>4229</v>
      </c>
      <c r="O3813" s="198">
        <v>40122</v>
      </c>
      <c r="P3813" s="201" t="s">
        <v>4706</v>
      </c>
    </row>
    <row r="3814" spans="1:16" s="202" customFormat="1" x14ac:dyDescent="0.2">
      <c r="A3814" s="163" t="s">
        <v>20</v>
      </c>
      <c r="B3814" s="196">
        <v>7643</v>
      </c>
      <c r="C3814" s="163" t="s">
        <v>4985</v>
      </c>
      <c r="D3814" s="163" t="s">
        <v>4986</v>
      </c>
      <c r="E3814" s="197">
        <v>16</v>
      </c>
      <c r="F3814" s="197" t="s">
        <v>2496</v>
      </c>
      <c r="G3814" s="197" t="s">
        <v>73</v>
      </c>
      <c r="H3814" s="198">
        <v>39843</v>
      </c>
      <c r="I3814" s="199">
        <f t="shared" si="77"/>
        <v>40208</v>
      </c>
      <c r="J3814" s="198"/>
      <c r="K3814" s="197"/>
      <c r="L3814" s="197"/>
      <c r="M3814" s="200" t="s">
        <v>20</v>
      </c>
      <c r="N3814" s="96" t="s">
        <v>2891</v>
      </c>
      <c r="O3814" s="198"/>
      <c r="P3814" s="201"/>
    </row>
    <row r="3815" spans="1:16" s="202" customFormat="1" x14ac:dyDescent="0.2">
      <c r="A3815" s="163" t="s">
        <v>20</v>
      </c>
      <c r="B3815" s="196">
        <v>7644</v>
      </c>
      <c r="C3815" s="163" t="s">
        <v>4987</v>
      </c>
      <c r="D3815" s="163" t="s">
        <v>4988</v>
      </c>
      <c r="E3815" s="197">
        <v>6</v>
      </c>
      <c r="F3815" s="197" t="s">
        <v>2496</v>
      </c>
      <c r="G3815" s="197" t="s">
        <v>73</v>
      </c>
      <c r="H3815" s="198">
        <v>39846</v>
      </c>
      <c r="I3815" s="199">
        <f t="shared" si="77"/>
        <v>40211</v>
      </c>
      <c r="J3815" s="198"/>
      <c r="K3815" s="197"/>
      <c r="L3815" s="197"/>
      <c r="M3815" s="200" t="s">
        <v>20</v>
      </c>
      <c r="N3815" s="96" t="s">
        <v>2891</v>
      </c>
      <c r="O3815" s="198"/>
      <c r="P3815" s="201"/>
    </row>
    <row r="3816" spans="1:16" s="202" customFormat="1" x14ac:dyDescent="0.2">
      <c r="A3816" s="163" t="s">
        <v>20</v>
      </c>
      <c r="B3816" s="196">
        <v>7645</v>
      </c>
      <c r="C3816" s="163" t="s">
        <v>4987</v>
      </c>
      <c r="D3816" s="163" t="s">
        <v>4988</v>
      </c>
      <c r="E3816" s="197">
        <v>20</v>
      </c>
      <c r="F3816" s="197" t="s">
        <v>2504</v>
      </c>
      <c r="G3816" s="197" t="s">
        <v>73</v>
      </c>
      <c r="H3816" s="198">
        <v>39846</v>
      </c>
      <c r="I3816" s="199">
        <f t="shared" si="77"/>
        <v>40211</v>
      </c>
      <c r="J3816" s="198"/>
      <c r="K3816" s="197"/>
      <c r="L3816" s="197"/>
      <c r="M3816" s="200" t="s">
        <v>20</v>
      </c>
      <c r="N3816" s="96" t="s">
        <v>2891</v>
      </c>
      <c r="O3816" s="198"/>
      <c r="P3816" s="201"/>
    </row>
    <row r="3817" spans="1:16" s="202" customFormat="1" x14ac:dyDescent="0.2">
      <c r="A3817" s="163" t="s">
        <v>20</v>
      </c>
      <c r="B3817" s="196">
        <v>7646</v>
      </c>
      <c r="C3817" s="163" t="s">
        <v>4989</v>
      </c>
      <c r="D3817" s="163" t="s">
        <v>4990</v>
      </c>
      <c r="E3817" s="197">
        <v>15</v>
      </c>
      <c r="F3817" s="197" t="s">
        <v>2494</v>
      </c>
      <c r="G3817" s="197" t="s">
        <v>73</v>
      </c>
      <c r="H3817" s="198">
        <v>39846</v>
      </c>
      <c r="I3817" s="199" t="str">
        <f t="shared" si="77"/>
        <v>n/a</v>
      </c>
      <c r="J3817" s="198">
        <v>39875</v>
      </c>
      <c r="K3817" s="197" t="s">
        <v>2067</v>
      </c>
      <c r="L3817" s="197" t="s">
        <v>2067</v>
      </c>
      <c r="M3817" s="200" t="s">
        <v>20</v>
      </c>
      <c r="N3817" s="96">
        <v>4212</v>
      </c>
      <c r="O3817" s="198">
        <v>40040</v>
      </c>
      <c r="P3817" s="201" t="s">
        <v>486</v>
      </c>
    </row>
    <row r="3818" spans="1:16" s="202" customFormat="1" x14ac:dyDescent="0.2">
      <c r="A3818" s="163" t="s">
        <v>20</v>
      </c>
      <c r="B3818" s="196">
        <v>7647</v>
      </c>
      <c r="C3818" s="163" t="s">
        <v>4987</v>
      </c>
      <c r="D3818" s="163" t="s">
        <v>4988</v>
      </c>
      <c r="E3818" s="197">
        <v>6</v>
      </c>
      <c r="F3818" s="197" t="s">
        <v>2496</v>
      </c>
      <c r="G3818" s="197" t="s">
        <v>73</v>
      </c>
      <c r="H3818" s="198">
        <v>39848</v>
      </c>
      <c r="I3818" s="199">
        <f t="shared" si="77"/>
        <v>40213</v>
      </c>
      <c r="J3818" s="198"/>
      <c r="K3818" s="197"/>
      <c r="L3818" s="197"/>
      <c r="M3818" s="200" t="s">
        <v>20</v>
      </c>
      <c r="N3818" s="96" t="s">
        <v>2891</v>
      </c>
      <c r="O3818" s="198"/>
      <c r="P3818" s="201"/>
    </row>
    <row r="3819" spans="1:16" s="235" customFormat="1" x14ac:dyDescent="0.2">
      <c r="A3819" s="227" t="s">
        <v>20</v>
      </c>
      <c r="B3819" s="228">
        <v>7648</v>
      </c>
      <c r="C3819" s="227" t="s">
        <v>4987</v>
      </c>
      <c r="D3819" s="227" t="s">
        <v>4988</v>
      </c>
      <c r="E3819" s="229">
        <v>20</v>
      </c>
      <c r="F3819" s="229" t="s">
        <v>2504</v>
      </c>
      <c r="G3819" s="229" t="s">
        <v>73</v>
      </c>
      <c r="H3819" s="230">
        <v>39848</v>
      </c>
      <c r="I3819" s="231" t="str">
        <f t="shared" si="77"/>
        <v>n/a</v>
      </c>
      <c r="J3819" s="230">
        <v>39871</v>
      </c>
      <c r="K3819" s="229" t="s">
        <v>2067</v>
      </c>
      <c r="L3819" s="229" t="s">
        <v>2067</v>
      </c>
      <c r="M3819" s="232" t="s">
        <v>20</v>
      </c>
      <c r="N3819" s="233">
        <v>4225</v>
      </c>
      <c r="O3819" s="230">
        <v>40091</v>
      </c>
      <c r="P3819" s="234" t="s">
        <v>4706</v>
      </c>
    </row>
    <row r="3820" spans="1:16" s="202" customFormat="1" x14ac:dyDescent="0.2">
      <c r="A3820" s="163" t="s">
        <v>20</v>
      </c>
      <c r="B3820" s="196">
        <v>7649</v>
      </c>
      <c r="C3820" s="163" t="s">
        <v>4952</v>
      </c>
      <c r="D3820" s="163" t="s">
        <v>4991</v>
      </c>
      <c r="E3820" s="197">
        <v>20</v>
      </c>
      <c r="F3820" s="197" t="s">
        <v>2504</v>
      </c>
      <c r="G3820" s="197" t="s">
        <v>73</v>
      </c>
      <c r="H3820" s="198">
        <v>39856</v>
      </c>
      <c r="I3820" s="199" t="str">
        <f t="shared" si="77"/>
        <v>n/a</v>
      </c>
      <c r="J3820" s="198">
        <v>39875</v>
      </c>
      <c r="K3820" s="197" t="s">
        <v>2067</v>
      </c>
      <c r="L3820" s="197" t="s">
        <v>2067</v>
      </c>
      <c r="M3820" s="200" t="s">
        <v>20</v>
      </c>
      <c r="N3820" s="96">
        <v>4246</v>
      </c>
      <c r="O3820" s="198">
        <v>40226</v>
      </c>
      <c r="P3820" s="201" t="s">
        <v>4706</v>
      </c>
    </row>
    <row r="3821" spans="1:16" s="240" customFormat="1" x14ac:dyDescent="0.2">
      <c r="A3821" s="92" t="s">
        <v>20</v>
      </c>
      <c r="B3821" s="196">
        <v>7650</v>
      </c>
      <c r="C3821" s="92" t="s">
        <v>3608</v>
      </c>
      <c r="D3821" s="92" t="s">
        <v>4992</v>
      </c>
      <c r="E3821" s="197">
        <v>8</v>
      </c>
      <c r="F3821" s="197" t="s">
        <v>2499</v>
      </c>
      <c r="G3821" s="197" t="s">
        <v>24</v>
      </c>
      <c r="H3821" s="238">
        <v>39861</v>
      </c>
      <c r="I3821" s="199" t="str">
        <f t="shared" si="77"/>
        <v>n/a</v>
      </c>
      <c r="J3821" s="238">
        <v>39995</v>
      </c>
      <c r="K3821" s="197" t="s">
        <v>1862</v>
      </c>
      <c r="L3821" s="197" t="s">
        <v>1862</v>
      </c>
      <c r="M3821" s="95" t="s">
        <v>20</v>
      </c>
      <c r="N3821" s="96" t="s">
        <v>2799</v>
      </c>
      <c r="O3821" s="238">
        <v>40079</v>
      </c>
      <c r="P3821" s="201"/>
    </row>
    <row r="3822" spans="1:16" s="240" customFormat="1" x14ac:dyDescent="0.2">
      <c r="A3822" s="92" t="s">
        <v>20</v>
      </c>
      <c r="B3822" s="196">
        <v>7651</v>
      </c>
      <c r="C3822" s="92" t="s">
        <v>4993</v>
      </c>
      <c r="D3822" s="92" t="s">
        <v>4565</v>
      </c>
      <c r="E3822" s="197">
        <v>10</v>
      </c>
      <c r="F3822" s="197" t="s">
        <v>2496</v>
      </c>
      <c r="G3822" s="197" t="s">
        <v>78</v>
      </c>
      <c r="H3822" s="238">
        <v>39864</v>
      </c>
      <c r="I3822" s="199" t="str">
        <f t="shared" si="77"/>
        <v>n/a</v>
      </c>
      <c r="J3822" s="238">
        <v>39903</v>
      </c>
      <c r="K3822" s="197" t="s">
        <v>1862</v>
      </c>
      <c r="L3822" s="197" t="s">
        <v>1862</v>
      </c>
      <c r="M3822" s="95" t="s">
        <v>20</v>
      </c>
      <c r="N3822" s="195" t="s">
        <v>2799</v>
      </c>
      <c r="O3822" s="238">
        <v>40029</v>
      </c>
      <c r="P3822" s="201"/>
    </row>
    <row r="3823" spans="1:16" s="240" customFormat="1" x14ac:dyDescent="0.2">
      <c r="A3823" s="92" t="s">
        <v>20</v>
      </c>
      <c r="B3823" s="196">
        <v>7652</v>
      </c>
      <c r="C3823" s="92" t="s">
        <v>4550</v>
      </c>
      <c r="D3823" s="92" t="s">
        <v>4994</v>
      </c>
      <c r="E3823" s="197">
        <v>1</v>
      </c>
      <c r="F3823" s="197" t="s">
        <v>2491</v>
      </c>
      <c r="G3823" s="197" t="s">
        <v>78</v>
      </c>
      <c r="H3823" s="238">
        <v>39864</v>
      </c>
      <c r="I3823" s="199" t="str">
        <f t="shared" si="77"/>
        <v>n/a</v>
      </c>
      <c r="J3823" s="238">
        <v>39903</v>
      </c>
      <c r="K3823" s="197" t="s">
        <v>2067</v>
      </c>
      <c r="L3823" s="197" t="s">
        <v>2067</v>
      </c>
      <c r="M3823" s="95" t="s">
        <v>20</v>
      </c>
      <c r="N3823" s="96">
        <v>4219</v>
      </c>
      <c r="O3823" s="238">
        <v>40039</v>
      </c>
      <c r="P3823" s="201" t="s">
        <v>486</v>
      </c>
    </row>
    <row r="3824" spans="1:16" s="240" customFormat="1" x14ac:dyDescent="0.2">
      <c r="A3824" s="92" t="s">
        <v>20</v>
      </c>
      <c r="B3824" s="196">
        <v>7653</v>
      </c>
      <c r="C3824" s="92" t="s">
        <v>2624</v>
      </c>
      <c r="D3824" s="92" t="s">
        <v>4995</v>
      </c>
      <c r="E3824" s="197">
        <v>21</v>
      </c>
      <c r="F3824" s="197" t="s">
        <v>2504</v>
      </c>
      <c r="G3824" s="197" t="s">
        <v>78</v>
      </c>
      <c r="H3824" s="238">
        <v>39867</v>
      </c>
      <c r="I3824" s="199" t="str">
        <f t="shared" si="77"/>
        <v>n/a</v>
      </c>
      <c r="J3824" s="238">
        <v>39897</v>
      </c>
      <c r="K3824" s="197" t="s">
        <v>2534</v>
      </c>
      <c r="L3824" s="197" t="s">
        <v>1862</v>
      </c>
      <c r="M3824" s="95" t="s">
        <v>20</v>
      </c>
      <c r="N3824" s="96" t="s">
        <v>4996</v>
      </c>
      <c r="O3824" s="238"/>
      <c r="P3824" s="201"/>
    </row>
    <row r="3825" spans="1:16" s="240" customFormat="1" x14ac:dyDescent="0.2">
      <c r="A3825" s="92" t="s">
        <v>20</v>
      </c>
      <c r="B3825" s="196">
        <v>7654</v>
      </c>
      <c r="C3825" s="92" t="s">
        <v>606</v>
      </c>
      <c r="D3825" s="92" t="s">
        <v>4378</v>
      </c>
      <c r="E3825" s="197">
        <v>21</v>
      </c>
      <c r="F3825" s="197" t="s">
        <v>2504</v>
      </c>
      <c r="G3825" s="197" t="s">
        <v>78</v>
      </c>
      <c r="H3825" s="238">
        <v>39871</v>
      </c>
      <c r="I3825" s="199" t="str">
        <f t="shared" si="77"/>
        <v>n/a</v>
      </c>
      <c r="J3825" s="238">
        <v>39903</v>
      </c>
      <c r="K3825" s="197" t="s">
        <v>2534</v>
      </c>
      <c r="L3825" s="197" t="s">
        <v>2067</v>
      </c>
      <c r="M3825" s="95" t="s">
        <v>20</v>
      </c>
      <c r="N3825" s="96">
        <v>4241</v>
      </c>
      <c r="O3825" s="238">
        <v>40226</v>
      </c>
      <c r="P3825" s="201" t="s">
        <v>4997</v>
      </c>
    </row>
    <row r="3826" spans="1:16" s="240" customFormat="1" x14ac:dyDescent="0.2">
      <c r="A3826" s="92" t="s">
        <v>20</v>
      </c>
      <c r="B3826" s="196">
        <v>7655</v>
      </c>
      <c r="C3826" s="92" t="s">
        <v>4998</v>
      </c>
      <c r="D3826" s="163" t="s">
        <v>3861</v>
      </c>
      <c r="E3826" s="197">
        <v>8</v>
      </c>
      <c r="F3826" s="197" t="s">
        <v>2499</v>
      </c>
      <c r="G3826" s="197" t="s">
        <v>78</v>
      </c>
      <c r="H3826" s="238">
        <v>39871</v>
      </c>
      <c r="I3826" s="199" t="str">
        <f t="shared" si="77"/>
        <v>n/a</v>
      </c>
      <c r="J3826" s="238">
        <v>39903</v>
      </c>
      <c r="K3826" s="197" t="s">
        <v>2067</v>
      </c>
      <c r="L3826" s="197" t="s">
        <v>2067</v>
      </c>
      <c r="M3826" s="95" t="s">
        <v>20</v>
      </c>
      <c r="N3826" s="96">
        <v>4218</v>
      </c>
      <c r="O3826" s="238">
        <v>40036</v>
      </c>
      <c r="P3826" s="201" t="s">
        <v>4625</v>
      </c>
    </row>
    <row r="3827" spans="1:16" s="240" customFormat="1" x14ac:dyDescent="0.2">
      <c r="A3827" s="92" t="s">
        <v>20</v>
      </c>
      <c r="B3827" s="196">
        <v>7656</v>
      </c>
      <c r="C3827" s="92" t="s">
        <v>3608</v>
      </c>
      <c r="D3827" s="92" t="s">
        <v>4999</v>
      </c>
      <c r="E3827" s="197">
        <v>8</v>
      </c>
      <c r="F3827" s="197" t="s">
        <v>2499</v>
      </c>
      <c r="G3827" s="197" t="s">
        <v>78</v>
      </c>
      <c r="H3827" s="238">
        <v>39871</v>
      </c>
      <c r="I3827" s="199" t="str">
        <f t="shared" si="77"/>
        <v>n/a</v>
      </c>
      <c r="J3827" s="238">
        <v>39903</v>
      </c>
      <c r="K3827" s="197"/>
      <c r="L3827" s="197"/>
      <c r="M3827" s="95" t="s">
        <v>20</v>
      </c>
      <c r="N3827" s="96" t="s">
        <v>5000</v>
      </c>
      <c r="O3827" s="238">
        <v>39967</v>
      </c>
      <c r="P3827" s="201"/>
    </row>
    <row r="3828" spans="1:16" s="240" customFormat="1" x14ac:dyDescent="0.2">
      <c r="A3828" s="92" t="s">
        <v>20</v>
      </c>
      <c r="B3828" s="196">
        <v>7657</v>
      </c>
      <c r="C3828" s="92" t="s">
        <v>840</v>
      </c>
      <c r="D3828" s="163" t="s">
        <v>5001</v>
      </c>
      <c r="E3828" s="197" t="s">
        <v>5002</v>
      </c>
      <c r="F3828" s="197" t="s">
        <v>2496</v>
      </c>
      <c r="G3828" s="197" t="s">
        <v>78</v>
      </c>
      <c r="H3828" s="238">
        <v>39871</v>
      </c>
      <c r="I3828" s="199" t="str">
        <f t="shared" si="77"/>
        <v>n/a</v>
      </c>
      <c r="J3828" s="238">
        <v>39903</v>
      </c>
      <c r="K3828" s="197" t="s">
        <v>2067</v>
      </c>
      <c r="L3828" s="197" t="s">
        <v>2067</v>
      </c>
      <c r="M3828" s="95" t="s">
        <v>20</v>
      </c>
      <c r="N3828" s="96">
        <v>4221</v>
      </c>
      <c r="O3828" s="238">
        <v>40071</v>
      </c>
      <c r="P3828" s="201" t="s">
        <v>4835</v>
      </c>
    </row>
    <row r="3829" spans="1:16" s="240" customFormat="1" x14ac:dyDescent="0.2">
      <c r="A3829" s="92" t="s">
        <v>20</v>
      </c>
      <c r="B3829" s="196">
        <v>7658</v>
      </c>
      <c r="C3829" s="92" t="s">
        <v>5003</v>
      </c>
      <c r="D3829" s="92" t="s">
        <v>5004</v>
      </c>
      <c r="E3829" s="197">
        <v>16</v>
      </c>
      <c r="F3829" s="197" t="s">
        <v>2496</v>
      </c>
      <c r="G3829" s="197" t="s">
        <v>78</v>
      </c>
      <c r="H3829" s="238">
        <v>39875</v>
      </c>
      <c r="I3829" s="199" t="str">
        <f t="shared" si="77"/>
        <v>n/a</v>
      </c>
      <c r="J3829" s="238">
        <v>39903</v>
      </c>
      <c r="K3829" s="197" t="s">
        <v>1862</v>
      </c>
      <c r="L3829" s="197" t="s">
        <v>1862</v>
      </c>
      <c r="M3829" s="95" t="s">
        <v>20</v>
      </c>
      <c r="N3829" s="195" t="s">
        <v>1870</v>
      </c>
      <c r="O3829" s="238">
        <v>40147</v>
      </c>
      <c r="P3829" s="201"/>
    </row>
    <row r="3830" spans="1:16" s="240" customFormat="1" x14ac:dyDescent="0.2">
      <c r="A3830" s="92" t="s">
        <v>20</v>
      </c>
      <c r="B3830" s="196">
        <v>7659</v>
      </c>
      <c r="C3830" s="92" t="s">
        <v>5005</v>
      </c>
      <c r="D3830" s="92" t="s">
        <v>3505</v>
      </c>
      <c r="E3830" s="197">
        <v>20</v>
      </c>
      <c r="F3830" s="197" t="s">
        <v>2504</v>
      </c>
      <c r="G3830" s="197" t="s">
        <v>236</v>
      </c>
      <c r="H3830" s="238">
        <v>39875</v>
      </c>
      <c r="I3830" s="199">
        <f t="shared" si="77"/>
        <v>40240</v>
      </c>
      <c r="J3830" s="238"/>
      <c r="K3830" s="197"/>
      <c r="L3830" s="197"/>
      <c r="M3830" s="95" t="s">
        <v>20</v>
      </c>
      <c r="N3830" s="96" t="s">
        <v>2891</v>
      </c>
      <c r="O3830" s="238"/>
      <c r="P3830" s="201"/>
    </row>
    <row r="3831" spans="1:16" s="240" customFormat="1" x14ac:dyDescent="0.2">
      <c r="A3831" s="92" t="s">
        <v>20</v>
      </c>
      <c r="B3831" s="196">
        <v>7660</v>
      </c>
      <c r="C3831" s="92" t="s">
        <v>5006</v>
      </c>
      <c r="D3831" s="92" t="s">
        <v>5004</v>
      </c>
      <c r="E3831" s="197">
        <v>8</v>
      </c>
      <c r="F3831" s="197" t="s">
        <v>2499</v>
      </c>
      <c r="G3831" s="197" t="s">
        <v>78</v>
      </c>
      <c r="H3831" s="238">
        <v>39875</v>
      </c>
      <c r="I3831" s="199" t="str">
        <f t="shared" si="77"/>
        <v>n/a</v>
      </c>
      <c r="J3831" s="238">
        <v>39903</v>
      </c>
      <c r="K3831" s="197" t="s">
        <v>1862</v>
      </c>
      <c r="L3831" s="197" t="s">
        <v>1862</v>
      </c>
      <c r="M3831" s="95" t="s">
        <v>20</v>
      </c>
      <c r="N3831" s="195" t="s">
        <v>1870</v>
      </c>
      <c r="O3831" s="238">
        <v>40147</v>
      </c>
      <c r="P3831" s="201"/>
    </row>
    <row r="3832" spans="1:16" s="240" customFormat="1" x14ac:dyDescent="0.2">
      <c r="A3832" s="92" t="s">
        <v>20</v>
      </c>
      <c r="B3832" s="196">
        <v>7661</v>
      </c>
      <c r="C3832" s="92" t="s">
        <v>5007</v>
      </c>
      <c r="D3832" s="92" t="s">
        <v>5004</v>
      </c>
      <c r="E3832" s="197">
        <v>8</v>
      </c>
      <c r="F3832" s="197" t="s">
        <v>2499</v>
      </c>
      <c r="G3832" s="197" t="s">
        <v>78</v>
      </c>
      <c r="H3832" s="238">
        <v>39875</v>
      </c>
      <c r="I3832" s="199" t="str">
        <f t="shared" si="77"/>
        <v>n/a</v>
      </c>
      <c r="J3832" s="238">
        <v>39903</v>
      </c>
      <c r="K3832" s="197" t="s">
        <v>1862</v>
      </c>
      <c r="L3832" s="197" t="s">
        <v>1862</v>
      </c>
      <c r="M3832" s="95" t="s">
        <v>20</v>
      </c>
      <c r="N3832" s="195" t="s">
        <v>1870</v>
      </c>
      <c r="O3832" s="238">
        <v>40147</v>
      </c>
      <c r="P3832" s="201"/>
    </row>
    <row r="3833" spans="1:16" s="240" customFormat="1" x14ac:dyDescent="0.2">
      <c r="A3833" s="92" t="s">
        <v>20</v>
      </c>
      <c r="B3833" s="196">
        <v>7662</v>
      </c>
      <c r="C3833" s="92" t="s">
        <v>4660</v>
      </c>
      <c r="D3833" s="92" t="s">
        <v>5008</v>
      </c>
      <c r="E3833" s="197">
        <v>21</v>
      </c>
      <c r="F3833" s="197" t="s">
        <v>2504</v>
      </c>
      <c r="G3833" s="197" t="s">
        <v>78</v>
      </c>
      <c r="H3833" s="238">
        <v>39877</v>
      </c>
      <c r="I3833" s="199" t="str">
        <f t="shared" si="77"/>
        <v>n/a</v>
      </c>
      <c r="J3833" s="238">
        <v>39903</v>
      </c>
      <c r="K3833" s="197" t="s">
        <v>2534</v>
      </c>
      <c r="L3833" s="197" t="s">
        <v>2067</v>
      </c>
      <c r="M3833" s="95" t="s">
        <v>20</v>
      </c>
      <c r="N3833" s="96">
        <v>4220</v>
      </c>
      <c r="O3833" s="238">
        <v>40046</v>
      </c>
      <c r="P3833" s="201" t="s">
        <v>4706</v>
      </c>
    </row>
    <row r="3834" spans="1:16" s="240" customFormat="1" x14ac:dyDescent="0.2">
      <c r="A3834" s="92" t="s">
        <v>20</v>
      </c>
      <c r="B3834" s="196">
        <v>7663</v>
      </c>
      <c r="C3834" s="92" t="s">
        <v>5009</v>
      </c>
      <c r="D3834" s="92" t="s">
        <v>4565</v>
      </c>
      <c r="E3834" s="197">
        <v>8</v>
      </c>
      <c r="F3834" s="197" t="s">
        <v>2499</v>
      </c>
      <c r="G3834" s="197" t="s">
        <v>78</v>
      </c>
      <c r="H3834" s="238">
        <v>39877</v>
      </c>
      <c r="I3834" s="199">
        <f t="shared" si="77"/>
        <v>40242</v>
      </c>
      <c r="J3834" s="238"/>
      <c r="K3834" s="197"/>
      <c r="L3834" s="197"/>
      <c r="M3834" s="95" t="s">
        <v>20</v>
      </c>
      <c r="N3834" s="96" t="s">
        <v>2891</v>
      </c>
      <c r="O3834" s="238"/>
      <c r="P3834" s="201"/>
    </row>
    <row r="3835" spans="1:16" s="240" customFormat="1" x14ac:dyDescent="0.2">
      <c r="A3835" s="92" t="s">
        <v>20</v>
      </c>
      <c r="B3835" s="196">
        <v>7664</v>
      </c>
      <c r="C3835" s="92" t="s">
        <v>5010</v>
      </c>
      <c r="D3835" s="92" t="s">
        <v>3912</v>
      </c>
      <c r="E3835" s="197">
        <v>16</v>
      </c>
      <c r="F3835" s="197" t="s">
        <v>2496</v>
      </c>
      <c r="G3835" s="197" t="s">
        <v>78</v>
      </c>
      <c r="H3835" s="238">
        <v>39878</v>
      </c>
      <c r="I3835" s="199">
        <f t="shared" si="77"/>
        <v>40243</v>
      </c>
      <c r="J3835" s="238"/>
      <c r="K3835" s="197"/>
      <c r="L3835" s="197"/>
      <c r="M3835" s="95" t="s">
        <v>20</v>
      </c>
      <c r="N3835" s="96" t="s">
        <v>2891</v>
      </c>
      <c r="O3835" s="238"/>
      <c r="P3835" s="201"/>
    </row>
    <row r="3836" spans="1:16" s="240" customFormat="1" x14ac:dyDescent="0.2">
      <c r="A3836" s="92" t="s">
        <v>20</v>
      </c>
      <c r="B3836" s="196">
        <v>7665</v>
      </c>
      <c r="C3836" s="92" t="s">
        <v>195</v>
      </c>
      <c r="D3836" s="92" t="s">
        <v>5011</v>
      </c>
      <c r="E3836" s="197">
        <v>3</v>
      </c>
      <c r="F3836" s="197" t="s">
        <v>2491</v>
      </c>
      <c r="G3836" s="197" t="s">
        <v>2599</v>
      </c>
      <c r="H3836" s="238">
        <v>39902</v>
      </c>
      <c r="I3836" s="199" t="str">
        <f t="shared" si="77"/>
        <v>n/a</v>
      </c>
      <c r="J3836" s="238">
        <v>39934</v>
      </c>
      <c r="K3836" s="197" t="s">
        <v>2067</v>
      </c>
      <c r="L3836" s="197" t="s">
        <v>1862</v>
      </c>
      <c r="M3836" s="95" t="s">
        <v>20</v>
      </c>
      <c r="N3836" s="96">
        <v>4238</v>
      </c>
      <c r="O3836" s="238">
        <v>40164</v>
      </c>
      <c r="P3836" s="201" t="s">
        <v>5012</v>
      </c>
    </row>
    <row r="3837" spans="1:16" s="240" customFormat="1" x14ac:dyDescent="0.2">
      <c r="A3837" s="92" t="s">
        <v>20</v>
      </c>
      <c r="B3837" s="196">
        <v>7666</v>
      </c>
      <c r="C3837" s="92" t="s">
        <v>5013</v>
      </c>
      <c r="D3837" s="92" t="s">
        <v>5014</v>
      </c>
      <c r="E3837" s="197">
        <v>12</v>
      </c>
      <c r="F3837" s="197" t="s">
        <v>2491</v>
      </c>
      <c r="G3837" s="197" t="s">
        <v>29</v>
      </c>
      <c r="H3837" s="238">
        <v>39871</v>
      </c>
      <c r="I3837" s="199" t="str">
        <f t="shared" si="77"/>
        <v>n/a</v>
      </c>
      <c r="J3837" s="238">
        <v>39903</v>
      </c>
      <c r="K3837" s="197"/>
      <c r="L3837" s="197"/>
      <c r="M3837" s="95" t="s">
        <v>20</v>
      </c>
      <c r="N3837" s="195" t="s">
        <v>2799</v>
      </c>
      <c r="O3837" s="238">
        <v>39941</v>
      </c>
      <c r="P3837" s="201"/>
    </row>
    <row r="3838" spans="1:16" s="240" customFormat="1" x14ac:dyDescent="0.2">
      <c r="A3838" s="92" t="s">
        <v>20</v>
      </c>
      <c r="B3838" s="196">
        <v>7667</v>
      </c>
      <c r="C3838" s="92" t="s">
        <v>5015</v>
      </c>
      <c r="D3838" s="92" t="s">
        <v>5016</v>
      </c>
      <c r="E3838" s="197">
        <v>15</v>
      </c>
      <c r="F3838" s="197" t="s">
        <v>2494</v>
      </c>
      <c r="G3838" s="197" t="s">
        <v>2599</v>
      </c>
      <c r="H3838" s="238">
        <v>39904</v>
      </c>
      <c r="I3838" s="199" t="str">
        <f t="shared" si="77"/>
        <v>n/a</v>
      </c>
      <c r="J3838" s="238">
        <v>39934</v>
      </c>
      <c r="K3838" s="197"/>
      <c r="L3838" s="197"/>
      <c r="M3838" s="95" t="s">
        <v>20</v>
      </c>
      <c r="N3838" s="195" t="s">
        <v>2799</v>
      </c>
      <c r="O3838" s="238">
        <v>40031</v>
      </c>
      <c r="P3838" s="201"/>
    </row>
    <row r="3839" spans="1:16" s="240" customFormat="1" x14ac:dyDescent="0.2">
      <c r="A3839" s="92" t="s">
        <v>20</v>
      </c>
      <c r="B3839" s="196">
        <v>7668</v>
      </c>
      <c r="C3839" s="92" t="s">
        <v>5017</v>
      </c>
      <c r="D3839" s="92" t="s">
        <v>5018</v>
      </c>
      <c r="E3839" s="197">
        <v>15</v>
      </c>
      <c r="F3839" s="197" t="s">
        <v>2494</v>
      </c>
      <c r="G3839" s="197" t="s">
        <v>236</v>
      </c>
      <c r="H3839" s="238">
        <v>39923</v>
      </c>
      <c r="I3839" s="199" t="str">
        <f t="shared" si="77"/>
        <v>n/a</v>
      </c>
      <c r="J3839" s="238">
        <v>39965</v>
      </c>
      <c r="K3839" s="197"/>
      <c r="L3839" s="197"/>
      <c r="M3839" s="95" t="s">
        <v>20</v>
      </c>
      <c r="N3839" s="96">
        <v>4416</v>
      </c>
      <c r="O3839" s="241">
        <v>41562</v>
      </c>
      <c r="P3839" s="242" t="s">
        <v>4706</v>
      </c>
    </row>
    <row r="3840" spans="1:16" s="240" customFormat="1" x14ac:dyDescent="0.2">
      <c r="A3840" s="92" t="s">
        <v>20</v>
      </c>
      <c r="B3840" s="196">
        <v>7669</v>
      </c>
      <c r="C3840" s="92" t="s">
        <v>5019</v>
      </c>
      <c r="D3840" s="92" t="s">
        <v>5020</v>
      </c>
      <c r="E3840" s="197">
        <v>16</v>
      </c>
      <c r="F3840" s="197" t="s">
        <v>2496</v>
      </c>
      <c r="G3840" s="197" t="s">
        <v>236</v>
      </c>
      <c r="H3840" s="238">
        <v>39923</v>
      </c>
      <c r="I3840" s="199" t="str">
        <f t="shared" si="77"/>
        <v>n/a</v>
      </c>
      <c r="J3840" s="238">
        <v>39965</v>
      </c>
      <c r="K3840" s="197" t="s">
        <v>2534</v>
      </c>
      <c r="L3840" s="197" t="s">
        <v>1862</v>
      </c>
      <c r="M3840" s="95" t="s">
        <v>20</v>
      </c>
      <c r="N3840" s="96">
        <v>4245</v>
      </c>
      <c r="O3840" s="238">
        <v>40213</v>
      </c>
      <c r="P3840" s="201" t="s">
        <v>4835</v>
      </c>
    </row>
    <row r="3841" spans="1:16" s="240" customFormat="1" x14ac:dyDescent="0.2">
      <c r="A3841" s="92" t="s">
        <v>20</v>
      </c>
      <c r="B3841" s="196">
        <v>7670</v>
      </c>
      <c r="C3841" s="92" t="s">
        <v>4723</v>
      </c>
      <c r="D3841" s="92" t="s">
        <v>5021</v>
      </c>
      <c r="E3841" s="197">
        <v>21</v>
      </c>
      <c r="F3841" s="197" t="s">
        <v>2504</v>
      </c>
      <c r="G3841" s="197" t="s">
        <v>236</v>
      </c>
      <c r="H3841" s="238">
        <v>39933</v>
      </c>
      <c r="I3841" s="199">
        <f t="shared" ref="I3841:I3904" si="78">IF(AND(H3841&gt;1/1/75, J3841&gt;0),"n/a",H3841+365)</f>
        <v>40298</v>
      </c>
      <c r="J3841" s="238"/>
      <c r="K3841" s="197"/>
      <c r="L3841" s="197"/>
      <c r="M3841" s="95" t="s">
        <v>20</v>
      </c>
      <c r="N3841" s="96" t="s">
        <v>2891</v>
      </c>
      <c r="O3841" s="238"/>
      <c r="P3841" s="201"/>
    </row>
    <row r="3842" spans="1:16" s="246" customFormat="1" x14ac:dyDescent="0.2">
      <c r="A3842" s="243" t="s">
        <v>20</v>
      </c>
      <c r="B3842" s="228">
        <v>7671</v>
      </c>
      <c r="C3842" s="243" t="s">
        <v>5022</v>
      </c>
      <c r="D3842" s="243" t="s">
        <v>5023</v>
      </c>
      <c r="E3842" s="229">
        <v>15</v>
      </c>
      <c r="F3842" s="229" t="s">
        <v>2494</v>
      </c>
      <c r="G3842" s="229" t="s">
        <v>236</v>
      </c>
      <c r="H3842" s="244">
        <v>39934</v>
      </c>
      <c r="I3842" s="231" t="str">
        <f t="shared" si="78"/>
        <v>n/a</v>
      </c>
      <c r="J3842" s="244">
        <v>39965</v>
      </c>
      <c r="K3842" s="229" t="s">
        <v>2067</v>
      </c>
      <c r="L3842" s="229" t="s">
        <v>1862</v>
      </c>
      <c r="M3842" s="245" t="s">
        <v>20</v>
      </c>
      <c r="N3842" s="233">
        <v>4255</v>
      </c>
      <c r="O3842" s="244">
        <v>40296</v>
      </c>
      <c r="P3842" s="234" t="s">
        <v>4288</v>
      </c>
    </row>
    <row r="3843" spans="1:16" s="240" customFormat="1" x14ac:dyDescent="0.2">
      <c r="A3843" s="92" t="s">
        <v>20</v>
      </c>
      <c r="B3843" s="196">
        <v>7672</v>
      </c>
      <c r="C3843" s="92" t="s">
        <v>5005</v>
      </c>
      <c r="D3843" s="92" t="s">
        <v>5024</v>
      </c>
      <c r="E3843" s="197">
        <v>20</v>
      </c>
      <c r="F3843" s="197" t="s">
        <v>2504</v>
      </c>
      <c r="G3843" s="197" t="s">
        <v>236</v>
      </c>
      <c r="H3843" s="238">
        <v>39934</v>
      </c>
      <c r="I3843" s="199" t="str">
        <f t="shared" si="78"/>
        <v>n/a</v>
      </c>
      <c r="J3843" s="238">
        <v>39965</v>
      </c>
      <c r="K3843" s="197" t="s">
        <v>2534</v>
      </c>
      <c r="L3843" s="197" t="s">
        <v>1862</v>
      </c>
      <c r="M3843" s="95" t="s">
        <v>20</v>
      </c>
      <c r="N3843" s="96" t="s">
        <v>2799</v>
      </c>
      <c r="O3843" s="238">
        <v>40080</v>
      </c>
      <c r="P3843" s="201"/>
    </row>
    <row r="3844" spans="1:16" s="240" customFormat="1" x14ac:dyDescent="0.2">
      <c r="A3844" s="92" t="s">
        <v>20</v>
      </c>
      <c r="B3844" s="196">
        <v>7673</v>
      </c>
      <c r="C3844" s="92" t="s">
        <v>4610</v>
      </c>
      <c r="D3844" s="92" t="s">
        <v>5025</v>
      </c>
      <c r="E3844" s="197">
        <v>16</v>
      </c>
      <c r="F3844" s="197" t="s">
        <v>2496</v>
      </c>
      <c r="G3844" s="197" t="s">
        <v>236</v>
      </c>
      <c r="H3844" s="238">
        <v>39937</v>
      </c>
      <c r="I3844" s="199" t="str">
        <f t="shared" si="78"/>
        <v>n/a</v>
      </c>
      <c r="J3844" s="238">
        <v>39965</v>
      </c>
      <c r="K3844" s="197" t="s">
        <v>2534</v>
      </c>
      <c r="L3844" s="197" t="s">
        <v>2067</v>
      </c>
      <c r="M3844" s="95" t="s">
        <v>20</v>
      </c>
      <c r="N3844" s="96">
        <v>4253</v>
      </c>
      <c r="O3844" s="238">
        <v>40275</v>
      </c>
      <c r="P3844" s="201" t="s">
        <v>4835</v>
      </c>
    </row>
    <row r="3845" spans="1:16" s="240" customFormat="1" x14ac:dyDescent="0.2">
      <c r="A3845" s="92" t="s">
        <v>20</v>
      </c>
      <c r="B3845" s="196">
        <v>7674</v>
      </c>
      <c r="C3845" s="92" t="s">
        <v>4701</v>
      </c>
      <c r="D3845" s="92" t="s">
        <v>5026</v>
      </c>
      <c r="E3845" s="197">
        <v>3</v>
      </c>
      <c r="F3845" s="197" t="s">
        <v>2491</v>
      </c>
      <c r="G3845" s="197" t="s">
        <v>29</v>
      </c>
      <c r="H3845" s="238">
        <v>39944</v>
      </c>
      <c r="I3845" s="199" t="str">
        <f t="shared" si="78"/>
        <v>n/a</v>
      </c>
      <c r="J3845" s="238">
        <v>39995</v>
      </c>
      <c r="K3845" s="197" t="s">
        <v>2534</v>
      </c>
      <c r="L3845" s="197" t="s">
        <v>1862</v>
      </c>
      <c r="M3845" s="95" t="s">
        <v>20</v>
      </c>
      <c r="N3845" s="96">
        <v>4254</v>
      </c>
      <c r="O3845" s="238">
        <v>40284</v>
      </c>
      <c r="P3845" s="201" t="s">
        <v>486</v>
      </c>
    </row>
    <row r="3846" spans="1:16" s="240" customFormat="1" x14ac:dyDescent="0.2">
      <c r="A3846" s="92" t="s">
        <v>20</v>
      </c>
      <c r="B3846" s="196">
        <v>7675</v>
      </c>
      <c r="C3846" s="92" t="s">
        <v>4311</v>
      </c>
      <c r="D3846" s="92" t="s">
        <v>5027</v>
      </c>
      <c r="E3846" s="197">
        <v>8</v>
      </c>
      <c r="F3846" s="197" t="s">
        <v>2499</v>
      </c>
      <c r="G3846" s="197" t="s">
        <v>24</v>
      </c>
      <c r="H3846" s="238">
        <v>39955</v>
      </c>
      <c r="I3846" s="199" t="str">
        <f t="shared" si="78"/>
        <v>n/a</v>
      </c>
      <c r="J3846" s="238">
        <v>39995</v>
      </c>
      <c r="K3846" s="197" t="s">
        <v>2067</v>
      </c>
      <c r="L3846" s="197" t="s">
        <v>2067</v>
      </c>
      <c r="M3846" s="95" t="s">
        <v>20</v>
      </c>
      <c r="N3846" s="96">
        <v>4230</v>
      </c>
      <c r="O3846" s="238">
        <v>40137</v>
      </c>
      <c r="P3846" s="201" t="s">
        <v>5028</v>
      </c>
    </row>
    <row r="3847" spans="1:16" s="240" customFormat="1" x14ac:dyDescent="0.2">
      <c r="A3847" s="92" t="s">
        <v>20</v>
      </c>
      <c r="B3847" s="196">
        <v>7676</v>
      </c>
      <c r="C3847" s="92" t="s">
        <v>5029</v>
      </c>
      <c r="D3847" s="92" t="s">
        <v>5026</v>
      </c>
      <c r="E3847" s="197">
        <v>3</v>
      </c>
      <c r="F3847" s="197" t="s">
        <v>2491</v>
      </c>
      <c r="G3847" s="197" t="s">
        <v>29</v>
      </c>
      <c r="H3847" s="238">
        <v>39965</v>
      </c>
      <c r="I3847" s="199">
        <f t="shared" si="78"/>
        <v>40330</v>
      </c>
      <c r="J3847" s="238"/>
      <c r="K3847" s="197"/>
      <c r="L3847" s="197"/>
      <c r="M3847" s="95" t="s">
        <v>20</v>
      </c>
      <c r="N3847" s="96" t="s">
        <v>2891</v>
      </c>
      <c r="O3847" s="238"/>
      <c r="P3847" s="201"/>
    </row>
    <row r="3848" spans="1:16" s="240" customFormat="1" x14ac:dyDescent="0.2">
      <c r="A3848" s="92" t="s">
        <v>20</v>
      </c>
      <c r="B3848" s="196">
        <v>7677</v>
      </c>
      <c r="C3848" s="92" t="s">
        <v>5029</v>
      </c>
      <c r="D3848" s="92" t="s">
        <v>5030</v>
      </c>
      <c r="E3848" s="197">
        <v>3</v>
      </c>
      <c r="F3848" s="197" t="s">
        <v>2491</v>
      </c>
      <c r="G3848" s="197" t="s">
        <v>29</v>
      </c>
      <c r="H3848" s="238">
        <v>39965</v>
      </c>
      <c r="I3848" s="199" t="str">
        <f t="shared" si="78"/>
        <v>n/a</v>
      </c>
      <c r="J3848" s="238">
        <v>39995</v>
      </c>
      <c r="K3848" s="197" t="s">
        <v>2534</v>
      </c>
      <c r="L3848" s="197" t="s">
        <v>2067</v>
      </c>
      <c r="M3848" s="95" t="s">
        <v>20</v>
      </c>
      <c r="N3848" s="195" t="s">
        <v>1870</v>
      </c>
      <c r="O3848" s="238">
        <v>40284</v>
      </c>
      <c r="P3848" s="201"/>
    </row>
    <row r="3849" spans="1:16" s="240" customFormat="1" x14ac:dyDescent="0.2">
      <c r="A3849" s="92" t="s">
        <v>20</v>
      </c>
      <c r="B3849" s="196">
        <v>7678</v>
      </c>
      <c r="C3849" s="92" t="s">
        <v>5031</v>
      </c>
      <c r="D3849" s="92" t="s">
        <v>5032</v>
      </c>
      <c r="E3849" s="197">
        <v>12</v>
      </c>
      <c r="F3849" s="197" t="s">
        <v>2491</v>
      </c>
      <c r="G3849" s="197" t="s">
        <v>73</v>
      </c>
      <c r="H3849" s="238">
        <v>39976</v>
      </c>
      <c r="I3849" s="199">
        <f t="shared" si="78"/>
        <v>40341</v>
      </c>
      <c r="J3849" s="238"/>
      <c r="K3849" s="197"/>
      <c r="L3849" s="197"/>
      <c r="M3849" s="95" t="s">
        <v>20</v>
      </c>
      <c r="N3849" s="96" t="s">
        <v>2891</v>
      </c>
      <c r="O3849" s="238"/>
      <c r="P3849" s="201"/>
    </row>
    <row r="3850" spans="1:16" s="240" customFormat="1" x14ac:dyDescent="0.2">
      <c r="A3850" s="92" t="s">
        <v>20</v>
      </c>
      <c r="B3850" s="196">
        <v>7679</v>
      </c>
      <c r="C3850" s="92" t="s">
        <v>3913</v>
      </c>
      <c r="D3850" s="92" t="s">
        <v>5033</v>
      </c>
      <c r="E3850" s="197">
        <v>9</v>
      </c>
      <c r="F3850" s="197" t="s">
        <v>2496</v>
      </c>
      <c r="G3850" s="197" t="s">
        <v>334</v>
      </c>
      <c r="H3850" s="238">
        <v>39986</v>
      </c>
      <c r="I3850" s="199" t="str">
        <f t="shared" si="78"/>
        <v>n/a</v>
      </c>
      <c r="J3850" s="238">
        <v>40025</v>
      </c>
      <c r="K3850" s="197" t="s">
        <v>2534</v>
      </c>
      <c r="L3850" s="197" t="s">
        <v>2067</v>
      </c>
      <c r="M3850" s="95" t="s">
        <v>20</v>
      </c>
      <c r="N3850" s="96">
        <v>4236</v>
      </c>
      <c r="O3850" s="238">
        <v>40183</v>
      </c>
      <c r="P3850" s="201" t="s">
        <v>5034</v>
      </c>
    </row>
    <row r="3851" spans="1:16" s="240" customFormat="1" x14ac:dyDescent="0.2">
      <c r="A3851" s="92" t="s">
        <v>20</v>
      </c>
      <c r="B3851" s="196">
        <v>7680</v>
      </c>
      <c r="C3851" s="92" t="s">
        <v>2535</v>
      </c>
      <c r="D3851" s="163" t="s">
        <v>2536</v>
      </c>
      <c r="E3851" s="197">
        <v>19</v>
      </c>
      <c r="F3851" s="197" t="s">
        <v>2494</v>
      </c>
      <c r="G3851" s="197" t="s">
        <v>334</v>
      </c>
      <c r="H3851" s="238">
        <v>39990</v>
      </c>
      <c r="I3851" s="199">
        <f t="shared" si="78"/>
        <v>40355</v>
      </c>
      <c r="J3851" s="238"/>
      <c r="K3851" s="197"/>
      <c r="L3851" s="197"/>
      <c r="M3851" s="95" t="s">
        <v>20</v>
      </c>
      <c r="N3851" s="96" t="s">
        <v>2891</v>
      </c>
      <c r="O3851" s="238"/>
      <c r="P3851" s="201"/>
    </row>
    <row r="3852" spans="1:16" s="240" customFormat="1" x14ac:dyDescent="0.2">
      <c r="A3852" s="92" t="s">
        <v>20</v>
      </c>
      <c r="B3852" s="196">
        <v>7681</v>
      </c>
      <c r="C3852" s="92" t="s">
        <v>2624</v>
      </c>
      <c r="D3852" s="31" t="s">
        <v>5035</v>
      </c>
      <c r="E3852" s="197">
        <v>20</v>
      </c>
      <c r="F3852" s="197" t="s">
        <v>2504</v>
      </c>
      <c r="G3852" s="197" t="s">
        <v>334</v>
      </c>
      <c r="H3852" s="238">
        <v>39993</v>
      </c>
      <c r="I3852" s="199" t="str">
        <f t="shared" si="78"/>
        <v>n/a</v>
      </c>
      <c r="J3852" s="238">
        <v>40023</v>
      </c>
      <c r="K3852" s="197" t="s">
        <v>2534</v>
      </c>
      <c r="L3852" s="197" t="s">
        <v>1862</v>
      </c>
      <c r="M3852" s="95" t="s">
        <v>20</v>
      </c>
      <c r="N3852" s="195" t="s">
        <v>1870</v>
      </c>
      <c r="O3852" s="238">
        <v>40339</v>
      </c>
      <c r="P3852" s="201"/>
    </row>
    <row r="3853" spans="1:16" s="240" customFormat="1" x14ac:dyDescent="0.2">
      <c r="A3853" s="92" t="s">
        <v>20</v>
      </c>
      <c r="B3853" s="196">
        <v>7682</v>
      </c>
      <c r="C3853" s="92" t="s">
        <v>4791</v>
      </c>
      <c r="D3853" s="31" t="s">
        <v>5035</v>
      </c>
      <c r="E3853" s="197">
        <v>20</v>
      </c>
      <c r="F3853" s="197" t="s">
        <v>2504</v>
      </c>
      <c r="G3853" s="197" t="s">
        <v>334</v>
      </c>
      <c r="H3853" s="238">
        <v>39993</v>
      </c>
      <c r="I3853" s="199">
        <f t="shared" si="78"/>
        <v>40358</v>
      </c>
      <c r="J3853" s="238"/>
      <c r="K3853" s="197"/>
      <c r="L3853" s="197"/>
      <c r="M3853" s="95" t="s">
        <v>20</v>
      </c>
      <c r="N3853" s="96" t="s">
        <v>2891</v>
      </c>
      <c r="O3853" s="238"/>
      <c r="P3853" s="201"/>
    </row>
    <row r="3854" spans="1:16" s="240" customFormat="1" ht="15.75" x14ac:dyDescent="0.2">
      <c r="A3854" s="92" t="s">
        <v>20</v>
      </c>
      <c r="B3854" s="196">
        <v>7683</v>
      </c>
      <c r="C3854" s="163" t="s">
        <v>255</v>
      </c>
      <c r="D3854" s="92" t="s">
        <v>5036</v>
      </c>
      <c r="E3854" s="197">
        <v>3</v>
      </c>
      <c r="F3854" s="197" t="s">
        <v>2491</v>
      </c>
      <c r="G3854" s="197" t="s">
        <v>334</v>
      </c>
      <c r="H3854" s="238">
        <v>39994</v>
      </c>
      <c r="I3854" s="199" t="str">
        <f t="shared" si="78"/>
        <v>n/a</v>
      </c>
      <c r="J3854" s="238">
        <v>40028</v>
      </c>
      <c r="K3854" s="197" t="s">
        <v>2534</v>
      </c>
      <c r="L3854" s="197" t="s">
        <v>2067</v>
      </c>
      <c r="M3854" s="95" t="s">
        <v>20</v>
      </c>
      <c r="N3854" s="96">
        <v>4234</v>
      </c>
      <c r="O3854" s="238">
        <v>40183</v>
      </c>
      <c r="P3854" s="201" t="s">
        <v>4561</v>
      </c>
    </row>
    <row r="3855" spans="1:16" s="240" customFormat="1" x14ac:dyDescent="0.2">
      <c r="A3855" s="92" t="s">
        <v>20</v>
      </c>
      <c r="B3855" s="196">
        <v>7684</v>
      </c>
      <c r="C3855" s="92" t="s">
        <v>606</v>
      </c>
      <c r="D3855" s="92" t="s">
        <v>5037</v>
      </c>
      <c r="E3855" s="197">
        <v>21</v>
      </c>
      <c r="F3855" s="197" t="s">
        <v>2504</v>
      </c>
      <c r="G3855" s="197" t="s">
        <v>334</v>
      </c>
      <c r="H3855" s="238">
        <v>39995</v>
      </c>
      <c r="I3855" s="199" t="str">
        <f t="shared" si="78"/>
        <v>n/a</v>
      </c>
      <c r="J3855" s="238">
        <v>40028</v>
      </c>
      <c r="K3855" s="197" t="s">
        <v>2534</v>
      </c>
      <c r="L3855" s="197" t="s">
        <v>2067</v>
      </c>
      <c r="M3855" s="95" t="s">
        <v>20</v>
      </c>
      <c r="N3855" s="96">
        <v>4235</v>
      </c>
      <c r="O3855" s="238">
        <v>40168</v>
      </c>
      <c r="P3855" s="201" t="s">
        <v>4706</v>
      </c>
    </row>
    <row r="3856" spans="1:16" s="240" customFormat="1" x14ac:dyDescent="0.2">
      <c r="A3856" s="92" t="s">
        <v>20</v>
      </c>
      <c r="B3856" s="196">
        <v>7685</v>
      </c>
      <c r="C3856" s="163" t="s">
        <v>3323</v>
      </c>
      <c r="D3856" s="92" t="s">
        <v>5038</v>
      </c>
      <c r="E3856" s="197">
        <v>20</v>
      </c>
      <c r="F3856" s="197" t="s">
        <v>2504</v>
      </c>
      <c r="G3856" s="197" t="s">
        <v>334</v>
      </c>
      <c r="H3856" s="238">
        <v>39995</v>
      </c>
      <c r="I3856" s="199" t="str">
        <f t="shared" si="78"/>
        <v>n/a</v>
      </c>
      <c r="J3856" s="238">
        <v>40207</v>
      </c>
      <c r="K3856" s="197" t="s">
        <v>2534</v>
      </c>
      <c r="L3856" s="197" t="s">
        <v>1862</v>
      </c>
      <c r="M3856" s="95" t="s">
        <v>20</v>
      </c>
      <c r="N3856" s="96">
        <v>4296</v>
      </c>
      <c r="O3856" s="238">
        <v>40627</v>
      </c>
      <c r="P3856" s="201" t="s">
        <v>5039</v>
      </c>
    </row>
    <row r="3857" spans="1:16" s="240" customFormat="1" x14ac:dyDescent="0.2">
      <c r="A3857" s="92" t="s">
        <v>20</v>
      </c>
      <c r="B3857" s="196">
        <v>7686</v>
      </c>
      <c r="C3857" s="92" t="s">
        <v>5040</v>
      </c>
      <c r="D3857" s="163" t="s">
        <v>5041</v>
      </c>
      <c r="E3857" s="197">
        <v>19</v>
      </c>
      <c r="F3857" s="197" t="s">
        <v>2494</v>
      </c>
      <c r="G3857" s="197" t="s">
        <v>334</v>
      </c>
      <c r="H3857" s="238">
        <v>39995</v>
      </c>
      <c r="I3857" s="199">
        <f t="shared" si="78"/>
        <v>40360</v>
      </c>
      <c r="J3857" s="238"/>
      <c r="K3857" s="197"/>
      <c r="L3857" s="197"/>
      <c r="M3857" s="95" t="s">
        <v>20</v>
      </c>
      <c r="N3857" s="96" t="s">
        <v>2891</v>
      </c>
      <c r="O3857" s="238"/>
      <c r="P3857" s="201"/>
    </row>
    <row r="3858" spans="1:16" s="240" customFormat="1" x14ac:dyDescent="0.2">
      <c r="A3858" s="92" t="s">
        <v>20</v>
      </c>
      <c r="B3858" s="196">
        <v>7687</v>
      </c>
      <c r="C3858" s="163" t="s">
        <v>4847</v>
      </c>
      <c r="D3858" s="92" t="s">
        <v>5033</v>
      </c>
      <c r="E3858" s="197">
        <v>15</v>
      </c>
      <c r="F3858" s="197" t="s">
        <v>2494</v>
      </c>
      <c r="G3858" s="197" t="s">
        <v>334</v>
      </c>
      <c r="H3858" s="238">
        <v>39996</v>
      </c>
      <c r="I3858" s="199" t="str">
        <f t="shared" si="78"/>
        <v>n/a</v>
      </c>
      <c r="J3858" s="238">
        <v>40028</v>
      </c>
      <c r="K3858" s="197" t="s">
        <v>2067</v>
      </c>
      <c r="L3858" s="197" t="s">
        <v>2067</v>
      </c>
      <c r="M3858" s="95" t="s">
        <v>20</v>
      </c>
      <c r="N3858" s="96">
        <v>4231</v>
      </c>
      <c r="O3858" s="238">
        <v>40168</v>
      </c>
      <c r="P3858" s="201" t="s">
        <v>5042</v>
      </c>
    </row>
    <row r="3859" spans="1:16" s="240" customFormat="1" x14ac:dyDescent="0.2">
      <c r="A3859" s="92" t="s">
        <v>20</v>
      </c>
      <c r="B3859" s="196">
        <v>7688</v>
      </c>
      <c r="C3859" s="163" t="s">
        <v>5043</v>
      </c>
      <c r="D3859" s="31" t="s">
        <v>5035</v>
      </c>
      <c r="E3859" s="197">
        <v>20</v>
      </c>
      <c r="F3859" s="197" t="s">
        <v>2504</v>
      </c>
      <c r="G3859" s="197" t="s">
        <v>334</v>
      </c>
      <c r="H3859" s="238">
        <v>39996</v>
      </c>
      <c r="I3859" s="199" t="str">
        <f t="shared" si="78"/>
        <v>n/a</v>
      </c>
      <c r="J3859" s="238">
        <v>40028</v>
      </c>
      <c r="K3859" s="197" t="s">
        <v>2534</v>
      </c>
      <c r="L3859" s="197" t="s">
        <v>1862</v>
      </c>
      <c r="M3859" s="95" t="s">
        <v>20</v>
      </c>
      <c r="N3859" s="195" t="s">
        <v>1870</v>
      </c>
      <c r="O3859" s="238">
        <v>40339</v>
      </c>
      <c r="P3859" s="201"/>
    </row>
    <row r="3860" spans="1:16" s="240" customFormat="1" x14ac:dyDescent="0.2">
      <c r="A3860" s="92" t="s">
        <v>20</v>
      </c>
      <c r="B3860" s="196">
        <v>7689</v>
      </c>
      <c r="C3860" s="92" t="s">
        <v>4629</v>
      </c>
      <c r="D3860" s="92" t="s">
        <v>5033</v>
      </c>
      <c r="E3860" s="197">
        <v>19</v>
      </c>
      <c r="F3860" s="197" t="s">
        <v>2494</v>
      </c>
      <c r="G3860" s="197" t="s">
        <v>334</v>
      </c>
      <c r="H3860" s="238">
        <v>40000</v>
      </c>
      <c r="I3860" s="199" t="str">
        <f t="shared" si="78"/>
        <v>n/a</v>
      </c>
      <c r="J3860" s="238">
        <v>40028</v>
      </c>
      <c r="K3860" s="197" t="s">
        <v>2067</v>
      </c>
      <c r="L3860" s="197" t="s">
        <v>1862</v>
      </c>
      <c r="M3860" s="95" t="s">
        <v>20</v>
      </c>
      <c r="N3860" s="96" t="s">
        <v>5044</v>
      </c>
      <c r="O3860" s="238"/>
      <c r="P3860" s="201"/>
    </row>
    <row r="3861" spans="1:16" s="240" customFormat="1" x14ac:dyDescent="0.2">
      <c r="A3861" s="92" t="s">
        <v>20</v>
      </c>
      <c r="B3861" s="196">
        <v>7690</v>
      </c>
      <c r="C3861" s="163" t="s">
        <v>5045</v>
      </c>
      <c r="D3861" s="31" t="s">
        <v>5041</v>
      </c>
      <c r="E3861" s="197">
        <v>20</v>
      </c>
      <c r="F3861" s="197" t="s">
        <v>2504</v>
      </c>
      <c r="G3861" s="197" t="s">
        <v>334</v>
      </c>
      <c r="H3861" s="238">
        <v>40003</v>
      </c>
      <c r="I3861" s="199" t="str">
        <f t="shared" si="78"/>
        <v>n/a</v>
      </c>
      <c r="J3861" s="238">
        <v>40025</v>
      </c>
      <c r="K3861" s="197" t="s">
        <v>2534</v>
      </c>
      <c r="L3861" s="197" t="s">
        <v>1862</v>
      </c>
      <c r="M3861" s="95" t="s">
        <v>20</v>
      </c>
      <c r="N3861" s="195" t="s">
        <v>1870</v>
      </c>
      <c r="O3861" s="238">
        <v>40339</v>
      </c>
      <c r="P3861" s="201"/>
    </row>
    <row r="3862" spans="1:16" s="240" customFormat="1" x14ac:dyDescent="0.2">
      <c r="A3862" s="92" t="s">
        <v>20</v>
      </c>
      <c r="B3862" s="196">
        <v>7691</v>
      </c>
      <c r="C3862" s="92" t="s">
        <v>5046</v>
      </c>
      <c r="D3862" s="31" t="s">
        <v>5047</v>
      </c>
      <c r="E3862" s="197">
        <v>15</v>
      </c>
      <c r="F3862" s="197" t="s">
        <v>2494</v>
      </c>
      <c r="G3862" s="197" t="s">
        <v>334</v>
      </c>
      <c r="H3862" s="238">
        <v>40000</v>
      </c>
      <c r="I3862" s="199" t="str">
        <f t="shared" si="78"/>
        <v>n/a</v>
      </c>
      <c r="J3862" s="238">
        <v>40028</v>
      </c>
      <c r="K3862" s="197" t="s">
        <v>2067</v>
      </c>
      <c r="L3862" s="197" t="s">
        <v>2067</v>
      </c>
      <c r="M3862" s="95" t="s">
        <v>20</v>
      </c>
      <c r="N3862" s="96">
        <v>4232</v>
      </c>
      <c r="O3862" s="238">
        <v>40168</v>
      </c>
      <c r="P3862" s="201" t="s">
        <v>5048</v>
      </c>
    </row>
    <row r="3863" spans="1:16" s="240" customFormat="1" ht="12.75" customHeight="1" x14ac:dyDescent="0.2">
      <c r="A3863" s="92" t="s">
        <v>20</v>
      </c>
      <c r="B3863" s="196">
        <v>7692</v>
      </c>
      <c r="C3863" s="163" t="s">
        <v>5049</v>
      </c>
      <c r="D3863" s="92" t="s">
        <v>5050</v>
      </c>
      <c r="E3863" s="196">
        <v>6</v>
      </c>
      <c r="F3863" s="197" t="s">
        <v>2496</v>
      </c>
      <c r="G3863" s="197" t="s">
        <v>78</v>
      </c>
      <c r="H3863" s="238">
        <v>40043</v>
      </c>
      <c r="I3863" s="199">
        <f t="shared" si="78"/>
        <v>40408</v>
      </c>
      <c r="J3863" s="238"/>
      <c r="K3863" s="197"/>
      <c r="L3863" s="197"/>
      <c r="M3863" s="95" t="s">
        <v>20</v>
      </c>
      <c r="N3863" s="96" t="s">
        <v>2891</v>
      </c>
      <c r="O3863" s="238"/>
      <c r="P3863" s="201"/>
    </row>
    <row r="3864" spans="1:16" s="240" customFormat="1" x14ac:dyDescent="0.2">
      <c r="A3864" s="92" t="s">
        <v>20</v>
      </c>
      <c r="B3864" s="196">
        <v>7693</v>
      </c>
      <c r="C3864" s="92" t="s">
        <v>5051</v>
      </c>
      <c r="D3864" s="92" t="s">
        <v>3861</v>
      </c>
      <c r="E3864" s="197">
        <v>8</v>
      </c>
      <c r="F3864" s="197" t="s">
        <v>2499</v>
      </c>
      <c r="G3864" s="197" t="s">
        <v>78</v>
      </c>
      <c r="H3864" s="238">
        <v>40049</v>
      </c>
      <c r="I3864" s="199" t="str">
        <f t="shared" si="78"/>
        <v>n/a</v>
      </c>
      <c r="J3864" s="238">
        <v>40086</v>
      </c>
      <c r="K3864" s="197"/>
      <c r="L3864" s="197"/>
      <c r="M3864" s="95" t="s">
        <v>20</v>
      </c>
      <c r="N3864" s="96" t="s">
        <v>5052</v>
      </c>
      <c r="O3864" s="238"/>
      <c r="P3864" s="201"/>
    </row>
    <row r="3865" spans="1:16" s="240" customFormat="1" x14ac:dyDescent="0.2">
      <c r="A3865" s="92" t="s">
        <v>20</v>
      </c>
      <c r="B3865" s="196">
        <v>7694</v>
      </c>
      <c r="C3865" s="92" t="s">
        <v>5053</v>
      </c>
      <c r="D3865" s="92" t="s">
        <v>5054</v>
      </c>
      <c r="E3865" s="197">
        <v>20</v>
      </c>
      <c r="F3865" s="197" t="s">
        <v>5055</v>
      </c>
      <c r="G3865" s="197" t="s">
        <v>78</v>
      </c>
      <c r="H3865" s="238">
        <v>40052</v>
      </c>
      <c r="I3865" s="199" t="str">
        <f t="shared" si="78"/>
        <v>n/a</v>
      </c>
      <c r="J3865" s="238">
        <v>40084</v>
      </c>
      <c r="K3865" s="197" t="s">
        <v>2534</v>
      </c>
      <c r="L3865" s="197" t="s">
        <v>2067</v>
      </c>
      <c r="M3865" s="95" t="s">
        <v>20</v>
      </c>
      <c r="N3865" s="96">
        <v>4242</v>
      </c>
      <c r="O3865" s="238">
        <v>40226</v>
      </c>
      <c r="P3865" s="201" t="s">
        <v>4706</v>
      </c>
    </row>
    <row r="3866" spans="1:16" s="240" customFormat="1" x14ac:dyDescent="0.2">
      <c r="A3866" s="92" t="s">
        <v>20</v>
      </c>
      <c r="B3866" s="196">
        <v>7695</v>
      </c>
      <c r="C3866" s="92" t="s">
        <v>4174</v>
      </c>
      <c r="D3866" s="92" t="s">
        <v>4821</v>
      </c>
      <c r="E3866" s="197">
        <v>8</v>
      </c>
      <c r="F3866" s="197" t="s">
        <v>2499</v>
      </c>
      <c r="G3866" s="197" t="s">
        <v>78</v>
      </c>
      <c r="H3866" s="238">
        <v>40053</v>
      </c>
      <c r="I3866" s="199" t="str">
        <f t="shared" si="78"/>
        <v>n/a</v>
      </c>
      <c r="J3866" s="238">
        <v>40086</v>
      </c>
      <c r="K3866" s="197" t="s">
        <v>1862</v>
      </c>
      <c r="L3866" s="197" t="s">
        <v>1862</v>
      </c>
      <c r="M3866" s="95" t="s">
        <v>20</v>
      </c>
      <c r="N3866" s="195" t="s">
        <v>1870</v>
      </c>
      <c r="O3866" s="238">
        <v>40379</v>
      </c>
      <c r="P3866" s="201"/>
    </row>
    <row r="3867" spans="1:16" s="240" customFormat="1" x14ac:dyDescent="0.2">
      <c r="A3867" s="92" t="s">
        <v>20</v>
      </c>
      <c r="B3867" s="196">
        <v>7696</v>
      </c>
      <c r="C3867" s="92" t="s">
        <v>3608</v>
      </c>
      <c r="D3867" s="92" t="s">
        <v>5056</v>
      </c>
      <c r="E3867" s="197">
        <v>8</v>
      </c>
      <c r="F3867" s="197" t="s">
        <v>2499</v>
      </c>
      <c r="G3867" s="197" t="s">
        <v>78</v>
      </c>
      <c r="H3867" s="238">
        <v>40053</v>
      </c>
      <c r="I3867" s="199">
        <f t="shared" si="78"/>
        <v>40418</v>
      </c>
      <c r="J3867" s="238"/>
      <c r="K3867" s="197"/>
      <c r="L3867" s="197"/>
      <c r="M3867" s="95" t="s">
        <v>20</v>
      </c>
      <c r="N3867" s="96" t="s">
        <v>2891</v>
      </c>
      <c r="O3867" s="238"/>
      <c r="P3867" s="201"/>
    </row>
    <row r="3868" spans="1:16" s="240" customFormat="1" x14ac:dyDescent="0.2">
      <c r="A3868" s="92" t="s">
        <v>20</v>
      </c>
      <c r="B3868" s="196">
        <v>7697</v>
      </c>
      <c r="C3868" s="92" t="s">
        <v>5057</v>
      </c>
      <c r="D3868" s="92" t="s">
        <v>4359</v>
      </c>
      <c r="E3868" s="197">
        <v>3</v>
      </c>
      <c r="F3868" s="197" t="s">
        <v>2491</v>
      </c>
      <c r="G3868" s="197" t="s">
        <v>78</v>
      </c>
      <c r="H3868" s="238">
        <v>40053</v>
      </c>
      <c r="I3868" s="199" t="str">
        <f t="shared" si="78"/>
        <v>n/a</v>
      </c>
      <c r="J3868" s="238">
        <v>40086</v>
      </c>
      <c r="K3868" s="197" t="s">
        <v>2534</v>
      </c>
      <c r="L3868" s="197" t="s">
        <v>1862</v>
      </c>
      <c r="M3868" s="95" t="s">
        <v>20</v>
      </c>
      <c r="N3868" s="96" t="s">
        <v>2799</v>
      </c>
      <c r="O3868" s="238">
        <v>41103</v>
      </c>
      <c r="P3868" s="201"/>
    </row>
    <row r="3869" spans="1:16" s="240" customFormat="1" x14ac:dyDescent="0.2">
      <c r="A3869" s="92" t="s">
        <v>20</v>
      </c>
      <c r="B3869" s="196">
        <v>7698</v>
      </c>
      <c r="C3869" s="92" t="s">
        <v>5058</v>
      </c>
      <c r="D3869" s="92" t="s">
        <v>5059</v>
      </c>
      <c r="E3869" s="197">
        <v>12</v>
      </c>
      <c r="F3869" s="197" t="s">
        <v>2491</v>
      </c>
      <c r="G3869" s="197" t="s">
        <v>78</v>
      </c>
      <c r="H3869" s="238">
        <v>40053</v>
      </c>
      <c r="I3869" s="199" t="str">
        <f t="shared" si="78"/>
        <v>n/a</v>
      </c>
      <c r="J3869" s="238">
        <v>40085</v>
      </c>
      <c r="K3869" s="197" t="s">
        <v>2534</v>
      </c>
      <c r="L3869" s="197" t="s">
        <v>2067</v>
      </c>
      <c r="M3869" s="95" t="s">
        <v>20</v>
      </c>
      <c r="N3869" s="96">
        <v>4239</v>
      </c>
      <c r="O3869" s="238">
        <v>40226</v>
      </c>
      <c r="P3869" s="201" t="s">
        <v>4247</v>
      </c>
    </row>
    <row r="3870" spans="1:16" s="240" customFormat="1" x14ac:dyDescent="0.2">
      <c r="A3870" s="92" t="s">
        <v>20</v>
      </c>
      <c r="B3870" s="196">
        <v>7699</v>
      </c>
      <c r="C3870" s="92" t="s">
        <v>1748</v>
      </c>
      <c r="D3870" s="92" t="s">
        <v>3912</v>
      </c>
      <c r="E3870" s="247" t="s">
        <v>5060</v>
      </c>
      <c r="F3870" s="197" t="s">
        <v>5061</v>
      </c>
      <c r="G3870" s="197" t="s">
        <v>78</v>
      </c>
      <c r="H3870" s="238">
        <v>40053</v>
      </c>
      <c r="I3870" s="199" t="str">
        <f t="shared" si="78"/>
        <v>n/a</v>
      </c>
      <c r="J3870" s="238">
        <v>40086</v>
      </c>
      <c r="K3870" s="197" t="s">
        <v>2534</v>
      </c>
      <c r="L3870" s="197" t="s">
        <v>2067</v>
      </c>
      <c r="M3870" s="95" t="s">
        <v>20</v>
      </c>
      <c r="N3870" s="96">
        <v>4240</v>
      </c>
      <c r="O3870" s="238">
        <v>40226</v>
      </c>
      <c r="P3870" s="201" t="s">
        <v>4835</v>
      </c>
    </row>
    <row r="3871" spans="1:16" s="240" customFormat="1" x14ac:dyDescent="0.2">
      <c r="A3871" s="92" t="s">
        <v>20</v>
      </c>
      <c r="B3871" s="196">
        <v>7700</v>
      </c>
      <c r="C3871" s="92" t="s">
        <v>293</v>
      </c>
      <c r="D3871" s="92" t="s">
        <v>3912</v>
      </c>
      <c r="E3871" s="247" t="s">
        <v>5060</v>
      </c>
      <c r="F3871" s="197" t="s">
        <v>5061</v>
      </c>
      <c r="G3871" s="197" t="s">
        <v>78</v>
      </c>
      <c r="H3871" s="238">
        <v>40056</v>
      </c>
      <c r="I3871" s="199">
        <f t="shared" si="78"/>
        <v>40421</v>
      </c>
      <c r="J3871" s="238"/>
      <c r="K3871" s="197"/>
      <c r="L3871" s="197"/>
      <c r="M3871" s="95" t="s">
        <v>20</v>
      </c>
      <c r="N3871" s="96" t="s">
        <v>2891</v>
      </c>
      <c r="O3871" s="238"/>
      <c r="P3871" s="201"/>
    </row>
    <row r="3872" spans="1:16" s="240" customFormat="1" x14ac:dyDescent="0.2">
      <c r="A3872" s="92" t="s">
        <v>20</v>
      </c>
      <c r="B3872" s="196">
        <v>7701</v>
      </c>
      <c r="C3872" s="92" t="s">
        <v>5062</v>
      </c>
      <c r="D3872" s="92" t="s">
        <v>4359</v>
      </c>
      <c r="E3872" s="197">
        <v>15</v>
      </c>
      <c r="F3872" s="197" t="s">
        <v>2494</v>
      </c>
      <c r="G3872" s="197" t="s">
        <v>78</v>
      </c>
      <c r="H3872" s="238">
        <v>40057</v>
      </c>
      <c r="I3872" s="199">
        <f t="shared" si="78"/>
        <v>40422</v>
      </c>
      <c r="J3872" s="238"/>
      <c r="K3872" s="197"/>
      <c r="L3872" s="197"/>
      <c r="M3872" s="95" t="s">
        <v>20</v>
      </c>
      <c r="N3872" s="96" t="s">
        <v>2891</v>
      </c>
      <c r="O3872" s="238"/>
      <c r="P3872" s="201"/>
    </row>
    <row r="3873" spans="1:16" s="240" customFormat="1" x14ac:dyDescent="0.2">
      <c r="A3873" s="92" t="s">
        <v>20</v>
      </c>
      <c r="B3873" s="196">
        <v>7702</v>
      </c>
      <c r="C3873" s="92" t="s">
        <v>3671</v>
      </c>
      <c r="D3873" s="92" t="s">
        <v>4372</v>
      </c>
      <c r="E3873" s="197">
        <v>8</v>
      </c>
      <c r="F3873" s="197" t="s">
        <v>2499</v>
      </c>
      <c r="G3873" s="197" t="s">
        <v>78</v>
      </c>
      <c r="H3873" s="238">
        <v>40057</v>
      </c>
      <c r="I3873" s="199" t="str">
        <f t="shared" si="78"/>
        <v>n/a</v>
      </c>
      <c r="J3873" s="238">
        <v>40087</v>
      </c>
      <c r="K3873" s="197"/>
      <c r="L3873" s="197"/>
      <c r="M3873" s="95" t="s">
        <v>20</v>
      </c>
      <c r="N3873" s="96" t="s">
        <v>5063</v>
      </c>
      <c r="O3873" s="238"/>
      <c r="P3873" s="201"/>
    </row>
    <row r="3874" spans="1:16" s="240" customFormat="1" x14ac:dyDescent="0.2">
      <c r="A3874" s="92" t="s">
        <v>20</v>
      </c>
      <c r="B3874" s="196">
        <v>7703</v>
      </c>
      <c r="C3874" s="92" t="s">
        <v>4952</v>
      </c>
      <c r="D3874" s="92" t="s">
        <v>5064</v>
      </c>
      <c r="E3874" s="247" t="s">
        <v>5065</v>
      </c>
      <c r="F3874" s="197" t="s">
        <v>5055</v>
      </c>
      <c r="G3874" s="197" t="s">
        <v>78</v>
      </c>
      <c r="H3874" s="238">
        <v>40057</v>
      </c>
      <c r="I3874" s="199" t="str">
        <f t="shared" si="78"/>
        <v>n/a</v>
      </c>
      <c r="J3874" s="238">
        <v>40087</v>
      </c>
      <c r="K3874" s="197" t="s">
        <v>2534</v>
      </c>
      <c r="L3874" s="197" t="s">
        <v>2067</v>
      </c>
      <c r="M3874" s="95" t="s">
        <v>20</v>
      </c>
      <c r="N3874" s="96">
        <v>4243</v>
      </c>
      <c r="O3874" s="238">
        <v>40226</v>
      </c>
      <c r="P3874" s="201" t="s">
        <v>486</v>
      </c>
    </row>
    <row r="3875" spans="1:16" s="240" customFormat="1" x14ac:dyDescent="0.2">
      <c r="A3875" s="92" t="s">
        <v>20</v>
      </c>
      <c r="B3875" s="196">
        <v>7704</v>
      </c>
      <c r="C3875" s="92" t="s">
        <v>5066</v>
      </c>
      <c r="D3875" s="92" t="s">
        <v>4359</v>
      </c>
      <c r="E3875" s="197">
        <v>8</v>
      </c>
      <c r="F3875" s="197" t="s">
        <v>2499</v>
      </c>
      <c r="G3875" s="197" t="s">
        <v>78</v>
      </c>
      <c r="H3875" s="238">
        <v>40057</v>
      </c>
      <c r="I3875" s="199">
        <f t="shared" si="78"/>
        <v>40422</v>
      </c>
      <c r="J3875" s="238"/>
      <c r="K3875" s="197"/>
      <c r="L3875" s="197"/>
      <c r="M3875" s="95" t="s">
        <v>20</v>
      </c>
      <c r="N3875" s="96" t="s">
        <v>2891</v>
      </c>
      <c r="O3875" s="238"/>
      <c r="P3875" s="201"/>
    </row>
    <row r="3876" spans="1:16" s="240" customFormat="1" x14ac:dyDescent="0.2">
      <c r="A3876" s="92" t="s">
        <v>20</v>
      </c>
      <c r="B3876" s="196">
        <v>7705</v>
      </c>
      <c r="C3876" s="92" t="s">
        <v>3576</v>
      </c>
      <c r="D3876" s="92" t="s">
        <v>4821</v>
      </c>
      <c r="E3876" s="197">
        <v>8</v>
      </c>
      <c r="F3876" s="197" t="s">
        <v>2499</v>
      </c>
      <c r="G3876" s="197" t="s">
        <v>78</v>
      </c>
      <c r="H3876" s="238">
        <v>40059</v>
      </c>
      <c r="I3876" s="199" t="str">
        <f t="shared" si="78"/>
        <v>n/a</v>
      </c>
      <c r="J3876" s="238">
        <v>40087</v>
      </c>
      <c r="K3876" s="197" t="s">
        <v>2067</v>
      </c>
      <c r="L3876" s="197" t="s">
        <v>2067</v>
      </c>
      <c r="M3876" s="95" t="s">
        <v>20</v>
      </c>
      <c r="N3876" s="96">
        <v>4263</v>
      </c>
      <c r="O3876" s="238">
        <v>40379</v>
      </c>
      <c r="P3876" s="201" t="s">
        <v>5067</v>
      </c>
    </row>
    <row r="3877" spans="1:16" s="240" customFormat="1" x14ac:dyDescent="0.2">
      <c r="A3877" s="92" t="s">
        <v>20</v>
      </c>
      <c r="B3877" s="196">
        <v>7706</v>
      </c>
      <c r="C3877" s="92" t="s">
        <v>4264</v>
      </c>
      <c r="D3877" s="92" t="s">
        <v>5068</v>
      </c>
      <c r="E3877" s="197">
        <v>20</v>
      </c>
      <c r="F3877" s="197" t="s">
        <v>5055</v>
      </c>
      <c r="G3877" s="197" t="s">
        <v>78</v>
      </c>
      <c r="H3877" s="238">
        <v>40064</v>
      </c>
      <c r="I3877" s="199" t="str">
        <f t="shared" si="78"/>
        <v>n/a</v>
      </c>
      <c r="J3877" s="238">
        <v>40086</v>
      </c>
      <c r="K3877" s="197" t="s">
        <v>2534</v>
      </c>
      <c r="L3877" s="197" t="s">
        <v>2067</v>
      </c>
      <c r="M3877" s="95" t="s">
        <v>20</v>
      </c>
      <c r="N3877" s="96">
        <v>4244</v>
      </c>
      <c r="O3877" s="238">
        <v>40226</v>
      </c>
      <c r="P3877" s="201" t="s">
        <v>4706</v>
      </c>
    </row>
    <row r="3878" spans="1:16" s="240" customFormat="1" x14ac:dyDescent="0.2">
      <c r="A3878" s="92" t="s">
        <v>20</v>
      </c>
      <c r="B3878" s="196">
        <v>7707</v>
      </c>
      <c r="C3878" s="92" t="s">
        <v>3576</v>
      </c>
      <c r="D3878" s="92" t="s">
        <v>4372</v>
      </c>
      <c r="E3878" s="197">
        <v>8</v>
      </c>
      <c r="F3878" s="197" t="s">
        <v>2499</v>
      </c>
      <c r="G3878" s="197" t="s">
        <v>78</v>
      </c>
      <c r="H3878" s="238">
        <v>40067</v>
      </c>
      <c r="I3878" s="199" t="str">
        <f t="shared" si="78"/>
        <v>n/a</v>
      </c>
      <c r="J3878" s="238">
        <v>40087</v>
      </c>
      <c r="K3878" s="197"/>
      <c r="L3878" s="197"/>
      <c r="M3878" s="95" t="s">
        <v>20</v>
      </c>
      <c r="N3878" s="96" t="s">
        <v>2799</v>
      </c>
      <c r="O3878" s="238">
        <v>40995</v>
      </c>
      <c r="P3878" s="201"/>
    </row>
    <row r="3879" spans="1:16" s="240" customFormat="1" x14ac:dyDescent="0.2">
      <c r="A3879" s="92" t="s">
        <v>20</v>
      </c>
      <c r="B3879" s="196">
        <v>7708</v>
      </c>
      <c r="C3879" s="92" t="s">
        <v>5069</v>
      </c>
      <c r="D3879" s="92" t="s">
        <v>5070</v>
      </c>
      <c r="E3879" s="197">
        <v>19</v>
      </c>
      <c r="F3879" s="197" t="s">
        <v>5071</v>
      </c>
      <c r="G3879" s="197" t="s">
        <v>2599</v>
      </c>
      <c r="H3879" s="238">
        <v>40086</v>
      </c>
      <c r="I3879" s="199" t="str">
        <f t="shared" si="78"/>
        <v>n/a</v>
      </c>
      <c r="J3879" s="238">
        <v>40119</v>
      </c>
      <c r="K3879" s="197" t="s">
        <v>2534</v>
      </c>
      <c r="L3879" s="197" t="s">
        <v>2067</v>
      </c>
      <c r="M3879" s="95" t="s">
        <v>20</v>
      </c>
      <c r="N3879" s="96">
        <v>4247</v>
      </c>
      <c r="O3879" s="238">
        <v>40252</v>
      </c>
      <c r="P3879" s="201" t="s">
        <v>4288</v>
      </c>
    </row>
    <row r="3880" spans="1:16" s="240" customFormat="1" x14ac:dyDescent="0.2">
      <c r="A3880" s="92" t="s">
        <v>20</v>
      </c>
      <c r="B3880" s="196">
        <v>7709</v>
      </c>
      <c r="C3880" s="92" t="s">
        <v>5072</v>
      </c>
      <c r="D3880" s="92" t="s">
        <v>5073</v>
      </c>
      <c r="E3880" s="196">
        <v>15</v>
      </c>
      <c r="F3880" s="197" t="s">
        <v>5071</v>
      </c>
      <c r="G3880" s="197" t="s">
        <v>2599</v>
      </c>
      <c r="H3880" s="238">
        <v>40095</v>
      </c>
      <c r="I3880" s="199">
        <f t="shared" si="78"/>
        <v>40460</v>
      </c>
      <c r="J3880" s="238"/>
      <c r="K3880" s="197"/>
      <c r="L3880" s="197"/>
      <c r="M3880" s="95" t="s">
        <v>20</v>
      </c>
      <c r="N3880" s="96" t="s">
        <v>2891</v>
      </c>
      <c r="O3880" s="238"/>
      <c r="P3880" s="201"/>
    </row>
    <row r="3881" spans="1:16" s="240" customFormat="1" x14ac:dyDescent="0.2">
      <c r="A3881" s="92" t="s">
        <v>20</v>
      </c>
      <c r="B3881" s="196">
        <v>7710</v>
      </c>
      <c r="C3881" s="92" t="s">
        <v>5019</v>
      </c>
      <c r="D3881" s="92" t="s">
        <v>5020</v>
      </c>
      <c r="E3881" s="197">
        <v>16</v>
      </c>
      <c r="F3881" s="197" t="s">
        <v>5061</v>
      </c>
      <c r="G3881" s="197" t="s">
        <v>236</v>
      </c>
      <c r="H3881" s="238">
        <v>40114</v>
      </c>
      <c r="I3881" s="199" t="str">
        <f t="shared" si="78"/>
        <v>n/a</v>
      </c>
      <c r="J3881" s="238">
        <v>40148</v>
      </c>
      <c r="K3881" s="197" t="s">
        <v>2534</v>
      </c>
      <c r="L3881" s="197" t="s">
        <v>2067</v>
      </c>
      <c r="M3881" s="95" t="s">
        <v>20</v>
      </c>
      <c r="N3881" s="96" t="s">
        <v>3037</v>
      </c>
      <c r="O3881" s="238">
        <v>40226</v>
      </c>
      <c r="P3881" s="201"/>
    </row>
    <row r="3882" spans="1:16" s="240" customFormat="1" x14ac:dyDescent="0.2">
      <c r="A3882" s="92" t="s">
        <v>20</v>
      </c>
      <c r="B3882" s="196">
        <v>7711</v>
      </c>
      <c r="C3882" s="92" t="s">
        <v>2442</v>
      </c>
      <c r="D3882" s="92" t="s">
        <v>5074</v>
      </c>
      <c r="E3882" s="197">
        <v>11</v>
      </c>
      <c r="F3882" s="197" t="s">
        <v>5075</v>
      </c>
      <c r="G3882" s="197" t="s">
        <v>236</v>
      </c>
      <c r="H3882" s="238">
        <v>40115</v>
      </c>
      <c r="I3882" s="199" t="str">
        <f t="shared" si="78"/>
        <v>n/a</v>
      </c>
      <c r="J3882" s="238">
        <v>40148</v>
      </c>
      <c r="K3882" s="197" t="s">
        <v>2534</v>
      </c>
      <c r="L3882" s="197" t="s">
        <v>2067</v>
      </c>
      <c r="M3882" s="95" t="s">
        <v>20</v>
      </c>
      <c r="N3882" s="96">
        <v>4248</v>
      </c>
      <c r="O3882" s="238">
        <v>40301</v>
      </c>
      <c r="P3882" s="201" t="s">
        <v>486</v>
      </c>
    </row>
    <row r="3883" spans="1:16" s="240" customFormat="1" x14ac:dyDescent="0.2">
      <c r="A3883" s="92" t="s">
        <v>20</v>
      </c>
      <c r="B3883" s="196">
        <v>7712</v>
      </c>
      <c r="C3883" s="92" t="s">
        <v>5076</v>
      </c>
      <c r="D3883" s="92" t="s">
        <v>5077</v>
      </c>
      <c r="E3883" s="197">
        <v>8</v>
      </c>
      <c r="F3883" s="197" t="s">
        <v>2499</v>
      </c>
      <c r="G3883" s="197" t="s">
        <v>236</v>
      </c>
      <c r="H3883" s="238">
        <v>40116</v>
      </c>
      <c r="I3883" s="199" t="str">
        <f t="shared" si="78"/>
        <v>n/a</v>
      </c>
      <c r="J3883" s="238">
        <v>40148</v>
      </c>
      <c r="K3883" s="197" t="s">
        <v>2067</v>
      </c>
      <c r="L3883" s="197" t="s">
        <v>2067</v>
      </c>
      <c r="M3883" s="95" t="s">
        <v>20</v>
      </c>
      <c r="N3883" s="96">
        <v>4250</v>
      </c>
      <c r="O3883" s="238">
        <v>40301</v>
      </c>
      <c r="P3883" s="201" t="s">
        <v>5078</v>
      </c>
    </row>
    <row r="3884" spans="1:16" s="240" customFormat="1" x14ac:dyDescent="0.2">
      <c r="A3884" s="92" t="s">
        <v>20</v>
      </c>
      <c r="B3884" s="196">
        <v>7713</v>
      </c>
      <c r="C3884" s="92" t="s">
        <v>3836</v>
      </c>
      <c r="D3884" s="92" t="s">
        <v>5077</v>
      </c>
      <c r="E3884" s="197">
        <v>19</v>
      </c>
      <c r="F3884" s="197" t="s">
        <v>5071</v>
      </c>
      <c r="G3884" s="197" t="s">
        <v>236</v>
      </c>
      <c r="H3884" s="238">
        <v>40116</v>
      </c>
      <c r="I3884" s="199" t="str">
        <f t="shared" si="78"/>
        <v>n/a</v>
      </c>
      <c r="J3884" s="238">
        <v>40148</v>
      </c>
      <c r="K3884" s="197" t="s">
        <v>2534</v>
      </c>
      <c r="L3884" s="197" t="s">
        <v>2067</v>
      </c>
      <c r="M3884" s="95" t="s">
        <v>20</v>
      </c>
      <c r="N3884" s="96">
        <v>4249</v>
      </c>
      <c r="O3884" s="238">
        <v>40301</v>
      </c>
      <c r="P3884" s="201" t="s">
        <v>5079</v>
      </c>
    </row>
    <row r="3885" spans="1:16" s="240" customFormat="1" x14ac:dyDescent="0.2">
      <c r="A3885" s="92" t="s">
        <v>20</v>
      </c>
      <c r="B3885" s="196">
        <v>7714</v>
      </c>
      <c r="C3885" s="92" t="s">
        <v>5080</v>
      </c>
      <c r="D3885" s="92" t="s">
        <v>5077</v>
      </c>
      <c r="E3885" s="197">
        <v>8</v>
      </c>
      <c r="F3885" s="197" t="s">
        <v>2499</v>
      </c>
      <c r="G3885" s="197" t="s">
        <v>236</v>
      </c>
      <c r="H3885" s="238">
        <v>40116</v>
      </c>
      <c r="I3885" s="199" t="str">
        <f t="shared" si="78"/>
        <v>n/a</v>
      </c>
      <c r="J3885" s="238">
        <v>40148</v>
      </c>
      <c r="K3885" s="197" t="s">
        <v>2067</v>
      </c>
      <c r="L3885" s="197" t="s">
        <v>2067</v>
      </c>
      <c r="M3885" s="95" t="s">
        <v>20</v>
      </c>
      <c r="N3885" s="96">
        <v>4251</v>
      </c>
      <c r="O3885" s="238">
        <v>40301</v>
      </c>
      <c r="P3885" s="201" t="s">
        <v>5078</v>
      </c>
    </row>
    <row r="3886" spans="1:16" s="240" customFormat="1" x14ac:dyDescent="0.2">
      <c r="A3886" s="92" t="s">
        <v>20</v>
      </c>
      <c r="B3886" s="196">
        <v>7715</v>
      </c>
      <c r="C3886" s="163" t="s">
        <v>5081</v>
      </c>
      <c r="D3886" s="31" t="s">
        <v>5082</v>
      </c>
      <c r="E3886" s="197">
        <v>20</v>
      </c>
      <c r="F3886" s="197" t="s">
        <v>5055</v>
      </c>
      <c r="G3886" s="197" t="s">
        <v>236</v>
      </c>
      <c r="H3886" s="238">
        <v>40119</v>
      </c>
      <c r="I3886" s="199" t="str">
        <f t="shared" si="78"/>
        <v>n/a</v>
      </c>
      <c r="J3886" s="238">
        <v>40148</v>
      </c>
      <c r="K3886" s="197" t="s">
        <v>2534</v>
      </c>
      <c r="L3886" s="197" t="s">
        <v>1862</v>
      </c>
      <c r="M3886" s="95" t="s">
        <v>20</v>
      </c>
      <c r="N3886" s="195" t="s">
        <v>1870</v>
      </c>
      <c r="O3886" s="238">
        <v>40442</v>
      </c>
      <c r="P3886" s="201"/>
    </row>
    <row r="3887" spans="1:16" s="240" customFormat="1" x14ac:dyDescent="0.2">
      <c r="A3887" s="92" t="s">
        <v>20</v>
      </c>
      <c r="B3887" s="196">
        <v>7716</v>
      </c>
      <c r="C3887" s="163" t="s">
        <v>5083</v>
      </c>
      <c r="D3887" s="92" t="s">
        <v>5084</v>
      </c>
      <c r="E3887" s="197">
        <v>20</v>
      </c>
      <c r="F3887" s="197" t="s">
        <v>5055</v>
      </c>
      <c r="G3887" s="197" t="s">
        <v>236</v>
      </c>
      <c r="H3887" s="238">
        <v>40119</v>
      </c>
      <c r="I3887" s="199" t="str">
        <f t="shared" si="78"/>
        <v>n/a</v>
      </c>
      <c r="J3887" s="238">
        <v>40148</v>
      </c>
      <c r="K3887" s="197" t="s">
        <v>2534</v>
      </c>
      <c r="L3887" s="197" t="s">
        <v>1862</v>
      </c>
      <c r="M3887" s="95" t="s">
        <v>20</v>
      </c>
      <c r="N3887" s="96">
        <v>4269</v>
      </c>
      <c r="O3887" s="238">
        <v>40442</v>
      </c>
      <c r="P3887" s="201" t="s">
        <v>4706</v>
      </c>
    </row>
    <row r="3888" spans="1:16" s="240" customFormat="1" x14ac:dyDescent="0.2">
      <c r="A3888" s="92" t="s">
        <v>20</v>
      </c>
      <c r="B3888" s="196">
        <v>7717</v>
      </c>
      <c r="C3888" s="92" t="s">
        <v>5085</v>
      </c>
      <c r="D3888" s="31" t="s">
        <v>5086</v>
      </c>
      <c r="E3888" s="197">
        <v>15</v>
      </c>
      <c r="F3888" s="197" t="s">
        <v>5071</v>
      </c>
      <c r="G3888" s="197" t="s">
        <v>29</v>
      </c>
      <c r="H3888" s="238">
        <v>40119</v>
      </c>
      <c r="I3888" s="199" t="str">
        <f t="shared" si="78"/>
        <v>n/a</v>
      </c>
      <c r="J3888" s="238">
        <v>40148</v>
      </c>
      <c r="K3888" s="197" t="s">
        <v>2534</v>
      </c>
      <c r="L3888" s="197" t="s">
        <v>2067</v>
      </c>
      <c r="M3888" s="95" t="s">
        <v>20</v>
      </c>
      <c r="N3888" s="96">
        <v>4252</v>
      </c>
      <c r="O3888" s="238">
        <v>40301</v>
      </c>
      <c r="P3888" s="201" t="s">
        <v>486</v>
      </c>
    </row>
    <row r="3889" spans="1:16" s="240" customFormat="1" x14ac:dyDescent="0.2">
      <c r="A3889" s="92" t="s">
        <v>20</v>
      </c>
      <c r="B3889" s="196">
        <v>7718</v>
      </c>
      <c r="C3889" s="92" t="s">
        <v>4604</v>
      </c>
      <c r="D3889" s="92" t="s">
        <v>5087</v>
      </c>
      <c r="E3889" s="197">
        <v>16</v>
      </c>
      <c r="F3889" s="197" t="s">
        <v>5061</v>
      </c>
      <c r="G3889" s="197" t="s">
        <v>24</v>
      </c>
      <c r="H3889" s="238">
        <v>40136</v>
      </c>
      <c r="I3889" s="199" t="str">
        <f t="shared" si="78"/>
        <v>n/a</v>
      </c>
      <c r="J3889" s="238">
        <v>40182</v>
      </c>
      <c r="K3889" s="197" t="s">
        <v>2534</v>
      </c>
      <c r="L3889" s="197" t="s">
        <v>2067</v>
      </c>
      <c r="M3889" s="95" t="s">
        <v>20</v>
      </c>
      <c r="N3889" s="96">
        <v>4260</v>
      </c>
      <c r="O3889" s="238">
        <v>40361</v>
      </c>
      <c r="P3889" s="201" t="s">
        <v>5088</v>
      </c>
    </row>
    <row r="3890" spans="1:16" s="240" customFormat="1" x14ac:dyDescent="0.2">
      <c r="A3890" s="92" t="s">
        <v>20</v>
      </c>
      <c r="B3890" s="196">
        <v>7719</v>
      </c>
      <c r="C3890" s="92" t="s">
        <v>3671</v>
      </c>
      <c r="D3890" s="163" t="s">
        <v>5089</v>
      </c>
      <c r="E3890" s="197">
        <v>8</v>
      </c>
      <c r="F3890" s="197" t="s">
        <v>2499</v>
      </c>
      <c r="G3890" s="197" t="s">
        <v>24</v>
      </c>
      <c r="H3890" s="238">
        <v>40147</v>
      </c>
      <c r="I3890" s="199" t="str">
        <f t="shared" si="78"/>
        <v>n/a</v>
      </c>
      <c r="J3890" s="238">
        <v>40182</v>
      </c>
      <c r="K3890" s="197" t="s">
        <v>2067</v>
      </c>
      <c r="L3890" s="197" t="s">
        <v>1862</v>
      </c>
      <c r="M3890" s="95" t="s">
        <v>20</v>
      </c>
      <c r="N3890" s="96">
        <v>4282</v>
      </c>
      <c r="O3890" s="238">
        <v>40525</v>
      </c>
      <c r="P3890" s="201" t="s">
        <v>5090</v>
      </c>
    </row>
    <row r="3891" spans="1:16" s="240" customFormat="1" x14ac:dyDescent="0.2">
      <c r="A3891" s="92" t="s">
        <v>20</v>
      </c>
      <c r="B3891" s="196">
        <v>7720</v>
      </c>
      <c r="C3891" s="163" t="s">
        <v>5049</v>
      </c>
      <c r="D3891" s="192" t="s">
        <v>5091</v>
      </c>
      <c r="E3891" s="197">
        <v>6</v>
      </c>
      <c r="F3891" s="197" t="s">
        <v>5061</v>
      </c>
      <c r="G3891" s="197" t="s">
        <v>24</v>
      </c>
      <c r="H3891" s="238">
        <v>40148</v>
      </c>
      <c r="I3891" s="199" t="str">
        <f t="shared" si="78"/>
        <v>n/a</v>
      </c>
      <c r="J3891" s="238">
        <v>40177</v>
      </c>
      <c r="K3891" s="197" t="s">
        <v>2534</v>
      </c>
      <c r="L3891" s="197" t="s">
        <v>2067</v>
      </c>
      <c r="M3891" s="95" t="s">
        <v>20</v>
      </c>
      <c r="N3891" s="96">
        <v>4256</v>
      </c>
      <c r="O3891" s="238">
        <v>40337</v>
      </c>
      <c r="P3891" s="201" t="s">
        <v>4288</v>
      </c>
    </row>
    <row r="3892" spans="1:16" s="240" customFormat="1" x14ac:dyDescent="0.2">
      <c r="A3892" s="92" t="s">
        <v>20</v>
      </c>
      <c r="B3892" s="196">
        <v>7721</v>
      </c>
      <c r="C3892" s="92" t="s">
        <v>606</v>
      </c>
      <c r="D3892" s="92" t="s">
        <v>5092</v>
      </c>
      <c r="E3892" s="197">
        <v>21</v>
      </c>
      <c r="F3892" s="197" t="s">
        <v>5055</v>
      </c>
      <c r="G3892" s="197" t="s">
        <v>24</v>
      </c>
      <c r="H3892" s="238">
        <v>40149</v>
      </c>
      <c r="I3892" s="199" t="str">
        <f t="shared" si="78"/>
        <v>n/a</v>
      </c>
      <c r="J3892" s="238">
        <v>40182</v>
      </c>
      <c r="K3892" s="197" t="s">
        <v>2534</v>
      </c>
      <c r="L3892" s="197" t="s">
        <v>2067</v>
      </c>
      <c r="M3892" s="95" t="s">
        <v>20</v>
      </c>
      <c r="N3892" s="96">
        <v>4307</v>
      </c>
      <c r="O3892" s="238">
        <v>40743</v>
      </c>
      <c r="P3892" s="201" t="s">
        <v>5093</v>
      </c>
    </row>
    <row r="3893" spans="1:16" s="240" customFormat="1" x14ac:dyDescent="0.2">
      <c r="A3893" s="92" t="s">
        <v>20</v>
      </c>
      <c r="B3893" s="196">
        <v>7722</v>
      </c>
      <c r="C3893" s="92" t="s">
        <v>3473</v>
      </c>
      <c r="D3893" s="163" t="s">
        <v>5094</v>
      </c>
      <c r="E3893" s="197">
        <v>8</v>
      </c>
      <c r="F3893" s="197" t="s">
        <v>2499</v>
      </c>
      <c r="G3893" s="197" t="s">
        <v>24</v>
      </c>
      <c r="H3893" s="238">
        <v>40157</v>
      </c>
      <c r="I3893" s="199" t="str">
        <f t="shared" si="78"/>
        <v>n/a</v>
      </c>
      <c r="J3893" s="238">
        <v>40182</v>
      </c>
      <c r="K3893" s="197" t="s">
        <v>1862</v>
      </c>
      <c r="L3893" s="197" t="s">
        <v>1862</v>
      </c>
      <c r="M3893" s="95" t="s">
        <v>20</v>
      </c>
      <c r="N3893" s="96" t="s">
        <v>2799</v>
      </c>
      <c r="O3893" s="238">
        <v>40336</v>
      </c>
      <c r="P3893" s="201"/>
    </row>
    <row r="3894" spans="1:16" s="240" customFormat="1" x14ac:dyDescent="0.2">
      <c r="A3894" s="92" t="s">
        <v>20</v>
      </c>
      <c r="B3894" s="196">
        <v>7723</v>
      </c>
      <c r="C3894" s="163" t="s">
        <v>3887</v>
      </c>
      <c r="D3894" s="92" t="s">
        <v>4421</v>
      </c>
      <c r="E3894" s="196">
        <v>5</v>
      </c>
      <c r="F3894" s="197" t="s">
        <v>5075</v>
      </c>
      <c r="G3894" s="197" t="s">
        <v>334</v>
      </c>
      <c r="H3894" s="238">
        <v>40165</v>
      </c>
      <c r="I3894" s="199" t="str">
        <f t="shared" si="78"/>
        <v>n/a</v>
      </c>
      <c r="J3894" s="238">
        <v>40207</v>
      </c>
      <c r="K3894" s="197" t="s">
        <v>2534</v>
      </c>
      <c r="L3894" s="197" t="s">
        <v>2067</v>
      </c>
      <c r="M3894" s="95" t="s">
        <v>20</v>
      </c>
      <c r="N3894" s="96">
        <v>4258</v>
      </c>
      <c r="O3894" s="238">
        <v>40344</v>
      </c>
      <c r="P3894" s="201" t="s">
        <v>5079</v>
      </c>
    </row>
    <row r="3895" spans="1:16" s="240" customFormat="1" x14ac:dyDescent="0.2">
      <c r="A3895" s="92" t="s">
        <v>20</v>
      </c>
      <c r="B3895" s="196">
        <v>7724</v>
      </c>
      <c r="C3895" s="92" t="s">
        <v>5095</v>
      </c>
      <c r="D3895" s="31" t="s">
        <v>5047</v>
      </c>
      <c r="E3895" s="197">
        <v>8</v>
      </c>
      <c r="F3895" s="197" t="s">
        <v>2499</v>
      </c>
      <c r="G3895" s="197" t="s">
        <v>334</v>
      </c>
      <c r="H3895" s="238">
        <v>40165</v>
      </c>
      <c r="I3895" s="199" t="str">
        <f t="shared" si="78"/>
        <v>n/a</v>
      </c>
      <c r="J3895" s="238">
        <v>40207</v>
      </c>
      <c r="K3895" s="197" t="s">
        <v>1862</v>
      </c>
      <c r="L3895" s="197" t="s">
        <v>1862</v>
      </c>
      <c r="M3895" s="95" t="s">
        <v>20</v>
      </c>
      <c r="N3895" s="195" t="s">
        <v>1870</v>
      </c>
      <c r="O3895" s="238">
        <v>40415</v>
      </c>
      <c r="P3895" s="201"/>
    </row>
    <row r="3896" spans="1:16" s="240" customFormat="1" ht="12.75" customHeight="1" x14ac:dyDescent="0.2">
      <c r="A3896" s="92" t="s">
        <v>20</v>
      </c>
      <c r="B3896" s="196">
        <v>7725</v>
      </c>
      <c r="C3896" s="163" t="s">
        <v>2708</v>
      </c>
      <c r="D3896" s="92" t="s">
        <v>5096</v>
      </c>
      <c r="E3896" s="197">
        <v>7</v>
      </c>
      <c r="F3896" s="197" t="s">
        <v>5061</v>
      </c>
      <c r="G3896" s="197" t="s">
        <v>334</v>
      </c>
      <c r="H3896" s="238">
        <v>40168</v>
      </c>
      <c r="I3896" s="199" t="str">
        <f t="shared" si="78"/>
        <v>n/a</v>
      </c>
      <c r="J3896" s="238">
        <v>40207</v>
      </c>
      <c r="K3896" s="197" t="s">
        <v>2534</v>
      </c>
      <c r="L3896" s="197" t="s">
        <v>2067</v>
      </c>
      <c r="M3896" s="95" t="s">
        <v>20</v>
      </c>
      <c r="N3896" s="96">
        <v>4257</v>
      </c>
      <c r="O3896" s="238">
        <v>40344</v>
      </c>
      <c r="P3896" s="201" t="s">
        <v>486</v>
      </c>
    </row>
    <row r="3897" spans="1:16" s="240" customFormat="1" x14ac:dyDescent="0.2">
      <c r="A3897" s="92" t="s">
        <v>20</v>
      </c>
      <c r="B3897" s="196">
        <v>7726</v>
      </c>
      <c r="C3897" s="92" t="s">
        <v>5097</v>
      </c>
      <c r="D3897" s="31" t="s">
        <v>5098</v>
      </c>
      <c r="E3897" s="197">
        <v>12</v>
      </c>
      <c r="F3897" s="197" t="s">
        <v>5075</v>
      </c>
      <c r="G3897" s="197" t="s">
        <v>334</v>
      </c>
      <c r="H3897" s="238">
        <v>40170</v>
      </c>
      <c r="I3897" s="199" t="str">
        <f t="shared" si="78"/>
        <v>n/a</v>
      </c>
      <c r="J3897" s="238">
        <v>40207</v>
      </c>
      <c r="K3897" s="197" t="s">
        <v>2534</v>
      </c>
      <c r="L3897" s="197" t="s">
        <v>1862</v>
      </c>
      <c r="M3897" s="95" t="s">
        <v>20</v>
      </c>
      <c r="N3897" s="195" t="s">
        <v>1870</v>
      </c>
      <c r="O3897" s="238">
        <v>40479</v>
      </c>
      <c r="P3897" s="201"/>
    </row>
    <row r="3898" spans="1:16" s="240" customFormat="1" x14ac:dyDescent="0.2">
      <c r="A3898" s="92" t="s">
        <v>20</v>
      </c>
      <c r="B3898" s="196">
        <v>7727</v>
      </c>
      <c r="C3898" s="92" t="s">
        <v>5099</v>
      </c>
      <c r="D3898" s="92" t="s">
        <v>5098</v>
      </c>
      <c r="E3898" s="197">
        <v>5</v>
      </c>
      <c r="F3898" s="197" t="s">
        <v>5075</v>
      </c>
      <c r="G3898" s="197" t="s">
        <v>334</v>
      </c>
      <c r="H3898" s="238">
        <v>40176</v>
      </c>
      <c r="I3898" s="199">
        <f t="shared" si="78"/>
        <v>40541</v>
      </c>
      <c r="J3898" s="238"/>
      <c r="K3898" s="197"/>
      <c r="L3898" s="197"/>
      <c r="M3898" s="95" t="s">
        <v>20</v>
      </c>
      <c r="N3898" s="96" t="s">
        <v>3789</v>
      </c>
      <c r="O3898" s="238">
        <v>40377</v>
      </c>
      <c r="P3898" s="201"/>
    </row>
    <row r="3899" spans="1:16" s="240" customFormat="1" x14ac:dyDescent="0.2">
      <c r="A3899" s="92" t="s">
        <v>20</v>
      </c>
      <c r="B3899" s="196">
        <v>7728</v>
      </c>
      <c r="C3899" s="92" t="s">
        <v>5100</v>
      </c>
      <c r="D3899" s="92" t="s">
        <v>5101</v>
      </c>
      <c r="E3899" s="197">
        <v>8</v>
      </c>
      <c r="F3899" s="197" t="s">
        <v>2499</v>
      </c>
      <c r="G3899" s="197" t="s">
        <v>334</v>
      </c>
      <c r="H3899" s="238">
        <v>40176</v>
      </c>
      <c r="I3899" s="199" t="str">
        <f t="shared" si="78"/>
        <v>n/a</v>
      </c>
      <c r="J3899" s="238">
        <v>40207</v>
      </c>
      <c r="K3899" s="197" t="s">
        <v>2067</v>
      </c>
      <c r="L3899" s="197" t="s">
        <v>2067</v>
      </c>
      <c r="M3899" s="95" t="s">
        <v>20</v>
      </c>
      <c r="N3899" s="96">
        <v>4259</v>
      </c>
      <c r="O3899" s="238">
        <v>40360</v>
      </c>
      <c r="P3899" s="201" t="s">
        <v>5078</v>
      </c>
    </row>
    <row r="3900" spans="1:16" s="240" customFormat="1" x14ac:dyDescent="0.2">
      <c r="A3900" s="92" t="s">
        <v>20</v>
      </c>
      <c r="B3900" s="196">
        <v>7729</v>
      </c>
      <c r="C3900" s="92" t="s">
        <v>5102</v>
      </c>
      <c r="D3900" s="92" t="s">
        <v>4865</v>
      </c>
      <c r="E3900" s="197">
        <v>8</v>
      </c>
      <c r="F3900" s="197" t="s">
        <v>2499</v>
      </c>
      <c r="G3900" s="197" t="s">
        <v>334</v>
      </c>
      <c r="H3900" s="238">
        <v>40177</v>
      </c>
      <c r="I3900" s="199" t="str">
        <f t="shared" si="78"/>
        <v>n/a</v>
      </c>
      <c r="J3900" s="238">
        <v>40207</v>
      </c>
      <c r="K3900" s="197" t="s">
        <v>2067</v>
      </c>
      <c r="L3900" s="197" t="s">
        <v>1862</v>
      </c>
      <c r="M3900" s="95" t="s">
        <v>20</v>
      </c>
      <c r="N3900" s="96">
        <v>4268</v>
      </c>
      <c r="O3900" s="238">
        <v>40415</v>
      </c>
      <c r="P3900" s="201" t="s">
        <v>5078</v>
      </c>
    </row>
    <row r="3901" spans="1:16" s="240" customFormat="1" x14ac:dyDescent="0.2">
      <c r="A3901" s="92" t="s">
        <v>20</v>
      </c>
      <c r="B3901" s="196">
        <v>7730</v>
      </c>
      <c r="C3901" s="92" t="s">
        <v>3671</v>
      </c>
      <c r="D3901" s="92" t="s">
        <v>5047</v>
      </c>
      <c r="E3901" s="197">
        <v>8</v>
      </c>
      <c r="F3901" s="197" t="s">
        <v>2499</v>
      </c>
      <c r="G3901" s="197" t="s">
        <v>334</v>
      </c>
      <c r="H3901" s="238">
        <v>40177</v>
      </c>
      <c r="I3901" s="199">
        <f t="shared" si="78"/>
        <v>40542</v>
      </c>
      <c r="J3901" s="238"/>
      <c r="K3901" s="197"/>
      <c r="L3901" s="197"/>
      <c r="M3901" s="95" t="s">
        <v>20</v>
      </c>
      <c r="N3901" s="96" t="s">
        <v>2891</v>
      </c>
      <c r="O3901" s="238"/>
      <c r="P3901" s="201"/>
    </row>
    <row r="3902" spans="1:16" x14ac:dyDescent="0.2">
      <c r="A3902" s="93" t="s">
        <v>20</v>
      </c>
      <c r="B3902" s="94">
        <v>7731</v>
      </c>
      <c r="C3902" s="93" t="s">
        <v>5103</v>
      </c>
      <c r="D3902" s="93" t="s">
        <v>5104</v>
      </c>
      <c r="E3902" s="93">
        <v>21</v>
      </c>
      <c r="F3902" s="93" t="s">
        <v>5055</v>
      </c>
      <c r="G3902" s="94" t="s">
        <v>73</v>
      </c>
      <c r="H3902" s="238">
        <v>40204</v>
      </c>
      <c r="I3902" s="93" t="str">
        <f t="shared" si="78"/>
        <v>n/a</v>
      </c>
      <c r="J3902" s="93">
        <v>39869</v>
      </c>
      <c r="K3902" s="93" t="s">
        <v>2534</v>
      </c>
      <c r="L3902" s="93" t="s">
        <v>2067</v>
      </c>
      <c r="M3902" s="95" t="s">
        <v>20</v>
      </c>
      <c r="N3902" s="96">
        <v>4261</v>
      </c>
      <c r="O3902" s="238">
        <v>40386</v>
      </c>
      <c r="P3902" s="201" t="s">
        <v>5105</v>
      </c>
    </row>
    <row r="3903" spans="1:16" x14ac:dyDescent="0.2">
      <c r="A3903" s="93" t="s">
        <v>20</v>
      </c>
      <c r="B3903" s="94">
        <v>7732</v>
      </c>
      <c r="C3903" s="93" t="s">
        <v>5106</v>
      </c>
      <c r="D3903" s="93" t="s">
        <v>5107</v>
      </c>
      <c r="E3903" s="93">
        <v>21</v>
      </c>
      <c r="F3903" s="93" t="s">
        <v>5055</v>
      </c>
      <c r="G3903" s="94" t="s">
        <v>73</v>
      </c>
      <c r="H3903" s="238">
        <v>40205</v>
      </c>
      <c r="I3903" s="93" t="str">
        <f t="shared" si="78"/>
        <v>n/a</v>
      </c>
      <c r="J3903" s="93">
        <v>40238</v>
      </c>
      <c r="K3903" s="93"/>
      <c r="L3903" s="93"/>
      <c r="M3903" s="95" t="s">
        <v>20</v>
      </c>
      <c r="N3903" s="96" t="s">
        <v>5108</v>
      </c>
      <c r="O3903" s="238"/>
      <c r="P3903" s="201"/>
    </row>
    <row r="3904" spans="1:16" x14ac:dyDescent="0.2">
      <c r="A3904" s="93" t="s">
        <v>20</v>
      </c>
      <c r="B3904" s="94">
        <v>7733</v>
      </c>
      <c r="C3904" s="93" t="s">
        <v>5109</v>
      </c>
      <c r="D3904" s="93" t="s">
        <v>5110</v>
      </c>
      <c r="E3904" s="93">
        <v>8</v>
      </c>
      <c r="F3904" s="93" t="s">
        <v>2499</v>
      </c>
      <c r="G3904" s="94" t="s">
        <v>73</v>
      </c>
      <c r="H3904" s="238">
        <v>40207</v>
      </c>
      <c r="I3904" s="93" t="str">
        <f t="shared" si="78"/>
        <v>n/a</v>
      </c>
      <c r="J3904" s="97">
        <v>40235</v>
      </c>
      <c r="K3904" s="93" t="s">
        <v>1862</v>
      </c>
      <c r="L3904" s="93" t="s">
        <v>1862</v>
      </c>
      <c r="M3904" s="95" t="s">
        <v>20</v>
      </c>
      <c r="N3904" s="96">
        <v>4293</v>
      </c>
      <c r="O3904" s="238">
        <v>40602</v>
      </c>
      <c r="P3904" s="201" t="s">
        <v>5111</v>
      </c>
    </row>
    <row r="3905" spans="1:16" x14ac:dyDescent="0.2">
      <c r="A3905" s="93" t="s">
        <v>20</v>
      </c>
      <c r="B3905" s="94">
        <v>7734</v>
      </c>
      <c r="C3905" s="93" t="s">
        <v>4987</v>
      </c>
      <c r="D3905" s="93" t="s">
        <v>5112</v>
      </c>
      <c r="E3905" s="93">
        <v>6</v>
      </c>
      <c r="F3905" s="93" t="s">
        <v>5061</v>
      </c>
      <c r="G3905" s="94" t="s">
        <v>73</v>
      </c>
      <c r="H3905" s="238">
        <v>40207</v>
      </c>
      <c r="I3905" s="93" t="str">
        <f t="shared" ref="I3905:I3968" si="79">IF(AND(H3905&gt;1/1/75, J3905&gt;0),"n/a",H3905+365)</f>
        <v>n/a</v>
      </c>
      <c r="J3905" s="93">
        <v>39870</v>
      </c>
      <c r="K3905" s="93" t="s">
        <v>2534</v>
      </c>
      <c r="L3905" s="93" t="s">
        <v>1862</v>
      </c>
      <c r="M3905" s="95" t="s">
        <v>20</v>
      </c>
      <c r="N3905" s="195" t="s">
        <v>1870</v>
      </c>
      <c r="O3905" s="238">
        <v>40669</v>
      </c>
      <c r="P3905" s="201"/>
    </row>
    <row r="3906" spans="1:16" x14ac:dyDescent="0.2">
      <c r="A3906" s="93" t="s">
        <v>20</v>
      </c>
      <c r="B3906" s="94">
        <v>7735</v>
      </c>
      <c r="C3906" s="93" t="s">
        <v>4987</v>
      </c>
      <c r="D3906" s="93" t="s">
        <v>5113</v>
      </c>
      <c r="E3906" s="93">
        <v>9</v>
      </c>
      <c r="F3906" s="93" t="s">
        <v>5061</v>
      </c>
      <c r="G3906" s="93" t="s">
        <v>73</v>
      </c>
      <c r="H3906" s="238">
        <v>40207</v>
      </c>
      <c r="I3906" s="93">
        <f t="shared" si="79"/>
        <v>40572</v>
      </c>
      <c r="J3906" s="93"/>
      <c r="K3906" s="93"/>
      <c r="L3906" s="93"/>
      <c r="M3906" s="95" t="s">
        <v>20</v>
      </c>
      <c r="N3906" s="96" t="s">
        <v>2891</v>
      </c>
      <c r="O3906" s="238"/>
      <c r="P3906" s="201"/>
    </row>
    <row r="3907" spans="1:16" x14ac:dyDescent="0.2">
      <c r="A3907" s="93" t="s">
        <v>20</v>
      </c>
      <c r="B3907" s="94">
        <v>7736</v>
      </c>
      <c r="C3907" s="93" t="s">
        <v>5114</v>
      </c>
      <c r="D3907" s="93" t="s">
        <v>5115</v>
      </c>
      <c r="E3907" s="93">
        <v>21</v>
      </c>
      <c r="F3907" s="93" t="s">
        <v>5055</v>
      </c>
      <c r="G3907" s="93" t="s">
        <v>73</v>
      </c>
      <c r="H3907" s="238">
        <v>40207</v>
      </c>
      <c r="I3907" s="93" t="str">
        <f t="shared" si="79"/>
        <v>n/a</v>
      </c>
      <c r="J3907" s="93">
        <v>40238</v>
      </c>
      <c r="K3907" s="93" t="s">
        <v>2534</v>
      </c>
      <c r="L3907" s="93" t="s">
        <v>2067</v>
      </c>
      <c r="M3907" s="95" t="s">
        <v>20</v>
      </c>
      <c r="N3907" s="96">
        <v>4262</v>
      </c>
      <c r="O3907" s="238">
        <v>40386</v>
      </c>
      <c r="P3907" s="201" t="s">
        <v>5116</v>
      </c>
    </row>
    <row r="3908" spans="1:16" x14ac:dyDescent="0.2">
      <c r="A3908" s="93" t="s">
        <v>20</v>
      </c>
      <c r="B3908" s="94">
        <v>7737</v>
      </c>
      <c r="C3908" s="93" t="s">
        <v>5117</v>
      </c>
      <c r="D3908" s="93" t="s">
        <v>5118</v>
      </c>
      <c r="E3908" s="93">
        <v>8</v>
      </c>
      <c r="F3908" s="93" t="s">
        <v>2499</v>
      </c>
      <c r="G3908" s="93" t="s">
        <v>73</v>
      </c>
      <c r="H3908" s="238">
        <v>40210</v>
      </c>
      <c r="I3908" s="93" t="str">
        <f t="shared" si="79"/>
        <v>n/a</v>
      </c>
      <c r="J3908" s="93">
        <v>40238</v>
      </c>
      <c r="K3908" s="93" t="s">
        <v>1862</v>
      </c>
      <c r="L3908" s="93" t="s">
        <v>2067</v>
      </c>
      <c r="M3908" s="95" t="s">
        <v>20</v>
      </c>
      <c r="N3908" s="96">
        <v>4294</v>
      </c>
      <c r="O3908" s="238">
        <v>40602</v>
      </c>
      <c r="P3908" s="201" t="s">
        <v>5111</v>
      </c>
    </row>
    <row r="3909" spans="1:16" s="240" customFormat="1" x14ac:dyDescent="0.2">
      <c r="A3909" s="92" t="s">
        <v>20</v>
      </c>
      <c r="B3909" s="196">
        <v>7738</v>
      </c>
      <c r="C3909" s="92" t="s">
        <v>5119</v>
      </c>
      <c r="D3909" s="92" t="s">
        <v>3861</v>
      </c>
      <c r="E3909" s="197">
        <v>9</v>
      </c>
      <c r="F3909" s="197" t="s">
        <v>5061</v>
      </c>
      <c r="G3909" s="197" t="s">
        <v>78</v>
      </c>
      <c r="H3909" s="238">
        <v>40231</v>
      </c>
      <c r="I3909" s="199" t="str">
        <f t="shared" si="79"/>
        <v>n/a</v>
      </c>
      <c r="J3909" s="238">
        <v>40268</v>
      </c>
      <c r="K3909" s="197" t="s">
        <v>2534</v>
      </c>
      <c r="L3909" s="197" t="s">
        <v>1862</v>
      </c>
      <c r="M3909" s="95" t="s">
        <v>20</v>
      </c>
      <c r="N3909" s="195" t="s">
        <v>1870</v>
      </c>
      <c r="O3909" s="238">
        <v>40830</v>
      </c>
      <c r="P3909" s="201"/>
    </row>
    <row r="3910" spans="1:16" s="240" customFormat="1" x14ac:dyDescent="0.2">
      <c r="A3910" s="92" t="s">
        <v>20</v>
      </c>
      <c r="B3910" s="196">
        <v>7739</v>
      </c>
      <c r="C3910" s="92" t="s">
        <v>5120</v>
      </c>
      <c r="D3910" s="92" t="s">
        <v>4359</v>
      </c>
      <c r="E3910" s="197">
        <v>20</v>
      </c>
      <c r="F3910" s="197" t="s">
        <v>5055</v>
      </c>
      <c r="G3910" s="197" t="s">
        <v>78</v>
      </c>
      <c r="H3910" s="238">
        <v>40235</v>
      </c>
      <c r="I3910" s="199" t="str">
        <f t="shared" si="79"/>
        <v>n/a</v>
      </c>
      <c r="J3910" s="238">
        <v>40268</v>
      </c>
      <c r="K3910" s="197" t="s">
        <v>2534</v>
      </c>
      <c r="L3910" s="197" t="s">
        <v>1862</v>
      </c>
      <c r="M3910" s="95" t="s">
        <v>20</v>
      </c>
      <c r="N3910" s="96" t="s">
        <v>5044</v>
      </c>
      <c r="O3910" s="238"/>
      <c r="P3910" s="201"/>
    </row>
    <row r="3911" spans="1:16" s="240" customFormat="1" x14ac:dyDescent="0.2">
      <c r="A3911" s="92" t="s">
        <v>20</v>
      </c>
      <c r="B3911" s="196">
        <v>7740</v>
      </c>
      <c r="C3911" s="92" t="s">
        <v>2442</v>
      </c>
      <c r="D3911" s="92" t="s">
        <v>5121</v>
      </c>
      <c r="E3911" s="197">
        <v>12</v>
      </c>
      <c r="F3911" s="197" t="s">
        <v>5075</v>
      </c>
      <c r="G3911" s="197" t="s">
        <v>78</v>
      </c>
      <c r="H3911" s="238">
        <v>40235</v>
      </c>
      <c r="I3911" s="199" t="str">
        <f t="shared" si="79"/>
        <v>n/a</v>
      </c>
      <c r="J3911" s="238">
        <v>40268</v>
      </c>
      <c r="K3911" s="197" t="s">
        <v>2534</v>
      </c>
      <c r="L3911" s="197" t="s">
        <v>1862</v>
      </c>
      <c r="M3911" s="95" t="s">
        <v>20</v>
      </c>
      <c r="N3911" s="195" t="s">
        <v>1870</v>
      </c>
      <c r="O3911" s="238">
        <v>40561</v>
      </c>
      <c r="P3911" s="201"/>
    </row>
    <row r="3912" spans="1:16" s="240" customFormat="1" x14ac:dyDescent="0.2">
      <c r="A3912" s="92" t="s">
        <v>20</v>
      </c>
      <c r="B3912" s="196">
        <v>7741</v>
      </c>
      <c r="C3912" s="31" t="s">
        <v>298</v>
      </c>
      <c r="D3912" s="163" t="s">
        <v>5122</v>
      </c>
      <c r="E3912" s="197">
        <v>12</v>
      </c>
      <c r="F3912" s="197" t="s">
        <v>5075</v>
      </c>
      <c r="G3912" s="197" t="s">
        <v>78</v>
      </c>
      <c r="H3912" s="238">
        <v>40235</v>
      </c>
      <c r="I3912" s="199" t="str">
        <f t="shared" si="79"/>
        <v>n/a</v>
      </c>
      <c r="J3912" s="238">
        <v>40268</v>
      </c>
      <c r="K3912" s="197" t="s">
        <v>2534</v>
      </c>
      <c r="L3912" s="197" t="s">
        <v>1862</v>
      </c>
      <c r="M3912" s="95" t="s">
        <v>20</v>
      </c>
      <c r="N3912" s="96"/>
      <c r="O3912" s="238"/>
      <c r="P3912" s="201"/>
    </row>
    <row r="3913" spans="1:16" s="240" customFormat="1" x14ac:dyDescent="0.2">
      <c r="A3913" s="92" t="s">
        <v>20</v>
      </c>
      <c r="B3913" s="196">
        <v>7742</v>
      </c>
      <c r="C3913" s="92" t="s">
        <v>5100</v>
      </c>
      <c r="D3913" s="92" t="s">
        <v>5123</v>
      </c>
      <c r="E3913" s="197">
        <v>8</v>
      </c>
      <c r="F3913" s="197" t="s">
        <v>2499</v>
      </c>
      <c r="G3913" s="197" t="s">
        <v>78</v>
      </c>
      <c r="H3913" s="238">
        <v>40238</v>
      </c>
      <c r="I3913" s="199" t="str">
        <f t="shared" si="79"/>
        <v>n/a</v>
      </c>
      <c r="J3913" s="238">
        <v>40268</v>
      </c>
      <c r="K3913" s="197" t="s">
        <v>2067</v>
      </c>
      <c r="L3913" s="197" t="s">
        <v>2067</v>
      </c>
      <c r="M3913" s="95" t="s">
        <v>20</v>
      </c>
      <c r="N3913" s="96">
        <v>4264</v>
      </c>
      <c r="O3913" s="238">
        <v>40421</v>
      </c>
      <c r="P3913" s="201" t="s">
        <v>5124</v>
      </c>
    </row>
    <row r="3914" spans="1:16" s="240" customFormat="1" x14ac:dyDescent="0.2">
      <c r="A3914" s="92" t="s">
        <v>20</v>
      </c>
      <c r="B3914" s="196">
        <v>7743</v>
      </c>
      <c r="C3914" s="92" t="s">
        <v>5100</v>
      </c>
      <c r="D3914" s="92" t="s">
        <v>5125</v>
      </c>
      <c r="E3914" s="197">
        <v>8</v>
      </c>
      <c r="F3914" s="197" t="s">
        <v>2499</v>
      </c>
      <c r="G3914" s="197" t="s">
        <v>78</v>
      </c>
      <c r="H3914" s="238">
        <v>40238</v>
      </c>
      <c r="I3914" s="199" t="str">
        <f t="shared" si="79"/>
        <v>n/a</v>
      </c>
      <c r="J3914" s="238">
        <v>40268</v>
      </c>
      <c r="K3914" s="197" t="s">
        <v>2067</v>
      </c>
      <c r="L3914" s="197" t="s">
        <v>2067</v>
      </c>
      <c r="M3914" s="95" t="s">
        <v>20</v>
      </c>
      <c r="N3914" s="96">
        <v>4265</v>
      </c>
      <c r="O3914" s="238">
        <v>40421</v>
      </c>
      <c r="P3914" s="201" t="s">
        <v>5124</v>
      </c>
    </row>
    <row r="3915" spans="1:16" s="240" customFormat="1" x14ac:dyDescent="0.2">
      <c r="A3915" s="92" t="s">
        <v>20</v>
      </c>
      <c r="B3915" s="196">
        <v>7744</v>
      </c>
      <c r="C3915" s="92" t="s">
        <v>5126</v>
      </c>
      <c r="D3915" s="92" t="s">
        <v>5127</v>
      </c>
      <c r="E3915" s="197">
        <v>15</v>
      </c>
      <c r="F3915" s="197" t="s">
        <v>5071</v>
      </c>
      <c r="G3915" s="197" t="s">
        <v>78</v>
      </c>
      <c r="H3915" s="238">
        <v>40238</v>
      </c>
      <c r="I3915" s="199" t="str">
        <f t="shared" si="79"/>
        <v>n/a</v>
      </c>
      <c r="J3915" s="238">
        <v>40268</v>
      </c>
      <c r="K3915" s="197" t="s">
        <v>2534</v>
      </c>
      <c r="L3915" s="197" t="s">
        <v>2067</v>
      </c>
      <c r="M3915" s="95" t="s">
        <v>20</v>
      </c>
      <c r="N3915" s="96">
        <v>4267</v>
      </c>
      <c r="O3915" s="238">
        <v>40421</v>
      </c>
      <c r="P3915" s="201" t="s">
        <v>486</v>
      </c>
    </row>
    <row r="3916" spans="1:16" s="240" customFormat="1" x14ac:dyDescent="0.2">
      <c r="A3916" s="92" t="s">
        <v>20</v>
      </c>
      <c r="B3916" s="196">
        <v>7745</v>
      </c>
      <c r="C3916" s="92" t="s">
        <v>4264</v>
      </c>
      <c r="D3916" s="92" t="s">
        <v>5128</v>
      </c>
      <c r="E3916" s="197">
        <v>20</v>
      </c>
      <c r="F3916" s="197" t="s">
        <v>5055</v>
      </c>
      <c r="G3916" s="197" t="s">
        <v>78</v>
      </c>
      <c r="H3916" s="238">
        <v>40238</v>
      </c>
      <c r="I3916" s="199" t="str">
        <f t="shared" si="79"/>
        <v>n/a</v>
      </c>
      <c r="J3916" s="238">
        <v>40267</v>
      </c>
      <c r="K3916" s="197" t="s">
        <v>2534</v>
      </c>
      <c r="L3916" s="197" t="s">
        <v>1862</v>
      </c>
      <c r="M3916" s="95" t="s">
        <v>20</v>
      </c>
      <c r="N3916" s="96">
        <v>4274</v>
      </c>
      <c r="O3916" s="238">
        <v>40605</v>
      </c>
      <c r="P3916" s="201" t="s">
        <v>5129</v>
      </c>
    </row>
    <row r="3917" spans="1:16" s="240" customFormat="1" x14ac:dyDescent="0.2">
      <c r="A3917" s="92" t="s">
        <v>20</v>
      </c>
      <c r="B3917" s="196">
        <v>7746</v>
      </c>
      <c r="C3917" s="92" t="s">
        <v>4264</v>
      </c>
      <c r="D3917" s="92" t="s">
        <v>5130</v>
      </c>
      <c r="E3917" s="197">
        <v>20</v>
      </c>
      <c r="F3917" s="197" t="s">
        <v>5055</v>
      </c>
      <c r="G3917" s="197" t="s">
        <v>78</v>
      </c>
      <c r="H3917" s="238">
        <v>40238</v>
      </c>
      <c r="I3917" s="199" t="str">
        <f t="shared" si="79"/>
        <v>n/a</v>
      </c>
      <c r="J3917" s="238">
        <v>40267</v>
      </c>
      <c r="K3917" s="197" t="s">
        <v>2534</v>
      </c>
      <c r="L3917" s="197" t="s">
        <v>2067</v>
      </c>
      <c r="M3917" s="95" t="s">
        <v>20</v>
      </c>
      <c r="N3917" s="96">
        <v>4278</v>
      </c>
      <c r="O3917" s="238">
        <v>40526</v>
      </c>
      <c r="P3917" s="201" t="s">
        <v>5131</v>
      </c>
    </row>
    <row r="3918" spans="1:16" s="240" customFormat="1" x14ac:dyDescent="0.2">
      <c r="A3918" s="92" t="s">
        <v>20</v>
      </c>
      <c r="B3918" s="196">
        <v>7747</v>
      </c>
      <c r="C3918" s="92" t="s">
        <v>5132</v>
      </c>
      <c r="D3918" s="92" t="s">
        <v>5133</v>
      </c>
      <c r="E3918" s="197">
        <v>8</v>
      </c>
      <c r="F3918" s="197" t="s">
        <v>2499</v>
      </c>
      <c r="G3918" s="197" t="s">
        <v>78</v>
      </c>
      <c r="H3918" s="238">
        <v>40238</v>
      </c>
      <c r="I3918" s="199">
        <f t="shared" si="79"/>
        <v>40603</v>
      </c>
      <c r="J3918" s="238"/>
      <c r="K3918" s="197"/>
      <c r="L3918" s="197"/>
      <c r="M3918" s="95" t="s">
        <v>20</v>
      </c>
      <c r="N3918" s="96" t="s">
        <v>2891</v>
      </c>
      <c r="O3918" s="238"/>
      <c r="P3918" s="201"/>
    </row>
    <row r="3919" spans="1:16" s="240" customFormat="1" ht="12.75" customHeight="1" x14ac:dyDescent="0.2">
      <c r="A3919" s="92" t="s">
        <v>20</v>
      </c>
      <c r="B3919" s="196">
        <v>7748</v>
      </c>
      <c r="C3919" s="92" t="s">
        <v>1575</v>
      </c>
      <c r="D3919" s="92" t="s">
        <v>5134</v>
      </c>
      <c r="E3919" s="197">
        <v>9</v>
      </c>
      <c r="F3919" s="197" t="s">
        <v>5061</v>
      </c>
      <c r="G3919" s="197" t="s">
        <v>78</v>
      </c>
      <c r="H3919" s="238">
        <v>40238</v>
      </c>
      <c r="I3919" s="199">
        <f t="shared" si="79"/>
        <v>40603</v>
      </c>
      <c r="J3919" s="238"/>
      <c r="K3919" s="197"/>
      <c r="L3919" s="197"/>
      <c r="M3919" s="95" t="s">
        <v>20</v>
      </c>
      <c r="N3919" s="96" t="s">
        <v>2891</v>
      </c>
      <c r="O3919" s="238"/>
      <c r="P3919" s="201"/>
    </row>
    <row r="3920" spans="1:16" s="240" customFormat="1" x14ac:dyDescent="0.2">
      <c r="A3920" s="92" t="s">
        <v>20</v>
      </c>
      <c r="B3920" s="196">
        <v>7749</v>
      </c>
      <c r="C3920" s="92" t="s">
        <v>4395</v>
      </c>
      <c r="D3920" s="163" t="s">
        <v>4803</v>
      </c>
      <c r="E3920" s="197">
        <v>8</v>
      </c>
      <c r="F3920" s="197" t="s">
        <v>2499</v>
      </c>
      <c r="G3920" s="197" t="s">
        <v>78</v>
      </c>
      <c r="H3920" s="238">
        <v>40238</v>
      </c>
      <c r="I3920" s="199" t="str">
        <f t="shared" si="79"/>
        <v>n/a</v>
      </c>
      <c r="J3920" s="238">
        <v>40268</v>
      </c>
      <c r="K3920" s="197" t="s">
        <v>2067</v>
      </c>
      <c r="L3920" s="197" t="s">
        <v>2067</v>
      </c>
      <c r="M3920" s="95" t="s">
        <v>20</v>
      </c>
      <c r="N3920" s="96">
        <v>4266</v>
      </c>
      <c r="O3920" s="238">
        <v>40421</v>
      </c>
      <c r="P3920" s="201" t="s">
        <v>486</v>
      </c>
    </row>
    <row r="3921" spans="1:16" s="240" customFormat="1" x14ac:dyDescent="0.2">
      <c r="A3921" s="92" t="s">
        <v>20</v>
      </c>
      <c r="B3921" s="196">
        <v>7750</v>
      </c>
      <c r="C3921" s="92" t="s">
        <v>2608</v>
      </c>
      <c r="D3921" s="92" t="s">
        <v>5135</v>
      </c>
      <c r="E3921" s="197">
        <v>12</v>
      </c>
      <c r="F3921" s="197" t="s">
        <v>5075</v>
      </c>
      <c r="G3921" s="197" t="s">
        <v>78</v>
      </c>
      <c r="H3921" s="238">
        <v>40241</v>
      </c>
      <c r="I3921" s="199" t="str">
        <f t="shared" si="79"/>
        <v>n/a</v>
      </c>
      <c r="J3921" s="238">
        <v>40268</v>
      </c>
      <c r="K3921" s="197" t="s">
        <v>2534</v>
      </c>
      <c r="L3921" s="197" t="s">
        <v>2067</v>
      </c>
      <c r="M3921" s="95" t="s">
        <v>20</v>
      </c>
      <c r="N3921" s="96">
        <v>4284</v>
      </c>
      <c r="O3921" s="238">
        <v>40561</v>
      </c>
      <c r="P3921" s="201" t="s">
        <v>5079</v>
      </c>
    </row>
    <row r="3922" spans="1:16" s="240" customFormat="1" x14ac:dyDescent="0.2">
      <c r="A3922" s="92" t="s">
        <v>20</v>
      </c>
      <c r="B3922" s="196">
        <v>7751</v>
      </c>
      <c r="C3922" s="92" t="s">
        <v>3620</v>
      </c>
      <c r="D3922" s="92" t="s">
        <v>5136</v>
      </c>
      <c r="E3922" s="197">
        <v>15</v>
      </c>
      <c r="F3922" s="197" t="s">
        <v>5071</v>
      </c>
      <c r="G3922" s="199" t="s">
        <v>78</v>
      </c>
      <c r="H3922" s="238">
        <v>40248</v>
      </c>
      <c r="I3922" s="199">
        <f t="shared" si="79"/>
        <v>40613</v>
      </c>
      <c r="J3922" s="238"/>
      <c r="K3922" s="197"/>
      <c r="L3922" s="197"/>
      <c r="M3922" s="95" t="s">
        <v>20</v>
      </c>
      <c r="N3922" s="96" t="s">
        <v>2891</v>
      </c>
      <c r="O3922" s="238"/>
      <c r="P3922" s="201"/>
    </row>
    <row r="3923" spans="1:16" s="240" customFormat="1" x14ac:dyDescent="0.2">
      <c r="A3923" s="92" t="s">
        <v>20</v>
      </c>
      <c r="B3923" s="196">
        <v>7752</v>
      </c>
      <c r="C3923" s="92" t="s">
        <v>4120</v>
      </c>
      <c r="D3923" s="92" t="s">
        <v>5137</v>
      </c>
      <c r="E3923" s="197">
        <v>15</v>
      </c>
      <c r="F3923" s="197" t="s">
        <v>5071</v>
      </c>
      <c r="G3923" s="199" t="s">
        <v>78</v>
      </c>
      <c r="H3923" s="238">
        <v>40248</v>
      </c>
      <c r="I3923" s="199">
        <f t="shared" si="79"/>
        <v>40613</v>
      </c>
      <c r="J3923" s="238"/>
      <c r="K3923" s="197"/>
      <c r="L3923" s="197"/>
      <c r="M3923" s="95" t="s">
        <v>20</v>
      </c>
      <c r="N3923" s="96" t="s">
        <v>2891</v>
      </c>
      <c r="O3923" s="238"/>
      <c r="P3923" s="201"/>
    </row>
    <row r="3924" spans="1:16" s="240" customFormat="1" x14ac:dyDescent="0.2">
      <c r="A3924" s="92" t="s">
        <v>20</v>
      </c>
      <c r="B3924" s="196">
        <v>7753</v>
      </c>
      <c r="C3924" s="92" t="s">
        <v>4311</v>
      </c>
      <c r="D3924" s="92" t="s">
        <v>5138</v>
      </c>
      <c r="E3924" s="197">
        <v>8</v>
      </c>
      <c r="F3924" s="197" t="s">
        <v>2499</v>
      </c>
      <c r="G3924" s="197" t="s">
        <v>2599</v>
      </c>
      <c r="H3924" s="238">
        <v>40268</v>
      </c>
      <c r="I3924" s="199">
        <f t="shared" si="79"/>
        <v>40633</v>
      </c>
      <c r="J3924" s="238"/>
      <c r="K3924" s="197"/>
      <c r="L3924" s="197"/>
      <c r="M3924" s="95" t="s">
        <v>20</v>
      </c>
      <c r="N3924" s="96" t="s">
        <v>2891</v>
      </c>
      <c r="O3924" s="238"/>
      <c r="P3924" s="201"/>
    </row>
    <row r="3925" spans="1:16" s="240" customFormat="1" x14ac:dyDescent="0.2">
      <c r="A3925" s="92" t="s">
        <v>20</v>
      </c>
      <c r="B3925" s="196">
        <v>7754</v>
      </c>
      <c r="C3925" s="92" t="s">
        <v>5139</v>
      </c>
      <c r="D3925" s="92" t="s">
        <v>5140</v>
      </c>
      <c r="E3925" s="197">
        <v>15</v>
      </c>
      <c r="F3925" s="197" t="s">
        <v>5071</v>
      </c>
      <c r="G3925" s="197" t="s">
        <v>2599</v>
      </c>
      <c r="H3925" s="238">
        <v>40269</v>
      </c>
      <c r="I3925" s="199" t="str">
        <f t="shared" si="79"/>
        <v>n/a</v>
      </c>
      <c r="J3925" s="238">
        <v>40301</v>
      </c>
      <c r="K3925" s="197" t="s">
        <v>2534</v>
      </c>
      <c r="L3925" s="197" t="s">
        <v>1862</v>
      </c>
      <c r="M3925" s="95" t="s">
        <v>20</v>
      </c>
      <c r="N3925" s="238" t="s">
        <v>3037</v>
      </c>
      <c r="O3925" s="238">
        <v>40919</v>
      </c>
      <c r="P3925" s="201"/>
    </row>
    <row r="3926" spans="1:16" s="240" customFormat="1" x14ac:dyDescent="0.2">
      <c r="A3926" s="92" t="s">
        <v>20</v>
      </c>
      <c r="B3926" s="196">
        <v>7755</v>
      </c>
      <c r="C3926" s="92" t="s">
        <v>4815</v>
      </c>
      <c r="D3926" s="92" t="s">
        <v>5141</v>
      </c>
      <c r="E3926" s="197">
        <v>8</v>
      </c>
      <c r="F3926" s="197" t="s">
        <v>2499</v>
      </c>
      <c r="G3926" s="197" t="s">
        <v>236</v>
      </c>
      <c r="H3926" s="238">
        <v>40290</v>
      </c>
      <c r="I3926" s="199">
        <f t="shared" si="79"/>
        <v>40655</v>
      </c>
      <c r="J3926" s="238"/>
      <c r="K3926" s="197"/>
      <c r="L3926" s="197"/>
      <c r="M3926" s="95" t="s">
        <v>20</v>
      </c>
      <c r="N3926" s="96" t="s">
        <v>2891</v>
      </c>
      <c r="O3926" s="238"/>
      <c r="P3926" s="201"/>
    </row>
    <row r="3927" spans="1:16" s="202" customFormat="1" x14ac:dyDescent="0.2">
      <c r="A3927" s="163" t="s">
        <v>20</v>
      </c>
      <c r="B3927" s="196">
        <v>7756</v>
      </c>
      <c r="C3927" s="163" t="s">
        <v>1349</v>
      </c>
      <c r="D3927" s="163" t="s">
        <v>5142</v>
      </c>
      <c r="E3927" s="197">
        <v>16</v>
      </c>
      <c r="F3927" s="197" t="s">
        <v>5061</v>
      </c>
      <c r="G3927" s="197" t="s">
        <v>236</v>
      </c>
      <c r="H3927" s="198">
        <v>40291</v>
      </c>
      <c r="I3927" s="199" t="str">
        <f t="shared" si="79"/>
        <v>n/a</v>
      </c>
      <c r="J3927" s="198">
        <v>40330</v>
      </c>
      <c r="K3927" s="197" t="s">
        <v>2534</v>
      </c>
      <c r="L3927" s="197" t="s">
        <v>2067</v>
      </c>
      <c r="M3927" s="200" t="s">
        <v>20</v>
      </c>
      <c r="N3927" s="96">
        <v>4270</v>
      </c>
      <c r="O3927" s="198">
        <v>40466</v>
      </c>
      <c r="P3927" s="201" t="s">
        <v>5039</v>
      </c>
    </row>
    <row r="3928" spans="1:16" s="202" customFormat="1" x14ac:dyDescent="0.2">
      <c r="A3928" s="163" t="s">
        <v>20</v>
      </c>
      <c r="B3928" s="196">
        <v>7757</v>
      </c>
      <c r="C3928" s="163" t="s">
        <v>5143</v>
      </c>
      <c r="D3928" s="163" t="s">
        <v>5144</v>
      </c>
      <c r="E3928" s="197">
        <v>16</v>
      </c>
      <c r="F3928" s="197" t="s">
        <v>5061</v>
      </c>
      <c r="G3928" s="197" t="s">
        <v>236</v>
      </c>
      <c r="H3928" s="198">
        <v>40291</v>
      </c>
      <c r="I3928" s="199" t="str">
        <f t="shared" si="79"/>
        <v>n/a</v>
      </c>
      <c r="J3928" s="198">
        <v>40330</v>
      </c>
      <c r="K3928" s="197" t="s">
        <v>2534</v>
      </c>
      <c r="L3928" s="197" t="s">
        <v>2067</v>
      </c>
      <c r="M3928" s="200" t="s">
        <v>20</v>
      </c>
      <c r="N3928" s="96">
        <v>4271</v>
      </c>
      <c r="O3928" s="198">
        <v>40466</v>
      </c>
      <c r="P3928" s="201" t="s">
        <v>5039</v>
      </c>
    </row>
    <row r="3929" spans="1:16" s="240" customFormat="1" x14ac:dyDescent="0.2">
      <c r="A3929" s="92" t="s">
        <v>20</v>
      </c>
      <c r="B3929" s="196">
        <v>7758</v>
      </c>
      <c r="C3929" s="92" t="s">
        <v>5145</v>
      </c>
      <c r="D3929" s="92" t="s">
        <v>5146</v>
      </c>
      <c r="E3929" s="197">
        <v>5</v>
      </c>
      <c r="F3929" s="197" t="s">
        <v>5075</v>
      </c>
      <c r="G3929" s="197" t="s">
        <v>73</v>
      </c>
      <c r="H3929" s="238">
        <v>40294</v>
      </c>
      <c r="I3929" s="199" t="str">
        <f t="shared" si="79"/>
        <v>n/a</v>
      </c>
      <c r="J3929" s="238">
        <v>40330</v>
      </c>
      <c r="K3929" s="197" t="s">
        <v>2534</v>
      </c>
      <c r="L3929" s="197" t="s">
        <v>2067</v>
      </c>
      <c r="M3929" s="95" t="s">
        <v>20</v>
      </c>
      <c r="N3929" s="96">
        <v>4272</v>
      </c>
      <c r="O3929" s="238">
        <v>40470</v>
      </c>
      <c r="P3929" s="201" t="s">
        <v>486</v>
      </c>
    </row>
    <row r="3930" spans="1:16" s="240" customFormat="1" x14ac:dyDescent="0.2">
      <c r="A3930" s="92" t="s">
        <v>20</v>
      </c>
      <c r="B3930" s="196">
        <v>7759</v>
      </c>
      <c r="C3930" s="92" t="s">
        <v>2417</v>
      </c>
      <c r="D3930" s="92" t="s">
        <v>5147</v>
      </c>
      <c r="E3930" s="197">
        <v>8</v>
      </c>
      <c r="F3930" s="197" t="s">
        <v>2499</v>
      </c>
      <c r="G3930" s="197" t="s">
        <v>236</v>
      </c>
      <c r="H3930" s="238">
        <v>40298</v>
      </c>
      <c r="I3930" s="199" t="str">
        <f t="shared" si="79"/>
        <v>n/a</v>
      </c>
      <c r="J3930" s="238">
        <v>40330</v>
      </c>
      <c r="K3930" s="197" t="s">
        <v>2067</v>
      </c>
      <c r="L3930" s="197" t="s">
        <v>1862</v>
      </c>
      <c r="M3930" s="95" t="s">
        <v>20</v>
      </c>
      <c r="N3930" s="195" t="s">
        <v>1870</v>
      </c>
      <c r="O3930" s="238">
        <v>40697</v>
      </c>
      <c r="P3930" s="201"/>
    </row>
    <row r="3931" spans="1:16" s="240" customFormat="1" x14ac:dyDescent="0.2">
      <c r="A3931" s="92" t="s">
        <v>20</v>
      </c>
      <c r="B3931" s="196">
        <v>7760</v>
      </c>
      <c r="C3931" s="92" t="s">
        <v>2417</v>
      </c>
      <c r="D3931" s="92" t="s">
        <v>5148</v>
      </c>
      <c r="E3931" s="197">
        <v>8</v>
      </c>
      <c r="F3931" s="197" t="s">
        <v>2499</v>
      </c>
      <c r="G3931" s="197" t="s">
        <v>236</v>
      </c>
      <c r="H3931" s="238">
        <v>40298</v>
      </c>
      <c r="I3931" s="199" t="str">
        <f t="shared" si="79"/>
        <v>n/a</v>
      </c>
      <c r="J3931" s="238">
        <v>40330</v>
      </c>
      <c r="K3931" s="197" t="s">
        <v>2067</v>
      </c>
      <c r="L3931" s="197" t="s">
        <v>1862</v>
      </c>
      <c r="M3931" s="95" t="s">
        <v>20</v>
      </c>
      <c r="N3931" s="195" t="s">
        <v>1870</v>
      </c>
      <c r="O3931" s="238">
        <v>40697</v>
      </c>
      <c r="P3931" s="201"/>
    </row>
    <row r="3932" spans="1:16" s="240" customFormat="1" x14ac:dyDescent="0.2">
      <c r="A3932" s="92" t="s">
        <v>20</v>
      </c>
      <c r="B3932" s="196">
        <v>7761</v>
      </c>
      <c r="C3932" s="92" t="s">
        <v>5149</v>
      </c>
      <c r="D3932" s="92" t="s">
        <v>5150</v>
      </c>
      <c r="E3932" s="197">
        <v>8</v>
      </c>
      <c r="F3932" s="197" t="s">
        <v>2499</v>
      </c>
      <c r="G3932" s="197" t="s">
        <v>29</v>
      </c>
      <c r="H3932" s="238">
        <v>40301</v>
      </c>
      <c r="I3932" s="199" t="str">
        <f t="shared" si="79"/>
        <v>n/a</v>
      </c>
      <c r="J3932" s="238">
        <v>40392</v>
      </c>
      <c r="K3932" s="197" t="s">
        <v>2067</v>
      </c>
      <c r="L3932" s="197" t="s">
        <v>2067</v>
      </c>
      <c r="M3932" s="95" t="s">
        <v>20</v>
      </c>
      <c r="N3932" s="96">
        <v>4279</v>
      </c>
      <c r="O3932" s="238">
        <v>40541</v>
      </c>
      <c r="P3932" s="201" t="s">
        <v>486</v>
      </c>
    </row>
    <row r="3933" spans="1:16" s="240" customFormat="1" x14ac:dyDescent="0.2">
      <c r="A3933" s="92" t="s">
        <v>20</v>
      </c>
      <c r="B3933" s="196">
        <v>7762</v>
      </c>
      <c r="C3933" s="92" t="s">
        <v>5149</v>
      </c>
      <c r="D3933" s="92" t="s">
        <v>5151</v>
      </c>
      <c r="E3933" s="197">
        <v>8</v>
      </c>
      <c r="F3933" s="197" t="s">
        <v>2499</v>
      </c>
      <c r="G3933" s="197" t="s">
        <v>29</v>
      </c>
      <c r="H3933" s="238">
        <v>40301</v>
      </c>
      <c r="I3933" s="199">
        <f t="shared" si="79"/>
        <v>40666</v>
      </c>
      <c r="J3933" s="238"/>
      <c r="K3933" s="197"/>
      <c r="L3933" s="197"/>
      <c r="M3933" s="95" t="s">
        <v>20</v>
      </c>
      <c r="N3933" s="96" t="s">
        <v>2891</v>
      </c>
      <c r="O3933" s="238"/>
      <c r="P3933" s="201"/>
    </row>
    <row r="3934" spans="1:16" s="240" customFormat="1" x14ac:dyDescent="0.2">
      <c r="A3934" s="92" t="s">
        <v>20</v>
      </c>
      <c r="B3934" s="196">
        <v>7763</v>
      </c>
      <c r="C3934" s="92" t="s">
        <v>5149</v>
      </c>
      <c r="D3934" s="92" t="s">
        <v>5152</v>
      </c>
      <c r="E3934" s="197">
        <v>8</v>
      </c>
      <c r="F3934" s="197" t="s">
        <v>2499</v>
      </c>
      <c r="G3934" s="197" t="s">
        <v>29</v>
      </c>
      <c r="H3934" s="238">
        <v>40301</v>
      </c>
      <c r="I3934" s="199">
        <f t="shared" si="79"/>
        <v>40666</v>
      </c>
      <c r="J3934" s="238"/>
      <c r="K3934" s="197"/>
      <c r="L3934" s="197"/>
      <c r="M3934" s="95" t="s">
        <v>20</v>
      </c>
      <c r="N3934" s="96" t="s">
        <v>2891</v>
      </c>
      <c r="O3934" s="238"/>
      <c r="P3934" s="201"/>
    </row>
    <row r="3935" spans="1:16" s="240" customFormat="1" x14ac:dyDescent="0.2">
      <c r="A3935" s="92" t="s">
        <v>20</v>
      </c>
      <c r="B3935" s="196">
        <v>7764</v>
      </c>
      <c r="C3935" s="92" t="s">
        <v>5149</v>
      </c>
      <c r="D3935" s="92" t="s">
        <v>5153</v>
      </c>
      <c r="E3935" s="197">
        <v>8</v>
      </c>
      <c r="F3935" s="197" t="s">
        <v>2499</v>
      </c>
      <c r="G3935" s="197" t="s">
        <v>29</v>
      </c>
      <c r="H3935" s="238">
        <v>40301</v>
      </c>
      <c r="I3935" s="199">
        <f t="shared" si="79"/>
        <v>40666</v>
      </c>
      <c r="J3935" s="238"/>
      <c r="K3935" s="197"/>
      <c r="L3935" s="197"/>
      <c r="M3935" s="95" t="s">
        <v>20</v>
      </c>
      <c r="N3935" s="96" t="s">
        <v>2891</v>
      </c>
      <c r="O3935" s="238"/>
      <c r="P3935" s="201"/>
    </row>
    <row r="3936" spans="1:16" s="240" customFormat="1" x14ac:dyDescent="0.2">
      <c r="A3936" s="92" t="s">
        <v>20</v>
      </c>
      <c r="B3936" s="196">
        <v>7765</v>
      </c>
      <c r="C3936" s="92" t="s">
        <v>5149</v>
      </c>
      <c r="D3936" s="92" t="s">
        <v>5154</v>
      </c>
      <c r="E3936" s="197">
        <v>8</v>
      </c>
      <c r="F3936" s="197" t="s">
        <v>2499</v>
      </c>
      <c r="G3936" s="197" t="s">
        <v>29</v>
      </c>
      <c r="H3936" s="238">
        <v>40301</v>
      </c>
      <c r="I3936" s="199">
        <f t="shared" si="79"/>
        <v>40666</v>
      </c>
      <c r="J3936" s="238"/>
      <c r="K3936" s="197"/>
      <c r="L3936" s="197"/>
      <c r="M3936" s="95" t="s">
        <v>20</v>
      </c>
      <c r="N3936" s="96" t="s">
        <v>2891</v>
      </c>
      <c r="O3936" s="238"/>
      <c r="P3936" s="201"/>
    </row>
    <row r="3937" spans="1:16" s="240" customFormat="1" x14ac:dyDescent="0.2">
      <c r="A3937" s="92" t="s">
        <v>20</v>
      </c>
      <c r="B3937" s="196">
        <v>7766</v>
      </c>
      <c r="C3937" s="92" t="s">
        <v>5149</v>
      </c>
      <c r="D3937" s="92" t="s">
        <v>5155</v>
      </c>
      <c r="E3937" s="197">
        <v>8</v>
      </c>
      <c r="F3937" s="197" t="s">
        <v>2499</v>
      </c>
      <c r="G3937" s="197" t="s">
        <v>29</v>
      </c>
      <c r="H3937" s="238">
        <v>40301</v>
      </c>
      <c r="I3937" s="199">
        <f t="shared" si="79"/>
        <v>40666</v>
      </c>
      <c r="J3937" s="238"/>
      <c r="K3937" s="197"/>
      <c r="L3937" s="197"/>
      <c r="M3937" s="95" t="s">
        <v>20</v>
      </c>
      <c r="N3937" s="96" t="s">
        <v>2891</v>
      </c>
      <c r="O3937" s="238"/>
      <c r="P3937" s="201"/>
    </row>
    <row r="3938" spans="1:16" s="240" customFormat="1" x14ac:dyDescent="0.2">
      <c r="A3938" s="92" t="s">
        <v>20</v>
      </c>
      <c r="B3938" s="196">
        <v>7767</v>
      </c>
      <c r="C3938" s="92" t="s">
        <v>5149</v>
      </c>
      <c r="D3938" s="92" t="s">
        <v>5156</v>
      </c>
      <c r="E3938" s="197">
        <v>8</v>
      </c>
      <c r="F3938" s="197" t="s">
        <v>2499</v>
      </c>
      <c r="G3938" s="197" t="s">
        <v>29</v>
      </c>
      <c r="H3938" s="238">
        <v>40301</v>
      </c>
      <c r="I3938" s="199">
        <f t="shared" si="79"/>
        <v>40666</v>
      </c>
      <c r="J3938" s="238"/>
      <c r="K3938" s="197"/>
      <c r="L3938" s="197"/>
      <c r="M3938" s="95" t="s">
        <v>20</v>
      </c>
      <c r="N3938" s="96" t="s">
        <v>2891</v>
      </c>
      <c r="O3938" s="238"/>
      <c r="P3938" s="201"/>
    </row>
    <row r="3939" spans="1:16" s="240" customFormat="1" x14ac:dyDescent="0.2">
      <c r="A3939" s="92" t="s">
        <v>20</v>
      </c>
      <c r="B3939" s="196">
        <v>7768</v>
      </c>
      <c r="C3939" s="92" t="s">
        <v>5149</v>
      </c>
      <c r="D3939" s="92" t="s">
        <v>5157</v>
      </c>
      <c r="E3939" s="197">
        <v>8</v>
      </c>
      <c r="F3939" s="197" t="s">
        <v>2499</v>
      </c>
      <c r="G3939" s="197" t="s">
        <v>29</v>
      </c>
      <c r="H3939" s="238">
        <v>40301</v>
      </c>
      <c r="I3939" s="199">
        <f t="shared" si="79"/>
        <v>40666</v>
      </c>
      <c r="J3939" s="238"/>
      <c r="K3939" s="197"/>
      <c r="L3939" s="197"/>
      <c r="M3939" s="95" t="s">
        <v>20</v>
      </c>
      <c r="N3939" s="96" t="s">
        <v>2891</v>
      </c>
      <c r="O3939" s="238"/>
      <c r="P3939" s="201"/>
    </row>
    <row r="3940" spans="1:16" s="240" customFormat="1" x14ac:dyDescent="0.2">
      <c r="A3940" s="92" t="s">
        <v>20</v>
      </c>
      <c r="B3940" s="196">
        <v>7769</v>
      </c>
      <c r="C3940" s="92" t="s">
        <v>5149</v>
      </c>
      <c r="D3940" s="92" t="s">
        <v>5158</v>
      </c>
      <c r="E3940" s="197">
        <v>8</v>
      </c>
      <c r="F3940" s="197" t="s">
        <v>2499</v>
      </c>
      <c r="G3940" s="197" t="s">
        <v>29</v>
      </c>
      <c r="H3940" s="238">
        <v>40301</v>
      </c>
      <c r="I3940" s="199">
        <f t="shared" si="79"/>
        <v>40666</v>
      </c>
      <c r="J3940" s="238"/>
      <c r="K3940" s="197"/>
      <c r="L3940" s="197"/>
      <c r="M3940" s="95" t="s">
        <v>20</v>
      </c>
      <c r="N3940" s="96" t="s">
        <v>2891</v>
      </c>
      <c r="O3940" s="238"/>
      <c r="P3940" s="201"/>
    </row>
    <row r="3941" spans="1:16" s="240" customFormat="1" x14ac:dyDescent="0.2">
      <c r="A3941" s="92" t="s">
        <v>20</v>
      </c>
      <c r="B3941" s="196">
        <v>7770</v>
      </c>
      <c r="C3941" s="92" t="s">
        <v>5149</v>
      </c>
      <c r="D3941" s="92" t="s">
        <v>5159</v>
      </c>
      <c r="E3941" s="197">
        <v>8</v>
      </c>
      <c r="F3941" s="197" t="s">
        <v>2499</v>
      </c>
      <c r="G3941" s="197" t="s">
        <v>29</v>
      </c>
      <c r="H3941" s="238">
        <v>40301</v>
      </c>
      <c r="I3941" s="199" t="str">
        <f t="shared" si="79"/>
        <v>n/a</v>
      </c>
      <c r="J3941" s="238">
        <v>40392</v>
      </c>
      <c r="K3941" s="197" t="s">
        <v>2067</v>
      </c>
      <c r="L3941" s="197" t="s">
        <v>2067</v>
      </c>
      <c r="M3941" s="95" t="s">
        <v>20</v>
      </c>
      <c r="N3941" s="96">
        <v>4280</v>
      </c>
      <c r="O3941" s="238">
        <v>40541</v>
      </c>
      <c r="P3941" s="201" t="s">
        <v>486</v>
      </c>
    </row>
    <row r="3942" spans="1:16" s="240" customFormat="1" x14ac:dyDescent="0.2">
      <c r="A3942" s="92" t="s">
        <v>20</v>
      </c>
      <c r="B3942" s="196">
        <v>7771</v>
      </c>
      <c r="C3942" s="92" t="s">
        <v>5149</v>
      </c>
      <c r="D3942" s="92" t="s">
        <v>5160</v>
      </c>
      <c r="E3942" s="197">
        <v>8</v>
      </c>
      <c r="F3942" s="197" t="s">
        <v>2499</v>
      </c>
      <c r="G3942" s="197" t="s">
        <v>29</v>
      </c>
      <c r="H3942" s="238">
        <v>40301</v>
      </c>
      <c r="I3942" s="199">
        <f t="shared" si="79"/>
        <v>40666</v>
      </c>
      <c r="J3942" s="238"/>
      <c r="K3942" s="197"/>
      <c r="L3942" s="197"/>
      <c r="M3942" s="95" t="s">
        <v>20</v>
      </c>
      <c r="N3942" s="96" t="s">
        <v>2891</v>
      </c>
      <c r="O3942" s="238"/>
      <c r="P3942" s="201"/>
    </row>
    <row r="3943" spans="1:16" s="240" customFormat="1" x14ac:dyDescent="0.2">
      <c r="A3943" s="92" t="s">
        <v>20</v>
      </c>
      <c r="B3943" s="196">
        <v>7772</v>
      </c>
      <c r="C3943" s="92" t="s">
        <v>5149</v>
      </c>
      <c r="D3943" s="92" t="s">
        <v>5161</v>
      </c>
      <c r="E3943" s="197">
        <v>8</v>
      </c>
      <c r="F3943" s="197" t="s">
        <v>2499</v>
      </c>
      <c r="G3943" s="197" t="s">
        <v>29</v>
      </c>
      <c r="H3943" s="238">
        <v>40301</v>
      </c>
      <c r="I3943" s="199">
        <f t="shared" si="79"/>
        <v>40666</v>
      </c>
      <c r="J3943" s="238"/>
      <c r="K3943" s="197"/>
      <c r="L3943" s="197"/>
      <c r="M3943" s="95" t="s">
        <v>20</v>
      </c>
      <c r="N3943" s="96" t="s">
        <v>2891</v>
      </c>
      <c r="O3943" s="238"/>
      <c r="P3943" s="201"/>
    </row>
    <row r="3944" spans="1:16" s="240" customFormat="1" x14ac:dyDescent="0.2">
      <c r="A3944" s="92" t="s">
        <v>20</v>
      </c>
      <c r="B3944" s="196">
        <v>7773</v>
      </c>
      <c r="C3944" s="92" t="s">
        <v>5149</v>
      </c>
      <c r="D3944" s="92" t="s">
        <v>5162</v>
      </c>
      <c r="E3944" s="197">
        <v>8</v>
      </c>
      <c r="F3944" s="197" t="s">
        <v>2499</v>
      </c>
      <c r="G3944" s="197" t="s">
        <v>29</v>
      </c>
      <c r="H3944" s="238">
        <v>40301</v>
      </c>
      <c r="I3944" s="199">
        <f t="shared" si="79"/>
        <v>40666</v>
      </c>
      <c r="J3944" s="238"/>
      <c r="K3944" s="197"/>
      <c r="L3944" s="197"/>
      <c r="M3944" s="95" t="s">
        <v>20</v>
      </c>
      <c r="N3944" s="96" t="s">
        <v>2891</v>
      </c>
      <c r="O3944" s="238"/>
      <c r="P3944" s="201"/>
    </row>
    <row r="3945" spans="1:16" s="240" customFormat="1" x14ac:dyDescent="0.2">
      <c r="A3945" s="92" t="s">
        <v>20</v>
      </c>
      <c r="B3945" s="196">
        <v>7774</v>
      </c>
      <c r="C3945" s="92" t="s">
        <v>5149</v>
      </c>
      <c r="D3945" s="92" t="s">
        <v>5163</v>
      </c>
      <c r="E3945" s="197">
        <v>8</v>
      </c>
      <c r="F3945" s="197" t="s">
        <v>2499</v>
      </c>
      <c r="G3945" s="197" t="s">
        <v>29</v>
      </c>
      <c r="H3945" s="238">
        <v>40301</v>
      </c>
      <c r="I3945" s="199">
        <f t="shared" si="79"/>
        <v>40666</v>
      </c>
      <c r="J3945" s="238"/>
      <c r="K3945" s="197"/>
      <c r="L3945" s="197"/>
      <c r="M3945" s="95" t="s">
        <v>20</v>
      </c>
      <c r="N3945" s="96" t="s">
        <v>2891</v>
      </c>
      <c r="O3945" s="238"/>
      <c r="P3945" s="201"/>
    </row>
    <row r="3946" spans="1:16" s="240" customFormat="1" x14ac:dyDescent="0.2">
      <c r="A3946" s="92" t="s">
        <v>20</v>
      </c>
      <c r="B3946" s="196">
        <v>7775</v>
      </c>
      <c r="C3946" s="92" t="s">
        <v>5149</v>
      </c>
      <c r="D3946" s="92" t="s">
        <v>5164</v>
      </c>
      <c r="E3946" s="197">
        <v>8</v>
      </c>
      <c r="F3946" s="197" t="s">
        <v>2499</v>
      </c>
      <c r="G3946" s="197" t="s">
        <v>29</v>
      </c>
      <c r="H3946" s="238">
        <v>40301</v>
      </c>
      <c r="I3946" s="199">
        <f t="shared" si="79"/>
        <v>40666</v>
      </c>
      <c r="J3946" s="238"/>
      <c r="K3946" s="197"/>
      <c r="L3946" s="197"/>
      <c r="M3946" s="95" t="s">
        <v>20</v>
      </c>
      <c r="N3946" s="96" t="s">
        <v>2891</v>
      </c>
      <c r="O3946" s="238"/>
      <c r="P3946" s="201"/>
    </row>
    <row r="3947" spans="1:16" s="240" customFormat="1" x14ac:dyDescent="0.2">
      <c r="A3947" s="92" t="s">
        <v>20</v>
      </c>
      <c r="B3947" s="196">
        <v>7776</v>
      </c>
      <c r="C3947" s="92" t="s">
        <v>5149</v>
      </c>
      <c r="D3947" s="92" t="s">
        <v>5165</v>
      </c>
      <c r="E3947" s="197">
        <v>8</v>
      </c>
      <c r="F3947" s="197" t="s">
        <v>2499</v>
      </c>
      <c r="G3947" s="197" t="s">
        <v>29</v>
      </c>
      <c r="H3947" s="238">
        <v>40301</v>
      </c>
      <c r="I3947" s="199">
        <f t="shared" si="79"/>
        <v>40666</v>
      </c>
      <c r="J3947" s="238"/>
      <c r="K3947" s="197"/>
      <c r="L3947" s="197"/>
      <c r="M3947" s="95" t="s">
        <v>20</v>
      </c>
      <c r="N3947" s="96" t="s">
        <v>2891</v>
      </c>
      <c r="O3947" s="238"/>
      <c r="P3947" s="201"/>
    </row>
    <row r="3948" spans="1:16" s="240" customFormat="1" x14ac:dyDescent="0.2">
      <c r="A3948" s="92" t="s">
        <v>20</v>
      </c>
      <c r="B3948" s="196">
        <v>7777</v>
      </c>
      <c r="C3948" s="92" t="s">
        <v>5149</v>
      </c>
      <c r="D3948" s="92" t="s">
        <v>5166</v>
      </c>
      <c r="E3948" s="197">
        <v>8</v>
      </c>
      <c r="F3948" s="197" t="s">
        <v>2499</v>
      </c>
      <c r="G3948" s="197" t="s">
        <v>29</v>
      </c>
      <c r="H3948" s="238">
        <v>40301</v>
      </c>
      <c r="I3948" s="199">
        <f t="shared" si="79"/>
        <v>40666</v>
      </c>
      <c r="J3948" s="238"/>
      <c r="K3948" s="197"/>
      <c r="L3948" s="197"/>
      <c r="M3948" s="95" t="s">
        <v>20</v>
      </c>
      <c r="N3948" s="96" t="s">
        <v>2891</v>
      </c>
      <c r="O3948" s="238"/>
      <c r="P3948" s="201"/>
    </row>
    <row r="3949" spans="1:16" s="240" customFormat="1" x14ac:dyDescent="0.2">
      <c r="A3949" s="92" t="s">
        <v>20</v>
      </c>
      <c r="B3949" s="196">
        <v>7778</v>
      </c>
      <c r="C3949" s="92" t="s">
        <v>5149</v>
      </c>
      <c r="D3949" s="92" t="s">
        <v>5167</v>
      </c>
      <c r="E3949" s="197">
        <v>8</v>
      </c>
      <c r="F3949" s="197" t="s">
        <v>2499</v>
      </c>
      <c r="G3949" s="197" t="s">
        <v>29</v>
      </c>
      <c r="H3949" s="238">
        <v>40301</v>
      </c>
      <c r="I3949" s="199">
        <f t="shared" si="79"/>
        <v>40666</v>
      </c>
      <c r="J3949" s="238"/>
      <c r="K3949" s="197"/>
      <c r="L3949" s="197"/>
      <c r="M3949" s="95" t="s">
        <v>20</v>
      </c>
      <c r="N3949" s="96" t="s">
        <v>2891</v>
      </c>
      <c r="O3949" s="238"/>
      <c r="P3949" s="201"/>
    </row>
    <row r="3950" spans="1:16" s="240" customFormat="1" x14ac:dyDescent="0.2">
      <c r="A3950" s="92" t="s">
        <v>20</v>
      </c>
      <c r="B3950" s="196">
        <v>7779</v>
      </c>
      <c r="C3950" s="92" t="s">
        <v>4610</v>
      </c>
      <c r="D3950" s="92" t="s">
        <v>5168</v>
      </c>
      <c r="E3950" s="197">
        <v>16</v>
      </c>
      <c r="F3950" s="197" t="s">
        <v>5061</v>
      </c>
      <c r="G3950" s="197" t="s">
        <v>236</v>
      </c>
      <c r="H3950" s="238">
        <v>40301</v>
      </c>
      <c r="I3950" s="199" t="str">
        <f t="shared" si="79"/>
        <v>n/a</v>
      </c>
      <c r="J3950" s="238">
        <v>40330</v>
      </c>
      <c r="K3950" s="197" t="s">
        <v>2534</v>
      </c>
      <c r="L3950" s="197" t="s">
        <v>2067</v>
      </c>
      <c r="M3950" s="95" t="s">
        <v>20</v>
      </c>
      <c r="N3950" s="96">
        <v>4273</v>
      </c>
      <c r="O3950" s="238">
        <v>40470</v>
      </c>
      <c r="P3950" s="201" t="s">
        <v>5169</v>
      </c>
    </row>
    <row r="3951" spans="1:16" s="240" customFormat="1" x14ac:dyDescent="0.2">
      <c r="A3951" s="92" t="s">
        <v>20</v>
      </c>
      <c r="B3951" s="196">
        <v>7780</v>
      </c>
      <c r="C3951" s="92" t="s">
        <v>4815</v>
      </c>
      <c r="D3951" s="92" t="s">
        <v>5170</v>
      </c>
      <c r="E3951" s="197">
        <v>8</v>
      </c>
      <c r="F3951" s="197" t="s">
        <v>2499</v>
      </c>
      <c r="G3951" s="197" t="s">
        <v>236</v>
      </c>
      <c r="H3951" s="238">
        <v>40301</v>
      </c>
      <c r="I3951" s="199" t="str">
        <f t="shared" si="79"/>
        <v>n/a</v>
      </c>
      <c r="J3951" s="238">
        <v>40330</v>
      </c>
      <c r="K3951" s="197" t="s">
        <v>2067</v>
      </c>
      <c r="L3951" s="197" t="s">
        <v>4255</v>
      </c>
      <c r="M3951" s="95" t="s">
        <v>20</v>
      </c>
      <c r="N3951" s="96">
        <v>4306</v>
      </c>
      <c r="O3951" s="238">
        <v>40697</v>
      </c>
      <c r="P3951" s="201" t="s">
        <v>5078</v>
      </c>
    </row>
    <row r="3952" spans="1:16" s="240" customFormat="1" x14ac:dyDescent="0.2">
      <c r="A3952" s="92" t="s">
        <v>20</v>
      </c>
      <c r="B3952" s="196">
        <v>7781</v>
      </c>
      <c r="C3952" s="92" t="s">
        <v>5171</v>
      </c>
      <c r="D3952" s="92" t="s">
        <v>5035</v>
      </c>
      <c r="E3952" s="197">
        <v>8</v>
      </c>
      <c r="F3952" s="197" t="s">
        <v>2499</v>
      </c>
      <c r="G3952" s="197" t="s">
        <v>334</v>
      </c>
      <c r="H3952" s="238">
        <v>40305</v>
      </c>
      <c r="I3952" s="199" t="str">
        <f t="shared" si="79"/>
        <v>n/a</v>
      </c>
      <c r="J3952" s="238">
        <v>40388</v>
      </c>
      <c r="K3952" s="197"/>
      <c r="L3952" s="197"/>
      <c r="M3952" s="95" t="s">
        <v>20</v>
      </c>
      <c r="N3952" s="96" t="s">
        <v>5108</v>
      </c>
      <c r="O3952" s="238"/>
      <c r="P3952" s="201"/>
    </row>
    <row r="3953" spans="1:16" s="240" customFormat="1" x14ac:dyDescent="0.2">
      <c r="A3953" s="92" t="s">
        <v>20</v>
      </c>
      <c r="B3953" s="196">
        <v>7782</v>
      </c>
      <c r="C3953" s="92" t="s">
        <v>5172</v>
      </c>
      <c r="D3953" s="92" t="s">
        <v>5173</v>
      </c>
      <c r="E3953" s="197">
        <v>10</v>
      </c>
      <c r="F3953" s="197" t="s">
        <v>5061</v>
      </c>
      <c r="G3953" s="197" t="s">
        <v>334</v>
      </c>
      <c r="H3953" s="238">
        <v>40325</v>
      </c>
      <c r="I3953" s="199">
        <f t="shared" si="79"/>
        <v>40690</v>
      </c>
      <c r="J3953" s="238"/>
      <c r="K3953" s="197"/>
      <c r="L3953" s="197"/>
      <c r="M3953" s="95" t="s">
        <v>20</v>
      </c>
      <c r="N3953" s="96" t="s">
        <v>2891</v>
      </c>
      <c r="O3953" s="238"/>
      <c r="P3953" s="201"/>
    </row>
    <row r="3954" spans="1:16" s="240" customFormat="1" x14ac:dyDescent="0.2">
      <c r="A3954" s="92" t="s">
        <v>20</v>
      </c>
      <c r="B3954" s="196">
        <v>7783</v>
      </c>
      <c r="C3954" s="92" t="s">
        <v>3887</v>
      </c>
      <c r="D3954" s="92" t="s">
        <v>5174</v>
      </c>
      <c r="E3954" s="196">
        <v>5</v>
      </c>
      <c r="F3954" s="197" t="s">
        <v>5075</v>
      </c>
      <c r="G3954" s="197" t="s">
        <v>24</v>
      </c>
      <c r="H3954" s="238">
        <v>40330</v>
      </c>
      <c r="I3954" s="199" t="str">
        <f t="shared" si="79"/>
        <v>n/a</v>
      </c>
      <c r="J3954" s="238">
        <v>40330</v>
      </c>
      <c r="K3954" s="197" t="s">
        <v>2534</v>
      </c>
      <c r="L3954" s="197" t="s">
        <v>1862</v>
      </c>
      <c r="M3954" s="95" t="s">
        <v>20</v>
      </c>
      <c r="N3954" s="195" t="s">
        <v>1870</v>
      </c>
      <c r="O3954" s="238">
        <v>40798</v>
      </c>
      <c r="P3954" s="201"/>
    </row>
    <row r="3955" spans="1:16" s="240" customFormat="1" x14ac:dyDescent="0.2">
      <c r="A3955" s="92" t="s">
        <v>20</v>
      </c>
      <c r="B3955" s="196">
        <v>7784</v>
      </c>
      <c r="C3955" s="92" t="s">
        <v>2417</v>
      </c>
      <c r="D3955" s="103" t="s">
        <v>5175</v>
      </c>
      <c r="E3955" s="197">
        <v>8</v>
      </c>
      <c r="F3955" s="197" t="s">
        <v>2499</v>
      </c>
      <c r="G3955" s="197" t="s">
        <v>24</v>
      </c>
      <c r="H3955" s="238">
        <v>40330</v>
      </c>
      <c r="I3955" s="199" t="str">
        <f t="shared" si="79"/>
        <v>n/a</v>
      </c>
      <c r="J3955" s="238">
        <v>40359</v>
      </c>
      <c r="K3955" s="197" t="s">
        <v>2067</v>
      </c>
      <c r="L3955" s="197" t="s">
        <v>2067</v>
      </c>
      <c r="M3955" s="95" t="s">
        <v>20</v>
      </c>
      <c r="N3955" s="96">
        <v>4275</v>
      </c>
      <c r="O3955" s="238">
        <v>40497</v>
      </c>
      <c r="P3955" s="201" t="s">
        <v>5078</v>
      </c>
    </row>
    <row r="3956" spans="1:16" s="240" customFormat="1" x14ac:dyDescent="0.2">
      <c r="A3956" s="92" t="s">
        <v>20</v>
      </c>
      <c r="B3956" s="196">
        <v>7785</v>
      </c>
      <c r="C3956" s="92" t="s">
        <v>4311</v>
      </c>
      <c r="D3956" s="92" t="s">
        <v>5176</v>
      </c>
      <c r="E3956" s="197">
        <v>8</v>
      </c>
      <c r="F3956" s="197" t="s">
        <v>2499</v>
      </c>
      <c r="G3956" s="197" t="s">
        <v>24</v>
      </c>
      <c r="H3956" s="238">
        <v>40330</v>
      </c>
      <c r="I3956" s="199">
        <f t="shared" si="79"/>
        <v>40695</v>
      </c>
      <c r="J3956" s="238"/>
      <c r="K3956" s="197"/>
      <c r="L3956" s="197"/>
      <c r="M3956" s="95" t="s">
        <v>20</v>
      </c>
      <c r="N3956" s="96" t="s">
        <v>2891</v>
      </c>
      <c r="O3956" s="238"/>
      <c r="P3956" s="201"/>
    </row>
    <row r="3957" spans="1:16" s="240" customFormat="1" x14ac:dyDescent="0.2">
      <c r="A3957" s="92" t="s">
        <v>20</v>
      </c>
      <c r="B3957" s="196">
        <v>7786</v>
      </c>
      <c r="C3957" s="92" t="s">
        <v>2738</v>
      </c>
      <c r="D3957" s="249" t="s">
        <v>5177</v>
      </c>
      <c r="E3957" s="197">
        <v>20</v>
      </c>
      <c r="F3957" s="197" t="s">
        <v>5055</v>
      </c>
      <c r="G3957" s="197" t="s">
        <v>24</v>
      </c>
      <c r="H3957" s="238">
        <v>40330</v>
      </c>
      <c r="I3957" s="199" t="str">
        <f t="shared" si="79"/>
        <v>n/a</v>
      </c>
      <c r="J3957" s="238">
        <v>40359</v>
      </c>
      <c r="K3957" s="197" t="s">
        <v>2534</v>
      </c>
      <c r="L3957" s="197" t="s">
        <v>2067</v>
      </c>
      <c r="M3957" s="95" t="s">
        <v>20</v>
      </c>
      <c r="N3957" s="96">
        <v>4276</v>
      </c>
      <c r="O3957" s="238">
        <v>40497</v>
      </c>
      <c r="P3957" s="201" t="s">
        <v>4706</v>
      </c>
    </row>
    <row r="3958" spans="1:16" s="240" customFormat="1" x14ac:dyDescent="0.2">
      <c r="A3958" s="92" t="s">
        <v>20</v>
      </c>
      <c r="B3958" s="196">
        <v>7787</v>
      </c>
      <c r="C3958" s="92" t="s">
        <v>4264</v>
      </c>
      <c r="D3958" s="92" t="s">
        <v>5178</v>
      </c>
      <c r="E3958" s="197">
        <v>20</v>
      </c>
      <c r="F3958" s="197" t="s">
        <v>5055</v>
      </c>
      <c r="G3958" s="197" t="s">
        <v>24</v>
      </c>
      <c r="H3958" s="238">
        <v>40330</v>
      </c>
      <c r="I3958" s="199" t="str">
        <f t="shared" si="79"/>
        <v>n/a</v>
      </c>
      <c r="J3958" s="238">
        <v>40359</v>
      </c>
      <c r="K3958" s="197" t="s">
        <v>2534</v>
      </c>
      <c r="L3958" s="197" t="s">
        <v>2067</v>
      </c>
      <c r="M3958" s="95" t="s">
        <v>20</v>
      </c>
      <c r="N3958" s="96">
        <v>4277</v>
      </c>
      <c r="O3958" s="238">
        <v>40497</v>
      </c>
      <c r="P3958" s="201" t="s">
        <v>4481</v>
      </c>
    </row>
    <row r="3959" spans="1:16" s="240" customFormat="1" x14ac:dyDescent="0.2">
      <c r="A3959" s="92" t="s">
        <v>20</v>
      </c>
      <c r="B3959" s="196">
        <v>7788</v>
      </c>
      <c r="C3959" s="92" t="s">
        <v>3671</v>
      </c>
      <c r="D3959" s="92" t="s">
        <v>5179</v>
      </c>
      <c r="E3959" s="197">
        <v>8</v>
      </c>
      <c r="F3959" s="197" t="s">
        <v>2499</v>
      </c>
      <c r="G3959" s="197" t="s">
        <v>24</v>
      </c>
      <c r="H3959" s="238">
        <v>40339</v>
      </c>
      <c r="I3959" s="199">
        <f t="shared" si="79"/>
        <v>40704</v>
      </c>
      <c r="J3959" s="238"/>
      <c r="K3959" s="197"/>
      <c r="L3959" s="197"/>
      <c r="M3959" s="95" t="s">
        <v>20</v>
      </c>
      <c r="N3959" s="96" t="s">
        <v>2891</v>
      </c>
      <c r="O3959" s="238"/>
      <c r="P3959" s="201"/>
    </row>
    <row r="3960" spans="1:16" s="240" customFormat="1" x14ac:dyDescent="0.2">
      <c r="A3960" s="92" t="s">
        <v>20</v>
      </c>
      <c r="B3960" s="196">
        <v>7789</v>
      </c>
      <c r="C3960" s="31" t="s">
        <v>5180</v>
      </c>
      <c r="D3960" s="249" t="s">
        <v>5181</v>
      </c>
      <c r="E3960" s="197">
        <v>10</v>
      </c>
      <c r="F3960" s="197" t="s">
        <v>5061</v>
      </c>
      <c r="G3960" s="197" t="s">
        <v>334</v>
      </c>
      <c r="H3960" s="238">
        <v>40354</v>
      </c>
      <c r="I3960" s="199" t="str">
        <f t="shared" si="79"/>
        <v>n/a</v>
      </c>
      <c r="J3960" s="238">
        <v>40387</v>
      </c>
      <c r="K3960" s="197" t="s">
        <v>2534</v>
      </c>
      <c r="L3960" s="197" t="s">
        <v>2067</v>
      </c>
      <c r="M3960" s="95" t="s">
        <v>20</v>
      </c>
      <c r="N3960" s="96">
        <v>4281</v>
      </c>
      <c r="O3960" s="238">
        <v>40534</v>
      </c>
      <c r="P3960" s="201" t="s">
        <v>486</v>
      </c>
    </row>
    <row r="3961" spans="1:16" s="240" customFormat="1" x14ac:dyDescent="0.2">
      <c r="A3961" s="92" t="s">
        <v>20</v>
      </c>
      <c r="B3961" s="196">
        <v>7790</v>
      </c>
      <c r="C3961" s="92" t="s">
        <v>5149</v>
      </c>
      <c r="D3961" s="92" t="s">
        <v>5182</v>
      </c>
      <c r="E3961" s="197">
        <v>8</v>
      </c>
      <c r="F3961" s="197" t="s">
        <v>2499</v>
      </c>
      <c r="G3961" s="197" t="s">
        <v>29</v>
      </c>
      <c r="H3961" s="238">
        <v>40360</v>
      </c>
      <c r="I3961" s="199">
        <f t="shared" si="79"/>
        <v>40725</v>
      </c>
      <c r="J3961" s="238"/>
      <c r="K3961" s="197"/>
      <c r="L3961" s="197"/>
      <c r="M3961" s="95" t="s">
        <v>20</v>
      </c>
      <c r="N3961" s="96" t="s">
        <v>2891</v>
      </c>
      <c r="O3961" s="238"/>
      <c r="P3961" s="201"/>
    </row>
    <row r="3962" spans="1:16" s="240" customFormat="1" x14ac:dyDescent="0.2">
      <c r="A3962" s="92" t="s">
        <v>20</v>
      </c>
      <c r="B3962" s="196">
        <v>7791</v>
      </c>
      <c r="C3962" s="92" t="s">
        <v>5149</v>
      </c>
      <c r="D3962" s="92" t="s">
        <v>5183</v>
      </c>
      <c r="E3962" s="197">
        <v>8</v>
      </c>
      <c r="F3962" s="197" t="s">
        <v>2499</v>
      </c>
      <c r="G3962" s="197" t="s">
        <v>29</v>
      </c>
      <c r="H3962" s="238">
        <v>40360</v>
      </c>
      <c r="I3962" s="199">
        <f t="shared" si="79"/>
        <v>40725</v>
      </c>
      <c r="J3962" s="238"/>
      <c r="K3962" s="197"/>
      <c r="L3962" s="197"/>
      <c r="M3962" s="95" t="s">
        <v>20</v>
      </c>
      <c r="N3962" s="96" t="s">
        <v>2891</v>
      </c>
      <c r="O3962" s="238"/>
      <c r="P3962" s="201"/>
    </row>
    <row r="3963" spans="1:16" s="240" customFormat="1" x14ac:dyDescent="0.2">
      <c r="A3963" s="92" t="s">
        <v>20</v>
      </c>
      <c r="B3963" s="196">
        <v>7792</v>
      </c>
      <c r="C3963" s="92" t="s">
        <v>5149</v>
      </c>
      <c r="D3963" s="92" t="s">
        <v>5184</v>
      </c>
      <c r="E3963" s="197">
        <v>8</v>
      </c>
      <c r="F3963" s="197" t="s">
        <v>2499</v>
      </c>
      <c r="G3963" s="197" t="s">
        <v>29</v>
      </c>
      <c r="H3963" s="238">
        <v>40360</v>
      </c>
      <c r="I3963" s="199">
        <f t="shared" si="79"/>
        <v>40725</v>
      </c>
      <c r="J3963" s="238"/>
      <c r="K3963" s="197"/>
      <c r="L3963" s="197"/>
      <c r="M3963" s="95" t="s">
        <v>20</v>
      </c>
      <c r="N3963" s="96" t="s">
        <v>2891</v>
      </c>
      <c r="O3963" s="238"/>
      <c r="P3963" s="201"/>
    </row>
    <row r="3964" spans="1:16" s="240" customFormat="1" x14ac:dyDescent="0.2">
      <c r="A3964" s="92" t="s">
        <v>20</v>
      </c>
      <c r="B3964" s="196">
        <v>7793</v>
      </c>
      <c r="C3964" s="92" t="s">
        <v>5149</v>
      </c>
      <c r="D3964" s="92" t="s">
        <v>5185</v>
      </c>
      <c r="E3964" s="197">
        <v>8</v>
      </c>
      <c r="F3964" s="197" t="s">
        <v>2499</v>
      </c>
      <c r="G3964" s="197" t="s">
        <v>29</v>
      </c>
      <c r="H3964" s="238">
        <v>40360</v>
      </c>
      <c r="I3964" s="199">
        <f t="shared" si="79"/>
        <v>40725</v>
      </c>
      <c r="J3964" s="238"/>
      <c r="K3964" s="197"/>
      <c r="L3964" s="197"/>
      <c r="M3964" s="95" t="s">
        <v>20</v>
      </c>
      <c r="N3964" s="96" t="s">
        <v>2891</v>
      </c>
      <c r="O3964" s="238"/>
      <c r="P3964" s="201"/>
    </row>
    <row r="3965" spans="1:16" s="240" customFormat="1" x14ac:dyDescent="0.2">
      <c r="A3965" s="92" t="s">
        <v>20</v>
      </c>
      <c r="B3965" s="196">
        <v>7794</v>
      </c>
      <c r="C3965" s="92" t="s">
        <v>5149</v>
      </c>
      <c r="D3965" s="92" t="s">
        <v>5186</v>
      </c>
      <c r="E3965" s="197">
        <v>8</v>
      </c>
      <c r="F3965" s="197" t="s">
        <v>2499</v>
      </c>
      <c r="G3965" s="197" t="s">
        <v>29</v>
      </c>
      <c r="H3965" s="238">
        <v>40360</v>
      </c>
      <c r="I3965" s="199">
        <f t="shared" si="79"/>
        <v>40725</v>
      </c>
      <c r="J3965" s="238"/>
      <c r="K3965" s="197"/>
      <c r="L3965" s="197"/>
      <c r="M3965" s="95" t="s">
        <v>20</v>
      </c>
      <c r="N3965" s="96" t="s">
        <v>2891</v>
      </c>
      <c r="O3965" s="238"/>
      <c r="P3965" s="201"/>
    </row>
    <row r="3966" spans="1:16" s="240" customFormat="1" x14ac:dyDescent="0.2">
      <c r="A3966" s="92" t="s">
        <v>20</v>
      </c>
      <c r="B3966" s="196">
        <v>7795</v>
      </c>
      <c r="C3966" s="92" t="s">
        <v>5149</v>
      </c>
      <c r="D3966" s="92" t="s">
        <v>5187</v>
      </c>
      <c r="E3966" s="197">
        <v>8</v>
      </c>
      <c r="F3966" s="197" t="s">
        <v>2499</v>
      </c>
      <c r="G3966" s="197" t="s">
        <v>29</v>
      </c>
      <c r="H3966" s="238">
        <v>40360</v>
      </c>
      <c r="I3966" s="199">
        <f t="shared" si="79"/>
        <v>40725</v>
      </c>
      <c r="J3966" s="238"/>
      <c r="K3966" s="197"/>
      <c r="L3966" s="197"/>
      <c r="M3966" s="95" t="s">
        <v>20</v>
      </c>
      <c r="N3966" s="96" t="s">
        <v>2891</v>
      </c>
      <c r="O3966" s="238"/>
      <c r="P3966" s="201"/>
    </row>
    <row r="3967" spans="1:16" s="240" customFormat="1" x14ac:dyDescent="0.2">
      <c r="A3967" s="92" t="s">
        <v>20</v>
      </c>
      <c r="B3967" s="196">
        <v>7796</v>
      </c>
      <c r="C3967" s="163" t="s">
        <v>5188</v>
      </c>
      <c r="D3967" s="163" t="s">
        <v>5189</v>
      </c>
      <c r="E3967" s="197">
        <v>15</v>
      </c>
      <c r="F3967" s="197" t="s">
        <v>2494</v>
      </c>
      <c r="G3967" s="197" t="s">
        <v>334</v>
      </c>
      <c r="H3967" s="238">
        <v>40361</v>
      </c>
      <c r="I3967" s="199" t="str">
        <f t="shared" si="79"/>
        <v>n/a</v>
      </c>
      <c r="J3967" s="238">
        <v>40392</v>
      </c>
      <c r="K3967" s="197" t="s">
        <v>2534</v>
      </c>
      <c r="L3967" s="197" t="s">
        <v>2067</v>
      </c>
      <c r="M3967" s="95" t="s">
        <v>20</v>
      </c>
      <c r="N3967" s="96">
        <v>4300</v>
      </c>
      <c r="O3967" s="238">
        <v>40700</v>
      </c>
      <c r="P3967" s="201" t="s">
        <v>4288</v>
      </c>
    </row>
    <row r="3968" spans="1:16" s="240" customFormat="1" x14ac:dyDescent="0.2">
      <c r="A3968" s="92" t="s">
        <v>20</v>
      </c>
      <c r="B3968" s="196">
        <v>7797</v>
      </c>
      <c r="C3968" s="31" t="s">
        <v>5180</v>
      </c>
      <c r="D3968" s="92" t="s">
        <v>5190</v>
      </c>
      <c r="E3968" s="197">
        <v>10</v>
      </c>
      <c r="F3968" s="197" t="s">
        <v>5061</v>
      </c>
      <c r="G3968" s="197" t="s">
        <v>73</v>
      </c>
      <c r="H3968" s="238">
        <v>40387</v>
      </c>
      <c r="I3968" s="199" t="str">
        <f t="shared" si="79"/>
        <v>n/a</v>
      </c>
      <c r="J3968" s="238">
        <v>40420</v>
      </c>
      <c r="K3968" s="197" t="s">
        <v>2534</v>
      </c>
      <c r="L3968" s="197" t="s">
        <v>2067</v>
      </c>
      <c r="M3968" s="95" t="s">
        <v>20</v>
      </c>
      <c r="N3968" s="96">
        <v>4283</v>
      </c>
      <c r="O3968" s="238">
        <v>40567</v>
      </c>
      <c r="P3968" s="201" t="s">
        <v>486</v>
      </c>
    </row>
    <row r="3969" spans="1:16" s="240" customFormat="1" x14ac:dyDescent="0.2">
      <c r="A3969" s="92" t="s">
        <v>20</v>
      </c>
      <c r="B3969" s="196">
        <v>7798</v>
      </c>
      <c r="C3969" s="163" t="s">
        <v>4590</v>
      </c>
      <c r="D3969" s="163" t="s">
        <v>5191</v>
      </c>
      <c r="E3969" s="197">
        <v>20</v>
      </c>
      <c r="F3969" s="197" t="s">
        <v>5055</v>
      </c>
      <c r="G3969" s="197" t="s">
        <v>29</v>
      </c>
      <c r="H3969" s="238">
        <v>40387</v>
      </c>
      <c r="I3969" s="199">
        <f t="shared" ref="I3969:I4032" si="80">IF(AND(H3969&gt;1/1/75, J3969&gt;0),"n/a",H3969+365)</f>
        <v>40752</v>
      </c>
      <c r="J3969" s="238"/>
      <c r="K3969" s="197"/>
      <c r="L3969" s="197"/>
      <c r="M3969" s="95" t="s">
        <v>20</v>
      </c>
      <c r="N3969" s="96" t="s">
        <v>5192</v>
      </c>
      <c r="O3969" s="238"/>
      <c r="P3969" s="201"/>
    </row>
    <row r="3970" spans="1:16" s="240" customFormat="1" x14ac:dyDescent="0.2">
      <c r="A3970" s="92" t="s">
        <v>20</v>
      </c>
      <c r="B3970" s="196">
        <v>7799</v>
      </c>
      <c r="C3970" s="92" t="s">
        <v>5193</v>
      </c>
      <c r="D3970" s="92" t="s">
        <v>5194</v>
      </c>
      <c r="E3970" s="197">
        <v>9</v>
      </c>
      <c r="F3970" s="197" t="s">
        <v>5061</v>
      </c>
      <c r="G3970" s="197" t="s">
        <v>78</v>
      </c>
      <c r="H3970" s="238">
        <v>40403</v>
      </c>
      <c r="I3970" s="199" t="str">
        <f t="shared" si="80"/>
        <v>n/a</v>
      </c>
      <c r="J3970" s="238">
        <v>40452</v>
      </c>
      <c r="K3970" s="197" t="s">
        <v>2534</v>
      </c>
      <c r="L3970" s="197" t="s">
        <v>2067</v>
      </c>
      <c r="M3970" s="95" t="s">
        <v>20</v>
      </c>
      <c r="N3970" s="96">
        <v>4286</v>
      </c>
      <c r="O3970" s="238">
        <v>40591</v>
      </c>
      <c r="P3970" s="201" t="s">
        <v>5169</v>
      </c>
    </row>
    <row r="3971" spans="1:16" s="215" customFormat="1" x14ac:dyDescent="0.2">
      <c r="A3971" s="171" t="s">
        <v>20</v>
      </c>
      <c r="B3971" s="208">
        <v>7800</v>
      </c>
      <c r="C3971" s="171" t="s">
        <v>5100</v>
      </c>
      <c r="D3971" s="171" t="s">
        <v>5195</v>
      </c>
      <c r="E3971" s="209">
        <v>8</v>
      </c>
      <c r="F3971" s="209" t="s">
        <v>2499</v>
      </c>
      <c r="G3971" s="209" t="s">
        <v>78</v>
      </c>
      <c r="H3971" s="210">
        <v>40416</v>
      </c>
      <c r="I3971" s="211" t="str">
        <f t="shared" si="80"/>
        <v>n/a</v>
      </c>
      <c r="J3971" s="210">
        <v>40452</v>
      </c>
      <c r="K3971" s="209" t="s">
        <v>2067</v>
      </c>
      <c r="L3971" s="209" t="s">
        <v>2067</v>
      </c>
      <c r="M3971" s="212" t="s">
        <v>20</v>
      </c>
      <c r="N3971" s="213">
        <v>4287</v>
      </c>
      <c r="O3971" s="210">
        <v>40591</v>
      </c>
      <c r="P3971" s="214" t="s">
        <v>5078</v>
      </c>
    </row>
    <row r="3972" spans="1:16" s="240" customFormat="1" x14ac:dyDescent="0.2">
      <c r="A3972" s="92" t="s">
        <v>20</v>
      </c>
      <c r="B3972" s="196">
        <v>7801</v>
      </c>
      <c r="C3972" s="163" t="s">
        <v>1561</v>
      </c>
      <c r="D3972" s="163" t="s">
        <v>5196</v>
      </c>
      <c r="E3972" s="197">
        <v>10</v>
      </c>
      <c r="F3972" s="197" t="s">
        <v>5061</v>
      </c>
      <c r="G3972" s="197" t="s">
        <v>78</v>
      </c>
      <c r="H3972" s="238">
        <v>40417</v>
      </c>
      <c r="I3972" s="199" t="str">
        <f t="shared" si="80"/>
        <v>n/a</v>
      </c>
      <c r="J3972" s="238">
        <v>40451</v>
      </c>
      <c r="K3972" s="197" t="s">
        <v>2534</v>
      </c>
      <c r="L3972" s="197" t="s">
        <v>2067</v>
      </c>
      <c r="M3972" s="95" t="s">
        <v>20</v>
      </c>
      <c r="N3972" s="96">
        <v>4288</v>
      </c>
      <c r="O3972" s="238">
        <v>40591</v>
      </c>
      <c r="P3972" s="201" t="s">
        <v>486</v>
      </c>
    </row>
    <row r="3973" spans="1:16" s="240" customFormat="1" x14ac:dyDescent="0.2">
      <c r="A3973" s="92" t="s">
        <v>20</v>
      </c>
      <c r="B3973" s="196">
        <v>7802</v>
      </c>
      <c r="C3973" s="92" t="s">
        <v>5197</v>
      </c>
      <c r="D3973" s="92" t="s">
        <v>4359</v>
      </c>
      <c r="E3973" s="197">
        <v>8</v>
      </c>
      <c r="F3973" s="197" t="s">
        <v>2499</v>
      </c>
      <c r="G3973" s="197" t="s">
        <v>78</v>
      </c>
      <c r="H3973" s="238">
        <v>40422</v>
      </c>
      <c r="I3973" s="199" t="str">
        <f t="shared" si="80"/>
        <v>n/a</v>
      </c>
      <c r="J3973" s="238">
        <v>40451</v>
      </c>
      <c r="K3973" s="197" t="s">
        <v>2067</v>
      </c>
      <c r="L3973" s="197" t="s">
        <v>2067</v>
      </c>
      <c r="M3973" s="95" t="s">
        <v>20</v>
      </c>
      <c r="N3973" s="96">
        <v>4291</v>
      </c>
      <c r="O3973" s="238">
        <v>40606</v>
      </c>
      <c r="P3973" s="201" t="s">
        <v>5078</v>
      </c>
    </row>
    <row r="3974" spans="1:16" s="240" customFormat="1" x14ac:dyDescent="0.2">
      <c r="A3974" s="92" t="s">
        <v>20</v>
      </c>
      <c r="B3974" s="196">
        <v>7803</v>
      </c>
      <c r="C3974" s="92" t="s">
        <v>3420</v>
      </c>
      <c r="D3974" s="92" t="s">
        <v>4372</v>
      </c>
      <c r="E3974" s="197">
        <v>20</v>
      </c>
      <c r="F3974" s="197" t="s">
        <v>5055</v>
      </c>
      <c r="G3974" s="197" t="s">
        <v>78</v>
      </c>
      <c r="H3974" s="238">
        <v>40422</v>
      </c>
      <c r="I3974" s="199" t="str">
        <f t="shared" si="80"/>
        <v>n/a</v>
      </c>
      <c r="J3974" s="238">
        <v>40451</v>
      </c>
      <c r="K3974" s="197" t="s">
        <v>2534</v>
      </c>
      <c r="L3974" s="197" t="s">
        <v>2067</v>
      </c>
      <c r="M3974" s="95" t="s">
        <v>20</v>
      </c>
      <c r="N3974" s="96">
        <v>4289</v>
      </c>
      <c r="O3974" s="238">
        <v>40589</v>
      </c>
      <c r="P3974" s="201" t="s">
        <v>4706</v>
      </c>
    </row>
    <row r="3975" spans="1:16" s="240" customFormat="1" x14ac:dyDescent="0.2">
      <c r="A3975" s="92" t="s">
        <v>20</v>
      </c>
      <c r="B3975" s="196">
        <v>7804</v>
      </c>
      <c r="C3975" s="92" t="s">
        <v>2587</v>
      </c>
      <c r="D3975" s="92" t="s">
        <v>5198</v>
      </c>
      <c r="E3975" s="197">
        <v>20</v>
      </c>
      <c r="F3975" s="197" t="s">
        <v>5055</v>
      </c>
      <c r="G3975" s="197" t="s">
        <v>78</v>
      </c>
      <c r="H3975" s="238">
        <v>40422</v>
      </c>
      <c r="I3975" s="199" t="str">
        <f t="shared" si="80"/>
        <v>n/a</v>
      </c>
      <c r="J3975" s="238">
        <v>40451</v>
      </c>
      <c r="K3975" s="197" t="s">
        <v>2534</v>
      </c>
      <c r="L3975" s="197" t="s">
        <v>2067</v>
      </c>
      <c r="M3975" s="95" t="s">
        <v>20</v>
      </c>
      <c r="N3975" s="96">
        <v>4290</v>
      </c>
      <c r="O3975" s="238">
        <v>40589</v>
      </c>
      <c r="P3975" s="201" t="s">
        <v>486</v>
      </c>
    </row>
    <row r="3976" spans="1:16" s="240" customFormat="1" x14ac:dyDescent="0.2">
      <c r="A3976" s="92" t="s">
        <v>20</v>
      </c>
      <c r="B3976" s="196">
        <v>7805</v>
      </c>
      <c r="C3976" s="92" t="s">
        <v>5199</v>
      </c>
      <c r="D3976" s="92" t="s">
        <v>5200</v>
      </c>
      <c r="E3976" s="197">
        <v>15</v>
      </c>
      <c r="F3976" s="197" t="s">
        <v>5071</v>
      </c>
      <c r="G3976" s="197" t="s">
        <v>78</v>
      </c>
      <c r="H3976" s="238">
        <v>40422</v>
      </c>
      <c r="I3976" s="199" t="str">
        <f t="shared" si="80"/>
        <v>n/a</v>
      </c>
      <c r="J3976" s="238">
        <v>40452</v>
      </c>
      <c r="K3976" s="197" t="s">
        <v>2534</v>
      </c>
      <c r="L3976" s="197" t="s">
        <v>2067</v>
      </c>
      <c r="M3976" s="95" t="s">
        <v>20</v>
      </c>
      <c r="N3976" s="96">
        <v>4295</v>
      </c>
      <c r="O3976" s="238">
        <v>40609</v>
      </c>
      <c r="P3976" s="201" t="s">
        <v>5079</v>
      </c>
    </row>
    <row r="3977" spans="1:16" s="240" customFormat="1" x14ac:dyDescent="0.2">
      <c r="A3977" s="92" t="s">
        <v>20</v>
      </c>
      <c r="B3977" s="196">
        <v>7806</v>
      </c>
      <c r="C3977" s="92" t="s">
        <v>5201</v>
      </c>
      <c r="D3977" s="92" t="s">
        <v>4904</v>
      </c>
      <c r="E3977" s="197">
        <v>7</v>
      </c>
      <c r="F3977" s="197" t="s">
        <v>5061</v>
      </c>
      <c r="G3977" s="197" t="s">
        <v>29</v>
      </c>
      <c r="H3977" s="238">
        <v>40422</v>
      </c>
      <c r="I3977" s="199" t="str">
        <f t="shared" si="80"/>
        <v>n/a</v>
      </c>
      <c r="J3977" s="238">
        <v>40452</v>
      </c>
      <c r="K3977" s="197" t="s">
        <v>2534</v>
      </c>
      <c r="L3977" s="197" t="s">
        <v>2067</v>
      </c>
      <c r="M3977" s="95" t="s">
        <v>20</v>
      </c>
      <c r="N3977" s="96">
        <v>4285</v>
      </c>
      <c r="O3977" s="238">
        <v>40590</v>
      </c>
      <c r="P3977" s="201" t="s">
        <v>4905</v>
      </c>
    </row>
    <row r="3978" spans="1:16" s="202" customFormat="1" ht="24.75" customHeight="1" x14ac:dyDescent="0.2">
      <c r="A3978" s="163" t="s">
        <v>20</v>
      </c>
      <c r="B3978" s="196">
        <v>7807</v>
      </c>
      <c r="C3978" s="163" t="s">
        <v>2417</v>
      </c>
      <c r="D3978" s="163" t="s">
        <v>5202</v>
      </c>
      <c r="E3978" s="197">
        <v>8</v>
      </c>
      <c r="F3978" s="197" t="s">
        <v>2499</v>
      </c>
      <c r="G3978" s="197" t="s">
        <v>78</v>
      </c>
      <c r="H3978" s="198">
        <v>40422</v>
      </c>
      <c r="I3978" s="199" t="str">
        <f t="shared" si="80"/>
        <v>n/a</v>
      </c>
      <c r="J3978" s="198">
        <v>40451</v>
      </c>
      <c r="K3978" s="197" t="s">
        <v>2067</v>
      </c>
      <c r="L3978" s="197" t="s">
        <v>1862</v>
      </c>
      <c r="M3978" s="200" t="s">
        <v>20</v>
      </c>
      <c r="N3978" s="195" t="s">
        <v>1870</v>
      </c>
      <c r="O3978" s="198">
        <v>40893</v>
      </c>
      <c r="P3978" s="201"/>
    </row>
    <row r="3979" spans="1:16" s="202" customFormat="1" x14ac:dyDescent="0.2">
      <c r="A3979" s="163" t="s">
        <v>20</v>
      </c>
      <c r="B3979" s="196">
        <v>7808</v>
      </c>
      <c r="C3979" s="163" t="s">
        <v>2417</v>
      </c>
      <c r="D3979" s="163" t="s">
        <v>5203</v>
      </c>
      <c r="E3979" s="197">
        <v>8</v>
      </c>
      <c r="F3979" s="197" t="s">
        <v>2499</v>
      </c>
      <c r="G3979" s="197" t="s">
        <v>78</v>
      </c>
      <c r="H3979" s="198">
        <v>40422</v>
      </c>
      <c r="I3979" s="199" t="str">
        <f t="shared" si="80"/>
        <v>n/a</v>
      </c>
      <c r="J3979" s="198">
        <v>40451</v>
      </c>
      <c r="K3979" s="197" t="s">
        <v>2067</v>
      </c>
      <c r="L3979" s="197" t="s">
        <v>1862</v>
      </c>
      <c r="M3979" s="200" t="s">
        <v>20</v>
      </c>
      <c r="N3979" s="96">
        <v>4327</v>
      </c>
      <c r="O3979" s="198">
        <v>40883</v>
      </c>
      <c r="P3979" s="201" t="s">
        <v>5078</v>
      </c>
    </row>
    <row r="3980" spans="1:16" s="240" customFormat="1" x14ac:dyDescent="0.2">
      <c r="A3980" s="92" t="s">
        <v>20</v>
      </c>
      <c r="B3980" s="196">
        <v>7809</v>
      </c>
      <c r="C3980" s="92" t="s">
        <v>2417</v>
      </c>
      <c r="D3980" s="92" t="s">
        <v>5204</v>
      </c>
      <c r="E3980" s="197">
        <v>8</v>
      </c>
      <c r="F3980" s="197" t="s">
        <v>2499</v>
      </c>
      <c r="G3980" s="197" t="s">
        <v>78</v>
      </c>
      <c r="H3980" s="238">
        <v>40422</v>
      </c>
      <c r="I3980" s="199" t="str">
        <f t="shared" si="80"/>
        <v>n/a</v>
      </c>
      <c r="J3980" s="238">
        <v>40451</v>
      </c>
      <c r="K3980" s="197" t="s">
        <v>2067</v>
      </c>
      <c r="L3980" s="197" t="s">
        <v>2067</v>
      </c>
      <c r="M3980" s="95" t="s">
        <v>20</v>
      </c>
      <c r="N3980" s="96">
        <v>4292</v>
      </c>
      <c r="O3980" s="238">
        <v>40606</v>
      </c>
      <c r="P3980" s="201" t="s">
        <v>486</v>
      </c>
    </row>
    <row r="3981" spans="1:16" s="240" customFormat="1" x14ac:dyDescent="0.2">
      <c r="A3981" s="92" t="s">
        <v>20</v>
      </c>
      <c r="B3981" s="196">
        <v>7810</v>
      </c>
      <c r="C3981" s="92" t="s">
        <v>5205</v>
      </c>
      <c r="D3981" s="92" t="s">
        <v>5206</v>
      </c>
      <c r="E3981" s="197">
        <v>4</v>
      </c>
      <c r="F3981" s="197" t="s">
        <v>5075</v>
      </c>
      <c r="G3981" s="197" t="s">
        <v>29</v>
      </c>
      <c r="H3981" s="238">
        <v>40443</v>
      </c>
      <c r="I3981" s="199">
        <f t="shared" si="80"/>
        <v>40808</v>
      </c>
      <c r="J3981" s="238"/>
      <c r="K3981" s="197"/>
      <c r="L3981" s="197"/>
      <c r="M3981" s="95" t="s">
        <v>20</v>
      </c>
      <c r="N3981" s="96" t="s">
        <v>2891</v>
      </c>
      <c r="O3981" s="238"/>
      <c r="P3981" s="201"/>
    </row>
    <row r="3982" spans="1:16" s="240" customFormat="1" x14ac:dyDescent="0.2">
      <c r="A3982" s="92" t="s">
        <v>20</v>
      </c>
      <c r="B3982" s="196">
        <v>7811</v>
      </c>
      <c r="C3982" s="92" t="s">
        <v>5100</v>
      </c>
      <c r="D3982" s="92" t="s">
        <v>5207</v>
      </c>
      <c r="E3982" s="197">
        <v>8</v>
      </c>
      <c r="F3982" s="197" t="s">
        <v>2499</v>
      </c>
      <c r="G3982" s="197" t="s">
        <v>236</v>
      </c>
      <c r="H3982" s="238">
        <v>40477</v>
      </c>
      <c r="I3982" s="199" t="str">
        <f t="shared" si="80"/>
        <v>n/a</v>
      </c>
      <c r="J3982" s="238">
        <v>40512</v>
      </c>
      <c r="K3982" s="197" t="s">
        <v>2067</v>
      </c>
      <c r="L3982" s="197" t="s">
        <v>2067</v>
      </c>
      <c r="M3982" s="95" t="s">
        <v>20</v>
      </c>
      <c r="N3982" s="96">
        <v>4297</v>
      </c>
      <c r="O3982" s="238">
        <v>40653</v>
      </c>
      <c r="P3982" s="214" t="s">
        <v>5078</v>
      </c>
    </row>
    <row r="3983" spans="1:16" s="240" customFormat="1" x14ac:dyDescent="0.2">
      <c r="A3983" s="92" t="s">
        <v>20</v>
      </c>
      <c r="B3983" s="196">
        <v>7812</v>
      </c>
      <c r="C3983" s="163" t="s">
        <v>5208</v>
      </c>
      <c r="D3983" s="92" t="s">
        <v>5209</v>
      </c>
      <c r="E3983" s="197">
        <v>10</v>
      </c>
      <c r="F3983" s="197" t="s">
        <v>5061</v>
      </c>
      <c r="G3983" s="197" t="s">
        <v>29</v>
      </c>
      <c r="H3983" s="238">
        <v>40480</v>
      </c>
      <c r="I3983" s="199">
        <f t="shared" si="80"/>
        <v>40845</v>
      </c>
      <c r="J3983" s="238"/>
      <c r="K3983" s="197"/>
      <c r="L3983" s="197"/>
      <c r="M3983" s="95" t="s">
        <v>20</v>
      </c>
      <c r="N3983" s="96" t="s">
        <v>2891</v>
      </c>
      <c r="O3983" s="238"/>
      <c r="P3983" s="201"/>
    </row>
    <row r="3984" spans="1:16" s="240" customFormat="1" x14ac:dyDescent="0.2">
      <c r="A3984" s="92" t="s">
        <v>20</v>
      </c>
      <c r="B3984" s="196">
        <v>7813</v>
      </c>
      <c r="C3984" s="163" t="s">
        <v>5210</v>
      </c>
      <c r="D3984" s="163" t="s">
        <v>5211</v>
      </c>
      <c r="E3984" s="197">
        <v>10</v>
      </c>
      <c r="F3984" s="197" t="s">
        <v>5061</v>
      </c>
      <c r="G3984" s="197" t="s">
        <v>29</v>
      </c>
      <c r="H3984" s="238">
        <v>40480</v>
      </c>
      <c r="I3984" s="199">
        <f t="shared" si="80"/>
        <v>40845</v>
      </c>
      <c r="J3984" s="238"/>
      <c r="K3984" s="197"/>
      <c r="L3984" s="197"/>
      <c r="M3984" s="95" t="s">
        <v>20</v>
      </c>
      <c r="N3984" s="96" t="s">
        <v>2891</v>
      </c>
      <c r="O3984" s="238"/>
      <c r="P3984" s="201"/>
    </row>
    <row r="3985" spans="1:16" s="202" customFormat="1" x14ac:dyDescent="0.2">
      <c r="A3985" s="163" t="s">
        <v>20</v>
      </c>
      <c r="B3985" s="196">
        <v>7814</v>
      </c>
      <c r="C3985" s="92" t="s">
        <v>5102</v>
      </c>
      <c r="D3985" s="92" t="s">
        <v>5077</v>
      </c>
      <c r="E3985" s="197">
        <v>8</v>
      </c>
      <c r="F3985" s="197" t="s">
        <v>2499</v>
      </c>
      <c r="G3985" s="197" t="s">
        <v>236</v>
      </c>
      <c r="H3985" s="238">
        <v>40483</v>
      </c>
      <c r="I3985" s="199" t="str">
        <f t="shared" si="80"/>
        <v>n/a</v>
      </c>
      <c r="J3985" s="198">
        <v>40512</v>
      </c>
      <c r="K3985" s="197" t="s">
        <v>2067</v>
      </c>
      <c r="L3985" s="197" t="s">
        <v>2067</v>
      </c>
      <c r="M3985" s="200" t="s">
        <v>20</v>
      </c>
      <c r="N3985" s="96">
        <v>4298</v>
      </c>
      <c r="O3985" s="198">
        <v>40653</v>
      </c>
      <c r="P3985" s="201" t="s">
        <v>5078</v>
      </c>
    </row>
    <row r="3986" spans="1:16" s="202" customFormat="1" x14ac:dyDescent="0.2">
      <c r="A3986" s="163" t="s">
        <v>20</v>
      </c>
      <c r="B3986" s="196">
        <v>7815</v>
      </c>
      <c r="C3986" s="92" t="s">
        <v>4514</v>
      </c>
      <c r="D3986" s="92" t="s">
        <v>5077</v>
      </c>
      <c r="E3986" s="197">
        <v>8</v>
      </c>
      <c r="F3986" s="197" t="s">
        <v>2499</v>
      </c>
      <c r="G3986" s="197" t="s">
        <v>236</v>
      </c>
      <c r="H3986" s="238">
        <v>40483</v>
      </c>
      <c r="I3986" s="199">
        <f t="shared" si="80"/>
        <v>40848</v>
      </c>
      <c r="J3986" s="198"/>
      <c r="K3986" s="197"/>
      <c r="L3986" s="197"/>
      <c r="M3986" s="200" t="s">
        <v>20</v>
      </c>
      <c r="N3986" s="96" t="s">
        <v>2891</v>
      </c>
      <c r="O3986" s="198"/>
      <c r="P3986" s="201"/>
    </row>
    <row r="3987" spans="1:16" s="1" customFormat="1" x14ac:dyDescent="0.2">
      <c r="A3987" s="250" t="s">
        <v>20</v>
      </c>
      <c r="B3987" s="32">
        <v>7816</v>
      </c>
      <c r="C3987" s="250" t="s">
        <v>5212</v>
      </c>
      <c r="D3987" s="250" t="s">
        <v>5213</v>
      </c>
      <c r="E3987" s="34">
        <v>10</v>
      </c>
      <c r="F3987" s="34" t="s">
        <v>5061</v>
      </c>
      <c r="G3987" s="34" t="s">
        <v>29</v>
      </c>
      <c r="H3987" s="251">
        <v>40483</v>
      </c>
      <c r="I3987" s="37" t="str">
        <f t="shared" si="80"/>
        <v>n/a</v>
      </c>
      <c r="J3987" s="251">
        <v>40512</v>
      </c>
      <c r="K3987" s="34" t="s">
        <v>2534</v>
      </c>
      <c r="L3987" s="34" t="s">
        <v>2067</v>
      </c>
      <c r="M3987" s="252" t="s">
        <v>20</v>
      </c>
      <c r="N3987" s="71">
        <v>4318</v>
      </c>
      <c r="O3987" s="251">
        <v>40834</v>
      </c>
      <c r="P3987" s="42" t="s">
        <v>486</v>
      </c>
    </row>
    <row r="3988" spans="1:16" s="1" customFormat="1" x14ac:dyDescent="0.2">
      <c r="A3988" s="250" t="s">
        <v>20</v>
      </c>
      <c r="B3988" s="32">
        <v>7817</v>
      </c>
      <c r="C3988" s="250" t="s">
        <v>5212</v>
      </c>
      <c r="D3988" s="250" t="s">
        <v>5214</v>
      </c>
      <c r="E3988" s="34">
        <v>10</v>
      </c>
      <c r="F3988" s="34" t="s">
        <v>5061</v>
      </c>
      <c r="G3988" s="34" t="s">
        <v>29</v>
      </c>
      <c r="H3988" s="251">
        <v>40483</v>
      </c>
      <c r="I3988" s="37">
        <f t="shared" si="80"/>
        <v>40848</v>
      </c>
      <c r="J3988" s="251"/>
      <c r="K3988" s="34"/>
      <c r="L3988" s="34"/>
      <c r="M3988" s="252" t="s">
        <v>20</v>
      </c>
      <c r="N3988" s="96" t="s">
        <v>2891</v>
      </c>
      <c r="O3988" s="251"/>
      <c r="P3988" s="42"/>
    </row>
    <row r="3989" spans="1:16" s="1" customFormat="1" x14ac:dyDescent="0.2">
      <c r="A3989" s="250" t="s">
        <v>20</v>
      </c>
      <c r="B3989" s="32">
        <v>7818</v>
      </c>
      <c r="C3989" s="250" t="s">
        <v>5215</v>
      </c>
      <c r="D3989" s="250" t="s">
        <v>5216</v>
      </c>
      <c r="E3989" s="34">
        <v>10</v>
      </c>
      <c r="F3989" s="34" t="s">
        <v>5061</v>
      </c>
      <c r="G3989" s="34" t="s">
        <v>29</v>
      </c>
      <c r="H3989" s="251">
        <v>40483</v>
      </c>
      <c r="I3989" s="37">
        <f t="shared" si="80"/>
        <v>40848</v>
      </c>
      <c r="J3989" s="251"/>
      <c r="K3989" s="34"/>
      <c r="L3989" s="34"/>
      <c r="M3989" s="252" t="s">
        <v>20</v>
      </c>
      <c r="N3989" s="96" t="s">
        <v>2891</v>
      </c>
      <c r="O3989" s="251"/>
      <c r="P3989" s="42"/>
    </row>
    <row r="3990" spans="1:16" s="1" customFormat="1" x14ac:dyDescent="0.2">
      <c r="A3990" s="250" t="s">
        <v>20</v>
      </c>
      <c r="B3990" s="32">
        <v>7819</v>
      </c>
      <c r="C3990" s="250" t="s">
        <v>5217</v>
      </c>
      <c r="D3990" s="250" t="s">
        <v>5218</v>
      </c>
      <c r="E3990" s="34">
        <v>10</v>
      </c>
      <c r="F3990" s="34" t="s">
        <v>5061</v>
      </c>
      <c r="G3990" s="34" t="s">
        <v>29</v>
      </c>
      <c r="H3990" s="251">
        <v>40483</v>
      </c>
      <c r="I3990" s="37" t="str">
        <f t="shared" si="80"/>
        <v>n/a</v>
      </c>
      <c r="J3990" s="251">
        <v>40513</v>
      </c>
      <c r="K3990" s="34" t="s">
        <v>2534</v>
      </c>
      <c r="L3990" s="34" t="s">
        <v>2067</v>
      </c>
      <c r="M3990" s="252" t="s">
        <v>20</v>
      </c>
      <c r="N3990" s="71">
        <v>4317</v>
      </c>
      <c r="O3990" s="251">
        <v>40834</v>
      </c>
      <c r="P3990" s="42" t="s">
        <v>486</v>
      </c>
    </row>
    <row r="3991" spans="1:16" s="240" customFormat="1" x14ac:dyDescent="0.2">
      <c r="A3991" s="92" t="s">
        <v>20</v>
      </c>
      <c r="B3991" s="196">
        <v>7820</v>
      </c>
      <c r="C3991" s="92" t="s">
        <v>3120</v>
      </c>
      <c r="D3991" s="92" t="s">
        <v>5219</v>
      </c>
      <c r="E3991" s="197">
        <v>22</v>
      </c>
      <c r="F3991" s="197" t="s">
        <v>5055</v>
      </c>
      <c r="G3991" s="197" t="s">
        <v>24</v>
      </c>
      <c r="H3991" s="238">
        <v>40511</v>
      </c>
      <c r="I3991" s="199" t="str">
        <f t="shared" si="80"/>
        <v>n/a</v>
      </c>
      <c r="J3991" s="238">
        <v>40539</v>
      </c>
      <c r="K3991" s="197" t="s">
        <v>2534</v>
      </c>
      <c r="L3991" s="197" t="s">
        <v>2067</v>
      </c>
      <c r="M3991" s="95" t="s">
        <v>20</v>
      </c>
      <c r="N3991" s="96">
        <v>4313</v>
      </c>
      <c r="O3991" s="238">
        <v>40764</v>
      </c>
      <c r="P3991" s="201" t="s">
        <v>5220</v>
      </c>
    </row>
    <row r="3992" spans="1:16" s="240" customFormat="1" x14ac:dyDescent="0.2">
      <c r="A3992" s="92" t="s">
        <v>20</v>
      </c>
      <c r="B3992" s="196">
        <v>7821</v>
      </c>
      <c r="C3992" s="92" t="s">
        <v>2417</v>
      </c>
      <c r="D3992" s="249" t="s">
        <v>5221</v>
      </c>
      <c r="E3992" s="197">
        <v>8</v>
      </c>
      <c r="F3992" s="197" t="s">
        <v>2499</v>
      </c>
      <c r="G3992" s="197" t="s">
        <v>24</v>
      </c>
      <c r="H3992" s="238">
        <v>40512</v>
      </c>
      <c r="I3992" s="199" t="str">
        <f t="shared" si="80"/>
        <v>n/a</v>
      </c>
      <c r="J3992" s="238">
        <v>40546</v>
      </c>
      <c r="K3992" s="197" t="s">
        <v>2067</v>
      </c>
      <c r="L3992" s="197" t="s">
        <v>2067</v>
      </c>
      <c r="M3992" s="95" t="s">
        <v>20</v>
      </c>
      <c r="N3992" s="96">
        <v>4303</v>
      </c>
      <c r="O3992" s="238">
        <v>40764</v>
      </c>
      <c r="P3992" s="201" t="s">
        <v>486</v>
      </c>
    </row>
    <row r="3993" spans="1:16" s="240" customFormat="1" x14ac:dyDescent="0.2">
      <c r="A3993" s="92" t="s">
        <v>20</v>
      </c>
      <c r="B3993" s="196">
        <v>7822</v>
      </c>
      <c r="C3993" s="92" t="s">
        <v>4264</v>
      </c>
      <c r="D3993" s="92" t="s">
        <v>5222</v>
      </c>
      <c r="E3993" s="197">
        <v>20</v>
      </c>
      <c r="F3993" s="197" t="s">
        <v>5055</v>
      </c>
      <c r="G3993" s="197" t="s">
        <v>24</v>
      </c>
      <c r="H3993" s="238">
        <v>40514</v>
      </c>
      <c r="I3993" s="199" t="str">
        <f t="shared" si="80"/>
        <v>n/a</v>
      </c>
      <c r="J3993" s="238">
        <v>40534</v>
      </c>
      <c r="K3993" s="197" t="s">
        <v>2534</v>
      </c>
      <c r="L3993" s="197" t="s">
        <v>2067</v>
      </c>
      <c r="M3993" s="95" t="s">
        <v>20</v>
      </c>
      <c r="N3993" s="96">
        <v>4299</v>
      </c>
      <c r="O3993" s="238">
        <v>40700</v>
      </c>
      <c r="P3993" s="201" t="s">
        <v>5223</v>
      </c>
    </row>
    <row r="3994" spans="1:16" s="240" customFormat="1" x14ac:dyDescent="0.2">
      <c r="A3994" s="92" t="s">
        <v>20</v>
      </c>
      <c r="B3994" s="196">
        <v>7823</v>
      </c>
      <c r="C3994" s="92" t="s">
        <v>3671</v>
      </c>
      <c r="D3994" s="92" t="s">
        <v>5224</v>
      </c>
      <c r="E3994" s="197">
        <v>8</v>
      </c>
      <c r="F3994" s="197" t="s">
        <v>2499</v>
      </c>
      <c r="G3994" s="197" t="s">
        <v>24</v>
      </c>
      <c r="H3994" s="238">
        <v>40514</v>
      </c>
      <c r="I3994" s="199">
        <f t="shared" si="80"/>
        <v>40879</v>
      </c>
      <c r="J3994" s="238"/>
      <c r="K3994" s="197"/>
      <c r="L3994" s="197"/>
      <c r="M3994" s="95" t="s">
        <v>20</v>
      </c>
      <c r="N3994" s="96" t="s">
        <v>2891</v>
      </c>
      <c r="O3994" s="238"/>
      <c r="P3994" s="201"/>
    </row>
    <row r="3995" spans="1:16" s="240" customFormat="1" x14ac:dyDescent="0.2">
      <c r="A3995" s="92" t="s">
        <v>20</v>
      </c>
      <c r="B3995" s="196">
        <v>7824</v>
      </c>
      <c r="C3995" s="92" t="s">
        <v>606</v>
      </c>
      <c r="D3995" s="92" t="s">
        <v>5225</v>
      </c>
      <c r="E3995" s="197">
        <v>21</v>
      </c>
      <c r="F3995" s="197" t="s">
        <v>5055</v>
      </c>
      <c r="G3995" s="197" t="s">
        <v>24</v>
      </c>
      <c r="H3995" s="238">
        <v>40514</v>
      </c>
      <c r="I3995" s="199" t="str">
        <f t="shared" si="80"/>
        <v>n/a</v>
      </c>
      <c r="J3995" s="238">
        <v>40546</v>
      </c>
      <c r="K3995" s="197"/>
      <c r="L3995" s="197"/>
      <c r="M3995" s="95" t="s">
        <v>20</v>
      </c>
      <c r="N3995" s="96" t="s">
        <v>5226</v>
      </c>
      <c r="O3995" s="238"/>
      <c r="P3995" s="201"/>
    </row>
    <row r="3996" spans="1:16" s="240" customFormat="1" x14ac:dyDescent="0.2">
      <c r="A3996" s="92" t="s">
        <v>20</v>
      </c>
      <c r="B3996" s="196">
        <v>7825</v>
      </c>
      <c r="C3996" s="163" t="s">
        <v>4920</v>
      </c>
      <c r="D3996" s="163" t="s">
        <v>4967</v>
      </c>
      <c r="E3996" s="197">
        <v>21</v>
      </c>
      <c r="F3996" s="197" t="s">
        <v>5055</v>
      </c>
      <c r="G3996" s="197" t="s">
        <v>334</v>
      </c>
      <c r="H3996" s="238">
        <v>40532</v>
      </c>
      <c r="I3996" s="199" t="str">
        <f t="shared" si="80"/>
        <v>n/a</v>
      </c>
      <c r="J3996" s="238">
        <v>40569</v>
      </c>
      <c r="K3996" s="197" t="s">
        <v>2534</v>
      </c>
      <c r="L3996" s="197" t="s">
        <v>1862</v>
      </c>
      <c r="M3996" s="95" t="s">
        <v>20</v>
      </c>
      <c r="N3996" s="195" t="s">
        <v>1870</v>
      </c>
      <c r="O3996" s="238">
        <v>40967</v>
      </c>
      <c r="P3996" s="201"/>
    </row>
    <row r="3997" spans="1:16" s="240" customFormat="1" x14ac:dyDescent="0.2">
      <c r="A3997" s="92" t="s">
        <v>20</v>
      </c>
      <c r="B3997" s="196">
        <v>7826</v>
      </c>
      <c r="C3997" s="92" t="s">
        <v>4208</v>
      </c>
      <c r="D3997" s="92" t="s">
        <v>5227</v>
      </c>
      <c r="E3997" s="197">
        <v>9</v>
      </c>
      <c r="F3997" s="197" t="s">
        <v>5061</v>
      </c>
      <c r="G3997" s="197" t="s">
        <v>29</v>
      </c>
      <c r="H3997" s="238">
        <v>40533</v>
      </c>
      <c r="I3997" s="199" t="str">
        <f t="shared" si="80"/>
        <v>n/a</v>
      </c>
      <c r="J3997" s="238">
        <v>40571</v>
      </c>
      <c r="K3997" s="197" t="s">
        <v>2534</v>
      </c>
      <c r="L3997" s="197" t="s">
        <v>2067</v>
      </c>
      <c r="M3997" s="95" t="s">
        <v>20</v>
      </c>
      <c r="N3997" s="96">
        <v>4315</v>
      </c>
      <c r="O3997" s="238">
        <v>40829</v>
      </c>
      <c r="P3997" s="201" t="s">
        <v>486</v>
      </c>
    </row>
    <row r="3998" spans="1:16" s="240" customFormat="1" x14ac:dyDescent="0.2">
      <c r="A3998" s="92" t="s">
        <v>20</v>
      </c>
      <c r="B3998" s="196">
        <v>7827</v>
      </c>
      <c r="C3998" s="92" t="s">
        <v>3576</v>
      </c>
      <c r="D3998" s="92" t="s">
        <v>5228</v>
      </c>
      <c r="E3998" s="197">
        <v>8</v>
      </c>
      <c r="F3998" s="197" t="s">
        <v>2499</v>
      </c>
      <c r="G3998" s="197" t="s">
        <v>334</v>
      </c>
      <c r="H3998" s="238">
        <v>40534</v>
      </c>
      <c r="I3998" s="199" t="str">
        <f t="shared" si="80"/>
        <v>n/a</v>
      </c>
      <c r="J3998" s="238">
        <v>40574</v>
      </c>
      <c r="K3998" s="197" t="s">
        <v>2067</v>
      </c>
      <c r="L3998" s="197" t="s">
        <v>2067</v>
      </c>
      <c r="M3998" s="95" t="s">
        <v>20</v>
      </c>
      <c r="N3998" s="96">
        <v>4304</v>
      </c>
      <c r="O3998" s="238">
        <v>40709</v>
      </c>
      <c r="P3998" s="201" t="s">
        <v>5229</v>
      </c>
    </row>
    <row r="3999" spans="1:16" s="240" customFormat="1" x14ac:dyDescent="0.2">
      <c r="A3999" s="92" t="s">
        <v>20</v>
      </c>
      <c r="B3999" s="196">
        <v>7828</v>
      </c>
      <c r="C3999" s="92" t="s">
        <v>5230</v>
      </c>
      <c r="D3999" s="92" t="s">
        <v>5231</v>
      </c>
      <c r="E3999" s="197">
        <v>9</v>
      </c>
      <c r="F3999" s="197" t="s">
        <v>5061</v>
      </c>
      <c r="G3999" s="197" t="s">
        <v>29</v>
      </c>
      <c r="H3999" s="238">
        <v>40540</v>
      </c>
      <c r="I3999" s="199">
        <f t="shared" si="80"/>
        <v>40905</v>
      </c>
      <c r="J3999" s="238"/>
      <c r="K3999" s="197"/>
      <c r="L3999" s="197"/>
      <c r="M3999" s="95" t="s">
        <v>20</v>
      </c>
      <c r="N3999" s="96" t="s">
        <v>2891</v>
      </c>
      <c r="O3999" s="238"/>
      <c r="P3999" s="201"/>
    </row>
    <row r="4000" spans="1:16" s="240" customFormat="1" x14ac:dyDescent="0.2">
      <c r="A4000" s="92" t="s">
        <v>20</v>
      </c>
      <c r="B4000" s="196">
        <v>7829</v>
      </c>
      <c r="C4000" s="92" t="s">
        <v>5232</v>
      </c>
      <c r="D4000" s="92" t="s">
        <v>5233</v>
      </c>
      <c r="E4000" s="197">
        <v>9</v>
      </c>
      <c r="F4000" s="197" t="s">
        <v>5061</v>
      </c>
      <c r="G4000" s="197" t="s">
        <v>29</v>
      </c>
      <c r="H4000" s="238">
        <v>40541</v>
      </c>
      <c r="I4000" s="199">
        <f t="shared" si="80"/>
        <v>40906</v>
      </c>
      <c r="J4000" s="238"/>
      <c r="K4000" s="197"/>
      <c r="L4000" s="197"/>
      <c r="M4000" s="95" t="s">
        <v>20</v>
      </c>
      <c r="N4000" s="96" t="s">
        <v>2891</v>
      </c>
      <c r="O4000" s="238"/>
      <c r="P4000" s="201"/>
    </row>
    <row r="4001" spans="1:16" s="240" customFormat="1" x14ac:dyDescent="0.2">
      <c r="A4001" s="92" t="s">
        <v>20</v>
      </c>
      <c r="B4001" s="196">
        <v>7830</v>
      </c>
      <c r="C4001" s="92" t="s">
        <v>5234</v>
      </c>
      <c r="D4001" s="92" t="s">
        <v>5235</v>
      </c>
      <c r="E4001" s="197">
        <v>15</v>
      </c>
      <c r="F4001" s="197" t="s">
        <v>5071</v>
      </c>
      <c r="G4001" s="197" t="s">
        <v>334</v>
      </c>
      <c r="H4001" s="238">
        <v>40541</v>
      </c>
      <c r="I4001" s="199" t="str">
        <f t="shared" si="80"/>
        <v>n/a</v>
      </c>
      <c r="J4001" s="238">
        <v>40571</v>
      </c>
      <c r="K4001" s="197" t="s">
        <v>2534</v>
      </c>
      <c r="L4001" s="197" t="s">
        <v>2067</v>
      </c>
      <c r="M4001" s="95" t="s">
        <v>20</v>
      </c>
      <c r="N4001" s="96">
        <v>4301</v>
      </c>
      <c r="O4001" s="238">
        <v>40709</v>
      </c>
      <c r="P4001" s="201" t="s">
        <v>5079</v>
      </c>
    </row>
    <row r="4002" spans="1:16" s="240" customFormat="1" x14ac:dyDescent="0.2">
      <c r="A4002" s="92" t="s">
        <v>20</v>
      </c>
      <c r="B4002" s="196" t="s">
        <v>5236</v>
      </c>
      <c r="C4002" s="163" t="s">
        <v>4258</v>
      </c>
      <c r="D4002" s="249" t="s">
        <v>5237</v>
      </c>
      <c r="E4002" s="197">
        <v>15</v>
      </c>
      <c r="F4002" s="197" t="s">
        <v>5071</v>
      </c>
      <c r="G4002" s="197" t="s">
        <v>334</v>
      </c>
      <c r="H4002" s="238">
        <v>40541</v>
      </c>
      <c r="I4002" s="199" t="str">
        <f t="shared" si="80"/>
        <v>n/a</v>
      </c>
      <c r="J4002" s="238">
        <v>40574</v>
      </c>
      <c r="K4002" s="197" t="s">
        <v>2534</v>
      </c>
      <c r="L4002" s="197" t="s">
        <v>2067</v>
      </c>
      <c r="M4002" s="95" t="s">
        <v>20</v>
      </c>
      <c r="N4002" s="96">
        <v>4302</v>
      </c>
      <c r="O4002" s="238">
        <v>40709</v>
      </c>
      <c r="P4002" s="201" t="s">
        <v>486</v>
      </c>
    </row>
    <row r="4003" spans="1:16" s="240" customFormat="1" x14ac:dyDescent="0.2">
      <c r="A4003" s="92" t="s">
        <v>20</v>
      </c>
      <c r="B4003" s="196" t="s">
        <v>5238</v>
      </c>
      <c r="C4003" s="163" t="s">
        <v>4258</v>
      </c>
      <c r="D4003" s="249" t="s">
        <v>4372</v>
      </c>
      <c r="E4003" s="197">
        <v>15</v>
      </c>
      <c r="F4003" s="197" t="s">
        <v>5071</v>
      </c>
      <c r="G4003" s="197" t="s">
        <v>334</v>
      </c>
      <c r="H4003" s="238">
        <v>40541</v>
      </c>
      <c r="I4003" s="199" t="str">
        <f t="shared" si="80"/>
        <v>n/a</v>
      </c>
      <c r="J4003" s="238">
        <v>40574</v>
      </c>
      <c r="K4003" s="197" t="s">
        <v>2534</v>
      </c>
      <c r="L4003" s="197" t="s">
        <v>2067</v>
      </c>
      <c r="M4003" s="95" t="s">
        <v>20</v>
      </c>
      <c r="N4003" s="96">
        <v>4310</v>
      </c>
      <c r="O4003" s="238">
        <v>40801</v>
      </c>
      <c r="P4003" s="201" t="s">
        <v>486</v>
      </c>
    </row>
    <row r="4004" spans="1:16" s="240" customFormat="1" x14ac:dyDescent="0.2">
      <c r="A4004" s="92" t="s">
        <v>20</v>
      </c>
      <c r="B4004" s="196">
        <v>7832</v>
      </c>
      <c r="C4004" s="92" t="s">
        <v>5239</v>
      </c>
      <c r="D4004" s="92" t="s">
        <v>5240</v>
      </c>
      <c r="E4004" s="197">
        <v>9</v>
      </c>
      <c r="F4004" s="197" t="s">
        <v>5061</v>
      </c>
      <c r="G4004" s="199" t="s">
        <v>29</v>
      </c>
      <c r="H4004" s="238">
        <v>40541</v>
      </c>
      <c r="I4004" s="199" t="str">
        <f t="shared" si="80"/>
        <v>n/a</v>
      </c>
      <c r="J4004" s="238">
        <v>40574</v>
      </c>
      <c r="K4004" s="197" t="s">
        <v>2534</v>
      </c>
      <c r="L4004" s="197" t="s">
        <v>2067</v>
      </c>
      <c r="M4004" s="95" t="s">
        <v>20</v>
      </c>
      <c r="N4004" s="96">
        <v>4344</v>
      </c>
      <c r="O4004" s="238">
        <v>41046</v>
      </c>
      <c r="P4004" s="201" t="s">
        <v>486</v>
      </c>
    </row>
    <row r="4005" spans="1:16" s="240" customFormat="1" x14ac:dyDescent="0.2">
      <c r="A4005" s="92" t="s">
        <v>20</v>
      </c>
      <c r="B4005" s="196">
        <v>7833</v>
      </c>
      <c r="C4005" s="92" t="s">
        <v>5239</v>
      </c>
      <c r="D4005" s="92" t="s">
        <v>5241</v>
      </c>
      <c r="E4005" s="197">
        <v>9</v>
      </c>
      <c r="F4005" s="197" t="s">
        <v>5061</v>
      </c>
      <c r="G4005" s="199" t="s">
        <v>29</v>
      </c>
      <c r="H4005" s="238">
        <v>40541</v>
      </c>
      <c r="I4005" s="199">
        <f t="shared" si="80"/>
        <v>40906</v>
      </c>
      <c r="J4005" s="238"/>
      <c r="K4005" s="197"/>
      <c r="L4005" s="197"/>
      <c r="M4005" s="95" t="s">
        <v>20</v>
      </c>
      <c r="N4005" s="96" t="s">
        <v>2891</v>
      </c>
      <c r="O4005" s="238"/>
      <c r="P4005" s="201"/>
    </row>
    <row r="4006" spans="1:16" s="240" customFormat="1" x14ac:dyDescent="0.2">
      <c r="A4006" s="92" t="s">
        <v>20</v>
      </c>
      <c r="B4006" s="196">
        <v>7834</v>
      </c>
      <c r="C4006" s="92" t="s">
        <v>5242</v>
      </c>
      <c r="D4006" s="92" t="s">
        <v>5243</v>
      </c>
      <c r="E4006" s="197">
        <v>11</v>
      </c>
      <c r="F4006" s="197" t="s">
        <v>5075</v>
      </c>
      <c r="G4006" s="197" t="s">
        <v>29</v>
      </c>
      <c r="H4006" s="238">
        <v>40541</v>
      </c>
      <c r="I4006" s="199">
        <f t="shared" si="80"/>
        <v>40906</v>
      </c>
      <c r="J4006" s="238"/>
      <c r="K4006" s="197"/>
      <c r="L4006" s="197"/>
      <c r="M4006" s="95" t="s">
        <v>20</v>
      </c>
      <c r="N4006" s="96" t="s">
        <v>2891</v>
      </c>
      <c r="O4006" s="238"/>
      <c r="P4006" s="201"/>
    </row>
    <row r="4007" spans="1:16" s="240" customFormat="1" x14ac:dyDescent="0.2">
      <c r="A4007" s="92" t="s">
        <v>20</v>
      </c>
      <c r="B4007" s="196">
        <v>7835</v>
      </c>
      <c r="C4007" s="92" t="s">
        <v>5242</v>
      </c>
      <c r="D4007" s="92" t="s">
        <v>5244</v>
      </c>
      <c r="E4007" s="197">
        <v>11</v>
      </c>
      <c r="F4007" s="197" t="s">
        <v>5075</v>
      </c>
      <c r="G4007" s="197" t="s">
        <v>29</v>
      </c>
      <c r="H4007" s="238">
        <v>40541</v>
      </c>
      <c r="I4007" s="199" t="str">
        <f t="shared" si="80"/>
        <v>n/a</v>
      </c>
      <c r="J4007" s="238">
        <v>40574</v>
      </c>
      <c r="K4007" s="197" t="s">
        <v>2534</v>
      </c>
      <c r="L4007" s="197" t="s">
        <v>2067</v>
      </c>
      <c r="M4007" s="95" t="s">
        <v>20</v>
      </c>
      <c r="N4007" s="96">
        <v>4305</v>
      </c>
      <c r="O4007" s="238">
        <v>40739</v>
      </c>
      <c r="P4007" s="201" t="s">
        <v>486</v>
      </c>
    </row>
    <row r="4008" spans="1:16" s="240" customFormat="1" x14ac:dyDescent="0.2">
      <c r="A4008" s="92" t="s">
        <v>20</v>
      </c>
      <c r="B4008" s="196">
        <v>7836</v>
      </c>
      <c r="C4008" s="92" t="s">
        <v>5245</v>
      </c>
      <c r="D4008" s="92" t="s">
        <v>5173</v>
      </c>
      <c r="E4008" s="197">
        <v>8</v>
      </c>
      <c r="F4008" s="197" t="s">
        <v>2499</v>
      </c>
      <c r="G4008" s="197" t="s">
        <v>334</v>
      </c>
      <c r="H4008" s="238">
        <v>40541</v>
      </c>
      <c r="I4008" s="199" t="str">
        <f t="shared" si="80"/>
        <v>n/a</v>
      </c>
      <c r="J4008" s="238">
        <v>40756</v>
      </c>
      <c r="K4008" s="197" t="s">
        <v>1862</v>
      </c>
      <c r="L4008" s="197" t="s">
        <v>1862</v>
      </c>
      <c r="M4008" s="95" t="s">
        <v>20</v>
      </c>
      <c r="N4008" s="96" t="s">
        <v>5226</v>
      </c>
      <c r="O4008" s="238"/>
      <c r="P4008" s="201"/>
    </row>
    <row r="4009" spans="1:16" s="240" customFormat="1" x14ac:dyDescent="0.2">
      <c r="A4009" s="92" t="s">
        <v>20</v>
      </c>
      <c r="B4009" s="196">
        <v>7837</v>
      </c>
      <c r="C4009" s="92" t="s">
        <v>2417</v>
      </c>
      <c r="D4009" s="92" t="s">
        <v>5246</v>
      </c>
      <c r="E4009" s="197">
        <v>8</v>
      </c>
      <c r="F4009" s="197" t="s">
        <v>2499</v>
      </c>
      <c r="G4009" s="197" t="s">
        <v>334</v>
      </c>
      <c r="H4009" s="238">
        <v>40541</v>
      </c>
      <c r="I4009" s="199">
        <f t="shared" si="80"/>
        <v>40906</v>
      </c>
      <c r="J4009" s="238"/>
      <c r="K4009" s="197"/>
      <c r="L4009" s="197"/>
      <c r="M4009" s="95" t="s">
        <v>20</v>
      </c>
      <c r="N4009" s="96" t="s">
        <v>2891</v>
      </c>
      <c r="O4009" s="238"/>
      <c r="P4009" s="201"/>
    </row>
    <row r="4010" spans="1:16" s="240" customFormat="1" x14ac:dyDescent="0.2">
      <c r="A4010" s="92" t="s">
        <v>20</v>
      </c>
      <c r="B4010" s="196">
        <v>7838</v>
      </c>
      <c r="C4010" s="92" t="s">
        <v>5215</v>
      </c>
      <c r="D4010" s="92" t="s">
        <v>5247</v>
      </c>
      <c r="E4010" s="197">
        <v>9</v>
      </c>
      <c r="F4010" s="197" t="s">
        <v>5061</v>
      </c>
      <c r="G4010" s="199" t="s">
        <v>29</v>
      </c>
      <c r="H4010" s="238">
        <v>40541</v>
      </c>
      <c r="I4010" s="199">
        <f t="shared" si="80"/>
        <v>40906</v>
      </c>
      <c r="J4010" s="238"/>
      <c r="K4010" s="197"/>
      <c r="L4010" s="197"/>
      <c r="M4010" s="95" t="s">
        <v>20</v>
      </c>
      <c r="N4010" s="96" t="s">
        <v>2891</v>
      </c>
      <c r="O4010" s="238"/>
      <c r="P4010" s="201"/>
    </row>
    <row r="4011" spans="1:16" s="240" customFormat="1" x14ac:dyDescent="0.2">
      <c r="A4011" s="92" t="s">
        <v>20</v>
      </c>
      <c r="B4011" s="196">
        <v>7839</v>
      </c>
      <c r="C4011" s="92" t="s">
        <v>5215</v>
      </c>
      <c r="D4011" s="92" t="s">
        <v>5240</v>
      </c>
      <c r="E4011" s="197">
        <v>9</v>
      </c>
      <c r="F4011" s="197" t="s">
        <v>5061</v>
      </c>
      <c r="G4011" s="199" t="s">
        <v>29</v>
      </c>
      <c r="H4011" s="238">
        <v>40541</v>
      </c>
      <c r="I4011" s="199">
        <f t="shared" si="80"/>
        <v>40906</v>
      </c>
      <c r="J4011" s="238"/>
      <c r="K4011" s="197"/>
      <c r="L4011" s="197"/>
      <c r="M4011" s="95" t="s">
        <v>20</v>
      </c>
      <c r="N4011" s="96" t="s">
        <v>2891</v>
      </c>
      <c r="O4011" s="238"/>
      <c r="P4011" s="201"/>
    </row>
    <row r="4012" spans="1:16" s="240" customFormat="1" x14ac:dyDescent="0.2">
      <c r="A4012" s="92" t="s">
        <v>20</v>
      </c>
      <c r="B4012" s="196">
        <v>7840</v>
      </c>
      <c r="C4012" s="92" t="s">
        <v>5215</v>
      </c>
      <c r="D4012" s="92" t="s">
        <v>5248</v>
      </c>
      <c r="E4012" s="197">
        <v>9</v>
      </c>
      <c r="F4012" s="197" t="s">
        <v>5061</v>
      </c>
      <c r="G4012" s="199" t="s">
        <v>29</v>
      </c>
      <c r="H4012" s="238">
        <v>40541</v>
      </c>
      <c r="I4012" s="199">
        <f t="shared" si="80"/>
        <v>40906</v>
      </c>
      <c r="J4012" s="238"/>
      <c r="K4012" s="197"/>
      <c r="L4012" s="197"/>
      <c r="M4012" s="95" t="s">
        <v>20</v>
      </c>
      <c r="N4012" s="96" t="s">
        <v>2891</v>
      </c>
      <c r="O4012" s="238"/>
      <c r="P4012" s="201"/>
    </row>
    <row r="4013" spans="1:16" s="240" customFormat="1" x14ac:dyDescent="0.2">
      <c r="A4013" s="92" t="s">
        <v>20</v>
      </c>
      <c r="B4013" s="196">
        <v>7841</v>
      </c>
      <c r="C4013" s="92" t="s">
        <v>5215</v>
      </c>
      <c r="D4013" s="92" t="s">
        <v>5249</v>
      </c>
      <c r="E4013" s="197">
        <v>9</v>
      </c>
      <c r="F4013" s="197" t="s">
        <v>5061</v>
      </c>
      <c r="G4013" s="199" t="s">
        <v>29</v>
      </c>
      <c r="H4013" s="238">
        <v>40541</v>
      </c>
      <c r="I4013" s="199">
        <f t="shared" si="80"/>
        <v>40906</v>
      </c>
      <c r="J4013" s="238"/>
      <c r="K4013" s="197"/>
      <c r="L4013" s="197"/>
      <c r="M4013" s="95" t="s">
        <v>20</v>
      </c>
      <c r="N4013" s="96" t="s">
        <v>2891</v>
      </c>
      <c r="O4013" s="238"/>
      <c r="P4013" s="201"/>
    </row>
    <row r="4014" spans="1:16" s="240" customFormat="1" x14ac:dyDescent="0.2">
      <c r="A4014" s="92" t="s">
        <v>20</v>
      </c>
      <c r="B4014" s="196">
        <v>7842</v>
      </c>
      <c r="C4014" s="92" t="s">
        <v>5215</v>
      </c>
      <c r="D4014" s="92" t="s">
        <v>5250</v>
      </c>
      <c r="E4014" s="197">
        <v>9</v>
      </c>
      <c r="F4014" s="197" t="s">
        <v>5061</v>
      </c>
      <c r="G4014" s="199" t="s">
        <v>29</v>
      </c>
      <c r="H4014" s="238">
        <v>40541</v>
      </c>
      <c r="I4014" s="199">
        <f t="shared" si="80"/>
        <v>40906</v>
      </c>
      <c r="J4014" s="238"/>
      <c r="K4014" s="197"/>
      <c r="L4014" s="197"/>
      <c r="M4014" s="95" t="s">
        <v>20</v>
      </c>
      <c r="N4014" s="96" t="s">
        <v>2891</v>
      </c>
      <c r="O4014" s="238"/>
      <c r="P4014" s="201"/>
    </row>
    <row r="4015" spans="1:16" s="240" customFormat="1" x14ac:dyDescent="0.2">
      <c r="A4015" s="92" t="s">
        <v>20</v>
      </c>
      <c r="B4015" s="196">
        <v>7843</v>
      </c>
      <c r="C4015" s="92" t="s">
        <v>5215</v>
      </c>
      <c r="D4015" s="92" t="s">
        <v>5251</v>
      </c>
      <c r="E4015" s="197">
        <v>9</v>
      </c>
      <c r="F4015" s="197" t="s">
        <v>5061</v>
      </c>
      <c r="G4015" s="199" t="s">
        <v>29</v>
      </c>
      <c r="H4015" s="238">
        <v>40541</v>
      </c>
      <c r="I4015" s="199">
        <f t="shared" si="80"/>
        <v>40906</v>
      </c>
      <c r="J4015" s="238"/>
      <c r="K4015" s="197"/>
      <c r="L4015" s="197"/>
      <c r="M4015" s="95" t="s">
        <v>20</v>
      </c>
      <c r="N4015" s="96" t="s">
        <v>2891</v>
      </c>
      <c r="O4015" s="238"/>
      <c r="P4015" s="201"/>
    </row>
    <row r="4016" spans="1:16" s="240" customFormat="1" x14ac:dyDescent="0.2">
      <c r="A4016" s="92" t="s">
        <v>20</v>
      </c>
      <c r="B4016" s="196">
        <v>7844</v>
      </c>
      <c r="C4016" s="92" t="s">
        <v>5252</v>
      </c>
      <c r="D4016" s="92" t="s">
        <v>5253</v>
      </c>
      <c r="E4016" s="197">
        <v>20</v>
      </c>
      <c r="F4016" s="197" t="s">
        <v>5055</v>
      </c>
      <c r="G4016" s="197" t="s">
        <v>334</v>
      </c>
      <c r="H4016" s="238">
        <v>40542</v>
      </c>
      <c r="I4016" s="199" t="str">
        <f t="shared" si="80"/>
        <v>n/a</v>
      </c>
      <c r="J4016" s="238">
        <v>40571</v>
      </c>
      <c r="K4016" s="197"/>
      <c r="L4016" s="197"/>
      <c r="M4016" s="95" t="s">
        <v>20</v>
      </c>
      <c r="N4016" s="96">
        <v>4337</v>
      </c>
      <c r="O4016" s="238">
        <v>40997</v>
      </c>
      <c r="P4016" s="201" t="s">
        <v>5254</v>
      </c>
    </row>
    <row r="4017" spans="1:16" s="240" customFormat="1" x14ac:dyDescent="0.2">
      <c r="A4017" s="92" t="s">
        <v>20</v>
      </c>
      <c r="B4017" s="196">
        <v>7845</v>
      </c>
      <c r="C4017" s="92" t="s">
        <v>5255</v>
      </c>
      <c r="D4017" s="92" t="s">
        <v>5256</v>
      </c>
      <c r="E4017" s="197">
        <v>9</v>
      </c>
      <c r="F4017" s="197" t="s">
        <v>5061</v>
      </c>
      <c r="G4017" s="199" t="s">
        <v>29</v>
      </c>
      <c r="H4017" s="238">
        <v>40542</v>
      </c>
      <c r="I4017" s="199" t="str">
        <f t="shared" si="80"/>
        <v>n/a</v>
      </c>
      <c r="J4017" s="238">
        <v>40574</v>
      </c>
      <c r="K4017" s="197"/>
      <c r="L4017" s="197"/>
      <c r="M4017" s="95" t="s">
        <v>20</v>
      </c>
      <c r="N4017" s="195" t="s">
        <v>1870</v>
      </c>
      <c r="O4017" s="238">
        <v>41046</v>
      </c>
      <c r="P4017" s="201"/>
    </row>
    <row r="4018" spans="1:16" s="240" customFormat="1" x14ac:dyDescent="0.2">
      <c r="A4018" s="92" t="s">
        <v>20</v>
      </c>
      <c r="B4018" s="196">
        <v>7846</v>
      </c>
      <c r="C4018" s="92" t="s">
        <v>2417</v>
      </c>
      <c r="D4018" s="92" t="s">
        <v>5257</v>
      </c>
      <c r="E4018" s="197">
        <v>8</v>
      </c>
      <c r="F4018" s="197" t="s">
        <v>2499</v>
      </c>
      <c r="G4018" s="197" t="s">
        <v>78</v>
      </c>
      <c r="H4018" s="238">
        <v>40592</v>
      </c>
      <c r="I4018" s="199" t="str">
        <f t="shared" si="80"/>
        <v>n/a</v>
      </c>
      <c r="J4018" s="238">
        <v>40633</v>
      </c>
      <c r="K4018" s="197"/>
      <c r="L4018" s="197"/>
      <c r="M4018" s="95" t="s">
        <v>20</v>
      </c>
      <c r="N4018" s="195" t="s">
        <v>1870</v>
      </c>
      <c r="O4018" s="238">
        <v>41096</v>
      </c>
      <c r="P4018" s="201"/>
    </row>
    <row r="4019" spans="1:16" s="240" customFormat="1" x14ac:dyDescent="0.2">
      <c r="A4019" s="92" t="s">
        <v>20</v>
      </c>
      <c r="B4019" s="196">
        <v>7847</v>
      </c>
      <c r="C4019" s="92" t="s">
        <v>5258</v>
      </c>
      <c r="D4019" s="92" t="s">
        <v>5257</v>
      </c>
      <c r="E4019" s="197">
        <v>3</v>
      </c>
      <c r="F4019" s="197" t="s">
        <v>5075</v>
      </c>
      <c r="G4019" s="197" t="s">
        <v>78</v>
      </c>
      <c r="H4019" s="238">
        <v>40592</v>
      </c>
      <c r="I4019" s="199" t="str">
        <f t="shared" si="80"/>
        <v>n/a</v>
      </c>
      <c r="J4019" s="238">
        <v>40633</v>
      </c>
      <c r="K4019" s="197"/>
      <c r="L4019" s="197"/>
      <c r="M4019" s="95" t="s">
        <v>20</v>
      </c>
      <c r="N4019" s="96">
        <v>4341</v>
      </c>
      <c r="O4019" s="238">
        <v>41016</v>
      </c>
      <c r="P4019" s="201" t="s">
        <v>5259</v>
      </c>
    </row>
    <row r="4020" spans="1:16" s="240" customFormat="1" x14ac:dyDescent="0.2">
      <c r="A4020" s="92" t="s">
        <v>20</v>
      </c>
      <c r="B4020" s="196">
        <v>7848</v>
      </c>
      <c r="C4020" s="92" t="s">
        <v>4660</v>
      </c>
      <c r="D4020" s="163" t="s">
        <v>5260</v>
      </c>
      <c r="E4020" s="197">
        <v>21</v>
      </c>
      <c r="F4020" s="197" t="s">
        <v>5055</v>
      </c>
      <c r="G4020" s="197" t="s">
        <v>78</v>
      </c>
      <c r="H4020" s="238">
        <v>40599</v>
      </c>
      <c r="I4020" s="199" t="str">
        <f t="shared" si="80"/>
        <v>n/a</v>
      </c>
      <c r="J4020" s="238">
        <v>40631</v>
      </c>
      <c r="K4020" s="197" t="s">
        <v>2534</v>
      </c>
      <c r="L4020" s="197" t="s">
        <v>2067</v>
      </c>
      <c r="M4020" s="95" t="s">
        <v>20</v>
      </c>
      <c r="N4020" s="96">
        <v>4308</v>
      </c>
      <c r="O4020" s="238">
        <v>40770</v>
      </c>
      <c r="P4020" s="201" t="s">
        <v>4706</v>
      </c>
    </row>
    <row r="4021" spans="1:16" s="263" customFormat="1" x14ac:dyDescent="0.2">
      <c r="A4021" s="254" t="s">
        <v>20</v>
      </c>
      <c r="B4021" s="255">
        <v>7849</v>
      </c>
      <c r="C4021" s="254" t="s">
        <v>5261</v>
      </c>
      <c r="D4021" s="254" t="s">
        <v>5262</v>
      </c>
      <c r="E4021" s="257" t="s">
        <v>5263</v>
      </c>
      <c r="F4021" s="256" t="s">
        <v>5075</v>
      </c>
      <c r="G4021" s="256" t="s">
        <v>78</v>
      </c>
      <c r="H4021" s="258">
        <v>40602</v>
      </c>
      <c r="I4021" s="259" t="str">
        <f t="shared" si="80"/>
        <v>n/a</v>
      </c>
      <c r="J4021" s="258">
        <v>40633</v>
      </c>
      <c r="K4021" s="256" t="s">
        <v>2534</v>
      </c>
      <c r="L4021" s="256" t="s">
        <v>1862</v>
      </c>
      <c r="M4021" s="260" t="s">
        <v>20</v>
      </c>
      <c r="N4021" s="261" t="s">
        <v>3744</v>
      </c>
      <c r="O4021" s="258">
        <v>40941</v>
      </c>
      <c r="P4021" s="262"/>
    </row>
    <row r="4022" spans="1:16" s="240" customFormat="1" x14ac:dyDescent="0.2">
      <c r="A4022" s="92" t="s">
        <v>20</v>
      </c>
      <c r="B4022" s="196">
        <v>7850</v>
      </c>
      <c r="C4022" s="92" t="s">
        <v>5264</v>
      </c>
      <c r="D4022" s="92" t="s">
        <v>5265</v>
      </c>
      <c r="E4022" s="197">
        <v>2</v>
      </c>
      <c r="F4022" s="197" t="s">
        <v>5075</v>
      </c>
      <c r="G4022" s="197" t="s">
        <v>78</v>
      </c>
      <c r="H4022" s="238">
        <v>40602</v>
      </c>
      <c r="I4022" s="199" t="str">
        <f t="shared" si="80"/>
        <v>n/a</v>
      </c>
      <c r="J4022" s="238">
        <v>40633</v>
      </c>
      <c r="K4022" s="197" t="s">
        <v>2534</v>
      </c>
      <c r="L4022" s="197" t="s">
        <v>1862</v>
      </c>
      <c r="M4022" s="95" t="s">
        <v>20</v>
      </c>
      <c r="N4022" s="96" t="s">
        <v>5266</v>
      </c>
      <c r="O4022" s="238" t="s">
        <v>5267</v>
      </c>
      <c r="P4022" s="201"/>
    </row>
    <row r="4023" spans="1:16" s="240" customFormat="1" x14ac:dyDescent="0.2">
      <c r="A4023" s="92" t="s">
        <v>20</v>
      </c>
      <c r="B4023" s="196">
        <v>7851</v>
      </c>
      <c r="C4023" s="92" t="s">
        <v>5268</v>
      </c>
      <c r="D4023" s="92" t="s">
        <v>5269</v>
      </c>
      <c r="E4023" s="197">
        <v>5</v>
      </c>
      <c r="F4023" s="197" t="s">
        <v>5075</v>
      </c>
      <c r="G4023" s="197" t="s">
        <v>29</v>
      </c>
      <c r="H4023" s="238">
        <v>40602</v>
      </c>
      <c r="I4023" s="199" t="str">
        <f t="shared" si="80"/>
        <v>n/a</v>
      </c>
      <c r="J4023" s="238">
        <v>40633</v>
      </c>
      <c r="K4023" s="197" t="s">
        <v>2534</v>
      </c>
      <c r="L4023" s="197" t="s">
        <v>2067</v>
      </c>
      <c r="M4023" s="95" t="s">
        <v>20</v>
      </c>
      <c r="N4023" s="96">
        <v>4309</v>
      </c>
      <c r="O4023" s="238">
        <v>40801</v>
      </c>
      <c r="P4023" s="201" t="s">
        <v>486</v>
      </c>
    </row>
    <row r="4024" spans="1:16" s="240" customFormat="1" x14ac:dyDescent="0.2">
      <c r="A4024" s="92" t="s">
        <v>20</v>
      </c>
      <c r="B4024" s="196">
        <v>7852</v>
      </c>
      <c r="C4024" s="92" t="s">
        <v>5270</v>
      </c>
      <c r="D4024" s="92" t="s">
        <v>5271</v>
      </c>
      <c r="E4024" s="197">
        <v>20</v>
      </c>
      <c r="F4024" s="197" t="s">
        <v>5055</v>
      </c>
      <c r="G4024" s="197" t="s">
        <v>29</v>
      </c>
      <c r="H4024" s="238">
        <v>40603</v>
      </c>
      <c r="I4024" s="199" t="str">
        <f t="shared" si="80"/>
        <v>n/a</v>
      </c>
      <c r="J4024" s="238">
        <v>40633</v>
      </c>
      <c r="K4024" s="197" t="s">
        <v>2534</v>
      </c>
      <c r="L4024" s="197" t="s">
        <v>2067</v>
      </c>
      <c r="M4024" s="95" t="s">
        <v>20</v>
      </c>
      <c r="N4024" s="96">
        <v>4314</v>
      </c>
      <c r="O4024" s="238">
        <v>40798</v>
      </c>
      <c r="P4024" s="201" t="s">
        <v>486</v>
      </c>
    </row>
    <row r="4025" spans="1:16" s="240" customFormat="1" ht="12" customHeight="1" x14ac:dyDescent="0.2">
      <c r="A4025" s="92" t="s">
        <v>20</v>
      </c>
      <c r="B4025" s="196">
        <v>7853</v>
      </c>
      <c r="C4025" s="92" t="s">
        <v>5272</v>
      </c>
      <c r="D4025" s="92" t="s">
        <v>5273</v>
      </c>
      <c r="E4025" s="197">
        <v>20</v>
      </c>
      <c r="F4025" s="197" t="s">
        <v>5055</v>
      </c>
      <c r="G4025" s="197" t="s">
        <v>78</v>
      </c>
      <c r="H4025" s="238">
        <v>40603</v>
      </c>
      <c r="I4025" s="199" t="str">
        <f t="shared" si="80"/>
        <v>n/a</v>
      </c>
      <c r="J4025" s="238">
        <v>40633</v>
      </c>
      <c r="K4025" s="197" t="s">
        <v>2534</v>
      </c>
      <c r="L4025" s="197" t="s">
        <v>2067</v>
      </c>
      <c r="M4025" s="95" t="s">
        <v>20</v>
      </c>
      <c r="N4025" s="96">
        <v>4311</v>
      </c>
      <c r="O4025" s="238">
        <v>40801</v>
      </c>
      <c r="P4025" s="201" t="s">
        <v>486</v>
      </c>
    </row>
    <row r="4026" spans="1:16" s="240" customFormat="1" x14ac:dyDescent="0.2">
      <c r="A4026" s="92" t="s">
        <v>20</v>
      </c>
      <c r="B4026" s="196">
        <v>7854</v>
      </c>
      <c r="C4026" s="92" t="s">
        <v>5274</v>
      </c>
      <c r="D4026" s="92" t="s">
        <v>4489</v>
      </c>
      <c r="E4026" s="197">
        <v>15</v>
      </c>
      <c r="F4026" s="197" t="s">
        <v>5071</v>
      </c>
      <c r="G4026" s="197" t="s">
        <v>78</v>
      </c>
      <c r="H4026" s="238">
        <v>40603</v>
      </c>
      <c r="I4026" s="199">
        <f t="shared" si="80"/>
        <v>40968</v>
      </c>
      <c r="J4026" s="238"/>
      <c r="K4026" s="197"/>
      <c r="L4026" s="197"/>
      <c r="M4026" s="95" t="s">
        <v>20</v>
      </c>
      <c r="N4026" s="96" t="s">
        <v>2891</v>
      </c>
      <c r="O4026" s="238"/>
      <c r="P4026" s="201"/>
    </row>
    <row r="4027" spans="1:16" s="240" customFormat="1" x14ac:dyDescent="0.2">
      <c r="A4027" s="92" t="s">
        <v>20</v>
      </c>
      <c r="B4027" s="196">
        <v>7855</v>
      </c>
      <c r="C4027" s="92" t="s">
        <v>5275</v>
      </c>
      <c r="D4027" s="92" t="s">
        <v>5276</v>
      </c>
      <c r="E4027" s="197">
        <v>3</v>
      </c>
      <c r="F4027" s="197" t="s">
        <v>5075</v>
      </c>
      <c r="G4027" s="197" t="s">
        <v>78</v>
      </c>
      <c r="H4027" s="238">
        <v>40603</v>
      </c>
      <c r="I4027" s="199" t="str">
        <f t="shared" si="80"/>
        <v>n/a</v>
      </c>
      <c r="J4027" s="238">
        <v>40633</v>
      </c>
      <c r="K4027" s="197"/>
      <c r="L4027" s="197"/>
      <c r="M4027" s="95" t="s">
        <v>20</v>
      </c>
      <c r="N4027" s="96">
        <v>4342</v>
      </c>
      <c r="O4027" s="238">
        <v>41016</v>
      </c>
      <c r="P4027" s="201" t="s">
        <v>4773</v>
      </c>
    </row>
    <row r="4028" spans="1:16" s="240" customFormat="1" x14ac:dyDescent="0.2">
      <c r="A4028" s="92" t="s">
        <v>20</v>
      </c>
      <c r="B4028" s="196">
        <v>7856</v>
      </c>
      <c r="C4028" s="92" t="s">
        <v>5277</v>
      </c>
      <c r="D4028" s="92" t="s">
        <v>5257</v>
      </c>
      <c r="E4028" s="197">
        <v>15</v>
      </c>
      <c r="F4028" s="197" t="s">
        <v>5071</v>
      </c>
      <c r="G4028" s="199" t="s">
        <v>78</v>
      </c>
      <c r="H4028" s="238">
        <v>40603</v>
      </c>
      <c r="I4028" s="199" t="str">
        <f t="shared" si="80"/>
        <v>n/a</v>
      </c>
      <c r="J4028" s="238">
        <v>40633</v>
      </c>
      <c r="K4028" s="197" t="s">
        <v>2534</v>
      </c>
      <c r="L4028" s="197" t="s">
        <v>2067</v>
      </c>
      <c r="M4028" s="95" t="s">
        <v>20</v>
      </c>
      <c r="N4028" s="96">
        <v>4312</v>
      </c>
      <c r="O4028" s="238">
        <v>40801</v>
      </c>
      <c r="P4028" s="201" t="s">
        <v>5079</v>
      </c>
    </row>
    <row r="4029" spans="1:16" s="240" customFormat="1" x14ac:dyDescent="0.2">
      <c r="A4029" s="92" t="s">
        <v>20</v>
      </c>
      <c r="B4029" s="196">
        <v>7857</v>
      </c>
      <c r="C4029" s="92" t="s">
        <v>4286</v>
      </c>
      <c r="D4029" s="92" t="s">
        <v>5278</v>
      </c>
      <c r="E4029" s="197">
        <v>16</v>
      </c>
      <c r="F4029" s="197" t="s">
        <v>5061</v>
      </c>
      <c r="G4029" s="197" t="s">
        <v>2599</v>
      </c>
      <c r="H4029" s="238">
        <v>40631</v>
      </c>
      <c r="I4029" s="199" t="str">
        <f t="shared" si="80"/>
        <v>n/a</v>
      </c>
      <c r="J4029" s="238">
        <v>40659</v>
      </c>
      <c r="K4029" s="197"/>
      <c r="L4029" s="197"/>
      <c r="M4029" s="95" t="s">
        <v>20</v>
      </c>
      <c r="N4029" s="96">
        <v>4316</v>
      </c>
      <c r="O4029" s="238">
        <v>40819</v>
      </c>
      <c r="P4029" s="201" t="s">
        <v>5279</v>
      </c>
    </row>
    <row r="4030" spans="1:16" s="240" customFormat="1" x14ac:dyDescent="0.2">
      <c r="A4030" s="92" t="s">
        <v>20</v>
      </c>
      <c r="B4030" s="196">
        <v>7858</v>
      </c>
      <c r="C4030" s="92" t="s">
        <v>5280</v>
      </c>
      <c r="D4030" s="92" t="s">
        <v>5281</v>
      </c>
      <c r="E4030" s="197">
        <v>15</v>
      </c>
      <c r="F4030" s="197" t="s">
        <v>5071</v>
      </c>
      <c r="G4030" s="197" t="s">
        <v>29</v>
      </c>
      <c r="H4030" s="238">
        <v>40637</v>
      </c>
      <c r="I4030" s="199" t="str">
        <f t="shared" si="80"/>
        <v>n/a</v>
      </c>
      <c r="J4030" s="238">
        <v>40690</v>
      </c>
      <c r="K4030" s="197" t="s">
        <v>2534</v>
      </c>
      <c r="L4030" s="197" t="s">
        <v>2067</v>
      </c>
      <c r="M4030" s="95" t="s">
        <v>20</v>
      </c>
      <c r="N4030" s="96">
        <v>4319</v>
      </c>
      <c r="O4030" s="238">
        <v>40830</v>
      </c>
      <c r="P4030" s="201" t="s">
        <v>486</v>
      </c>
    </row>
    <row r="4031" spans="1:16" s="240" customFormat="1" x14ac:dyDescent="0.2">
      <c r="A4031" s="92" t="s">
        <v>20</v>
      </c>
      <c r="B4031" s="196">
        <v>7859</v>
      </c>
      <c r="C4031" s="92" t="s">
        <v>4815</v>
      </c>
      <c r="D4031" s="92" t="s">
        <v>4964</v>
      </c>
      <c r="E4031" s="197">
        <v>8</v>
      </c>
      <c r="F4031" s="197" t="s">
        <v>2499</v>
      </c>
      <c r="G4031" s="197" t="s">
        <v>236</v>
      </c>
      <c r="H4031" s="238">
        <v>40659</v>
      </c>
      <c r="I4031" s="199" t="str">
        <f t="shared" si="80"/>
        <v>n/a</v>
      </c>
      <c r="J4031" s="238">
        <v>40690</v>
      </c>
      <c r="K4031" s="197" t="s">
        <v>2067</v>
      </c>
      <c r="L4031" s="197" t="s">
        <v>2067</v>
      </c>
      <c r="M4031" s="95" t="s">
        <v>20</v>
      </c>
      <c r="N4031" s="96">
        <v>4321</v>
      </c>
      <c r="O4031" s="238">
        <v>40833</v>
      </c>
      <c r="P4031" s="201" t="s">
        <v>5282</v>
      </c>
    </row>
    <row r="4032" spans="1:16" s="240" customFormat="1" ht="12" customHeight="1" x14ac:dyDescent="0.2">
      <c r="A4032" s="92" t="s">
        <v>20</v>
      </c>
      <c r="B4032" s="196">
        <v>7860</v>
      </c>
      <c r="C4032" s="163" t="s">
        <v>4311</v>
      </c>
      <c r="D4032" s="92" t="s">
        <v>5283</v>
      </c>
      <c r="E4032" s="197">
        <v>8</v>
      </c>
      <c r="F4032" s="197" t="s">
        <v>2499</v>
      </c>
      <c r="G4032" s="197" t="s">
        <v>236</v>
      </c>
      <c r="H4032" s="238">
        <v>40660</v>
      </c>
      <c r="I4032" s="199" t="str">
        <f t="shared" si="80"/>
        <v>n/a</v>
      </c>
      <c r="J4032" s="238">
        <v>40694</v>
      </c>
      <c r="K4032" s="197" t="s">
        <v>2067</v>
      </c>
      <c r="L4032" s="197" t="s">
        <v>1862</v>
      </c>
      <c r="M4032" s="95" t="s">
        <v>20</v>
      </c>
      <c r="N4032" s="96">
        <v>4346</v>
      </c>
      <c r="O4032" s="238">
        <v>41059</v>
      </c>
      <c r="P4032" s="201" t="s">
        <v>5229</v>
      </c>
    </row>
    <row r="4033" spans="1:16" s="240" customFormat="1" x14ac:dyDescent="0.2">
      <c r="A4033" s="92" t="s">
        <v>20</v>
      </c>
      <c r="B4033" s="196">
        <v>7861</v>
      </c>
      <c r="C4033" s="163" t="s">
        <v>2613</v>
      </c>
      <c r="D4033" s="163" t="s">
        <v>5284</v>
      </c>
      <c r="E4033" s="197">
        <v>13</v>
      </c>
      <c r="F4033" s="197" t="s">
        <v>5071</v>
      </c>
      <c r="G4033" s="197" t="s">
        <v>236</v>
      </c>
      <c r="H4033" s="238">
        <v>40660</v>
      </c>
      <c r="I4033" s="199" t="str">
        <f t="shared" ref="I4033:I4069" si="81">IF(AND(H4033&gt;1/1/75, J4033&gt;0),"n/a",H4033+365)</f>
        <v>n/a</v>
      </c>
      <c r="J4033" s="238">
        <v>40689</v>
      </c>
      <c r="K4033" s="197" t="s">
        <v>2534</v>
      </c>
      <c r="L4033" s="197" t="s">
        <v>1862</v>
      </c>
      <c r="M4033" s="95" t="s">
        <v>20</v>
      </c>
      <c r="N4033" s="96">
        <v>4328</v>
      </c>
      <c r="O4033" s="238">
        <v>40918</v>
      </c>
      <c r="P4033" s="201" t="s">
        <v>5079</v>
      </c>
    </row>
    <row r="4034" spans="1:16" s="240" customFormat="1" x14ac:dyDescent="0.2">
      <c r="A4034" s="92" t="s">
        <v>20</v>
      </c>
      <c r="B4034" s="196">
        <v>7862</v>
      </c>
      <c r="C4034" s="92" t="s">
        <v>5285</v>
      </c>
      <c r="D4034" s="92" t="s">
        <v>5286</v>
      </c>
      <c r="E4034" s="197">
        <v>20</v>
      </c>
      <c r="F4034" s="197" t="s">
        <v>5055</v>
      </c>
      <c r="G4034" s="197" t="s">
        <v>236</v>
      </c>
      <c r="H4034" s="238">
        <v>40665</v>
      </c>
      <c r="I4034" s="199" t="str">
        <f t="shared" si="81"/>
        <v>n/a</v>
      </c>
      <c r="J4034" s="238">
        <v>40694</v>
      </c>
      <c r="K4034" s="197" t="s">
        <v>2534</v>
      </c>
      <c r="L4034" s="197" t="s">
        <v>2067</v>
      </c>
      <c r="M4034" s="95" t="s">
        <v>20</v>
      </c>
      <c r="N4034" s="96">
        <v>4320</v>
      </c>
      <c r="O4034" s="238">
        <v>40833</v>
      </c>
      <c r="P4034" s="201" t="s">
        <v>5287</v>
      </c>
    </row>
    <row r="4035" spans="1:16" s="240" customFormat="1" x14ac:dyDescent="0.2">
      <c r="A4035" s="92" t="s">
        <v>20</v>
      </c>
      <c r="B4035" s="196">
        <v>7863</v>
      </c>
      <c r="C4035" s="92" t="s">
        <v>5285</v>
      </c>
      <c r="D4035" s="92" t="s">
        <v>5286</v>
      </c>
      <c r="E4035" s="197">
        <v>20</v>
      </c>
      <c r="F4035" s="197" t="s">
        <v>5055</v>
      </c>
      <c r="G4035" s="197" t="s">
        <v>236</v>
      </c>
      <c r="H4035" s="238">
        <v>40666</v>
      </c>
      <c r="I4035" s="199">
        <f t="shared" si="81"/>
        <v>41031</v>
      </c>
      <c r="J4035" s="238"/>
      <c r="K4035" s="197"/>
      <c r="L4035" s="197"/>
      <c r="M4035" s="95" t="s">
        <v>20</v>
      </c>
      <c r="N4035" s="96" t="s">
        <v>2891</v>
      </c>
      <c r="O4035" s="238"/>
      <c r="P4035" s="201"/>
    </row>
    <row r="4036" spans="1:16" s="240" customFormat="1" x14ac:dyDescent="0.2">
      <c r="A4036" s="92" t="s">
        <v>20</v>
      </c>
      <c r="B4036" s="196">
        <v>7864</v>
      </c>
      <c r="C4036" s="92" t="s">
        <v>1860</v>
      </c>
      <c r="D4036" s="92" t="s">
        <v>5288</v>
      </c>
      <c r="E4036" s="197">
        <v>7</v>
      </c>
      <c r="F4036" s="197" t="s">
        <v>5061</v>
      </c>
      <c r="G4036" s="197" t="s">
        <v>24</v>
      </c>
      <c r="H4036" s="238">
        <v>40679</v>
      </c>
      <c r="I4036" s="199" t="str">
        <f t="shared" si="81"/>
        <v>n/a</v>
      </c>
      <c r="J4036" s="238">
        <v>40722</v>
      </c>
      <c r="K4036" s="197" t="s">
        <v>2534</v>
      </c>
      <c r="L4036" s="197" t="s">
        <v>2067</v>
      </c>
      <c r="M4036" s="95" t="s">
        <v>20</v>
      </c>
      <c r="N4036" s="96">
        <v>4324</v>
      </c>
      <c r="O4036" s="238">
        <v>40898</v>
      </c>
      <c r="P4036" s="201" t="s">
        <v>5289</v>
      </c>
    </row>
    <row r="4037" spans="1:16" s="240" customFormat="1" x14ac:dyDescent="0.2">
      <c r="A4037" s="92" t="s">
        <v>20</v>
      </c>
      <c r="B4037" s="196">
        <v>7865</v>
      </c>
      <c r="C4037" s="163" t="s">
        <v>4258</v>
      </c>
      <c r="D4037" s="249" t="s">
        <v>5290</v>
      </c>
      <c r="E4037" s="197">
        <v>15</v>
      </c>
      <c r="F4037" s="197" t="s">
        <v>5071</v>
      </c>
      <c r="G4037" s="197" t="s">
        <v>24</v>
      </c>
      <c r="H4037" s="238">
        <v>40694</v>
      </c>
      <c r="I4037" s="199" t="str">
        <f t="shared" si="81"/>
        <v>n/a</v>
      </c>
      <c r="J4037" s="238">
        <v>40725</v>
      </c>
      <c r="K4037" s="197" t="s">
        <v>2534</v>
      </c>
      <c r="L4037" s="197" t="s">
        <v>2067</v>
      </c>
      <c r="M4037" s="95" t="s">
        <v>20</v>
      </c>
      <c r="N4037" s="96">
        <v>4323</v>
      </c>
      <c r="O4037" s="238">
        <v>40898</v>
      </c>
      <c r="P4037" s="201" t="s">
        <v>486</v>
      </c>
    </row>
    <row r="4038" spans="1:16" s="240" customFormat="1" x14ac:dyDescent="0.2">
      <c r="A4038" s="92" t="s">
        <v>20</v>
      </c>
      <c r="B4038" s="196">
        <v>7866</v>
      </c>
      <c r="C4038" s="92" t="s">
        <v>564</v>
      </c>
      <c r="D4038" s="249" t="s">
        <v>5291</v>
      </c>
      <c r="E4038" s="197">
        <v>8</v>
      </c>
      <c r="F4038" s="197" t="s">
        <v>2499</v>
      </c>
      <c r="G4038" s="197" t="s">
        <v>24</v>
      </c>
      <c r="H4038" s="238">
        <v>40694</v>
      </c>
      <c r="I4038" s="199" t="str">
        <f t="shared" si="81"/>
        <v>n/a</v>
      </c>
      <c r="J4038" s="238">
        <v>40725</v>
      </c>
      <c r="K4038" s="197" t="s">
        <v>2067</v>
      </c>
      <c r="L4038" s="197" t="s">
        <v>2067</v>
      </c>
      <c r="M4038" s="95" t="s">
        <v>20</v>
      </c>
      <c r="N4038" s="96">
        <v>4322</v>
      </c>
      <c r="O4038" s="238">
        <v>40898</v>
      </c>
      <c r="P4038" s="201" t="s">
        <v>5078</v>
      </c>
    </row>
    <row r="4039" spans="1:16" s="240" customFormat="1" x14ac:dyDescent="0.2">
      <c r="A4039" s="92" t="s">
        <v>20</v>
      </c>
      <c r="B4039" s="196">
        <v>7867</v>
      </c>
      <c r="C4039" s="163" t="s">
        <v>4659</v>
      </c>
      <c r="D4039" s="92" t="s">
        <v>5292</v>
      </c>
      <c r="E4039" s="197">
        <v>5</v>
      </c>
      <c r="F4039" s="197" t="s">
        <v>5075</v>
      </c>
      <c r="G4039" s="197" t="s">
        <v>334</v>
      </c>
      <c r="H4039" s="238">
        <v>40711</v>
      </c>
      <c r="I4039" s="199" t="str">
        <f t="shared" si="81"/>
        <v>n/a</v>
      </c>
      <c r="J4039" s="238">
        <v>40756</v>
      </c>
      <c r="K4039" s="197"/>
      <c r="L4039" s="197"/>
      <c r="M4039" s="95" t="s">
        <v>20</v>
      </c>
      <c r="N4039" s="96">
        <v>4354</v>
      </c>
      <c r="O4039" s="238">
        <v>41151</v>
      </c>
      <c r="P4039" s="201" t="s">
        <v>4773</v>
      </c>
    </row>
    <row r="4040" spans="1:16" s="240" customFormat="1" x14ac:dyDescent="0.2">
      <c r="A4040" s="92" t="s">
        <v>20</v>
      </c>
      <c r="B4040" s="196">
        <v>7868</v>
      </c>
      <c r="C4040" s="163" t="s">
        <v>5049</v>
      </c>
      <c r="D4040" s="31" t="s">
        <v>5293</v>
      </c>
      <c r="E4040" s="197">
        <v>6</v>
      </c>
      <c r="F4040" s="197" t="s">
        <v>5061</v>
      </c>
      <c r="G4040" s="197" t="s">
        <v>334</v>
      </c>
      <c r="H4040" s="238">
        <v>40716</v>
      </c>
      <c r="I4040" s="199" t="str">
        <f t="shared" si="81"/>
        <v>n/a</v>
      </c>
      <c r="J4040" s="238">
        <v>40756</v>
      </c>
      <c r="K4040" s="197" t="s">
        <v>2534</v>
      </c>
      <c r="L4040" s="197" t="s">
        <v>2067</v>
      </c>
      <c r="M4040" s="95" t="s">
        <v>20</v>
      </c>
      <c r="N4040" s="96">
        <v>4336</v>
      </c>
      <c r="O4040" s="238">
        <v>40988</v>
      </c>
      <c r="P4040" s="201" t="s">
        <v>486</v>
      </c>
    </row>
    <row r="4041" spans="1:16" s="240" customFormat="1" x14ac:dyDescent="0.2">
      <c r="A4041" s="92" t="s">
        <v>20</v>
      </c>
      <c r="B4041" s="196">
        <v>7869</v>
      </c>
      <c r="C4041" s="92" t="s">
        <v>5294</v>
      </c>
      <c r="D4041" s="92" t="s">
        <v>5295</v>
      </c>
      <c r="E4041" s="197">
        <v>5</v>
      </c>
      <c r="F4041" s="197" t="s">
        <v>5075</v>
      </c>
      <c r="G4041" s="197" t="s">
        <v>334</v>
      </c>
      <c r="H4041" s="238">
        <v>40718</v>
      </c>
      <c r="I4041" s="199" t="str">
        <f t="shared" si="81"/>
        <v>n/a</v>
      </c>
      <c r="J4041" s="238">
        <v>40756</v>
      </c>
      <c r="K4041" s="197" t="s">
        <v>2534</v>
      </c>
      <c r="L4041" s="197" t="s">
        <v>2067</v>
      </c>
      <c r="M4041" s="95" t="s">
        <v>20</v>
      </c>
      <c r="N4041" s="96">
        <v>4326</v>
      </c>
      <c r="O4041" s="238">
        <v>40898</v>
      </c>
      <c r="P4041" s="201" t="s">
        <v>4129</v>
      </c>
    </row>
    <row r="4042" spans="1:16" s="240" customFormat="1" x14ac:dyDescent="0.2">
      <c r="A4042" s="92" t="s">
        <v>20</v>
      </c>
      <c r="B4042" s="196">
        <v>7870</v>
      </c>
      <c r="C4042" s="92" t="s">
        <v>5296</v>
      </c>
      <c r="D4042" s="31" t="s">
        <v>5297</v>
      </c>
      <c r="E4042" s="197">
        <v>20</v>
      </c>
      <c r="F4042" s="197" t="s">
        <v>5055</v>
      </c>
      <c r="G4042" s="197" t="s">
        <v>334</v>
      </c>
      <c r="H4042" s="238">
        <v>40716</v>
      </c>
      <c r="I4042" s="199" t="str">
        <f t="shared" si="81"/>
        <v>n/a</v>
      </c>
      <c r="J4042" s="238">
        <v>40756</v>
      </c>
      <c r="K4042" s="197" t="s">
        <v>2534</v>
      </c>
      <c r="L4042" s="197" t="s">
        <v>2067</v>
      </c>
      <c r="M4042" s="95" t="s">
        <v>20</v>
      </c>
      <c r="N4042" s="96">
        <v>4325</v>
      </c>
      <c r="O4042" s="238">
        <v>40898</v>
      </c>
      <c r="P4042" s="201" t="s">
        <v>5298</v>
      </c>
    </row>
    <row r="4043" spans="1:16" s="240" customFormat="1" x14ac:dyDescent="0.2">
      <c r="A4043" s="92" t="s">
        <v>20</v>
      </c>
      <c r="B4043" s="196">
        <v>7871</v>
      </c>
      <c r="C4043" s="92" t="s">
        <v>5299</v>
      </c>
      <c r="D4043" s="92" t="s">
        <v>5173</v>
      </c>
      <c r="E4043" s="197">
        <v>8</v>
      </c>
      <c r="F4043" s="197" t="s">
        <v>2499</v>
      </c>
      <c r="G4043" s="197" t="s">
        <v>334</v>
      </c>
      <c r="H4043" s="238">
        <v>40725</v>
      </c>
      <c r="I4043" s="199" t="str">
        <f t="shared" si="81"/>
        <v>n/a</v>
      </c>
      <c r="J4043" s="238">
        <v>40756</v>
      </c>
      <c r="K4043" s="197" t="s">
        <v>2067</v>
      </c>
      <c r="L4043" s="197" t="s">
        <v>1862</v>
      </c>
      <c r="M4043" s="95" t="s">
        <v>20</v>
      </c>
      <c r="N4043" s="195" t="s">
        <v>1870</v>
      </c>
      <c r="O4043" s="238">
        <v>41157</v>
      </c>
      <c r="P4043" s="201"/>
    </row>
    <row r="4044" spans="1:16" s="240" customFormat="1" x14ac:dyDescent="0.2">
      <c r="A4044" s="92" t="s">
        <v>20</v>
      </c>
      <c r="B4044" s="196">
        <v>7872</v>
      </c>
      <c r="C4044" s="92" t="s">
        <v>5300</v>
      </c>
      <c r="D4044" s="92" t="s">
        <v>5173</v>
      </c>
      <c r="E4044" s="197">
        <v>8</v>
      </c>
      <c r="F4044" s="197" t="s">
        <v>2499</v>
      </c>
      <c r="G4044" s="197" t="s">
        <v>334</v>
      </c>
      <c r="H4044" s="238">
        <v>40729</v>
      </c>
      <c r="I4044" s="199" t="str">
        <f t="shared" si="81"/>
        <v>n/a</v>
      </c>
      <c r="J4044" s="238">
        <v>40753</v>
      </c>
      <c r="K4044" s="197" t="s">
        <v>2067</v>
      </c>
      <c r="L4044" s="197" t="s">
        <v>2067</v>
      </c>
      <c r="M4044" s="95" t="s">
        <v>20</v>
      </c>
      <c r="N4044" s="96">
        <v>4329</v>
      </c>
      <c r="O4044" s="238">
        <v>40970</v>
      </c>
      <c r="P4044" s="201" t="s">
        <v>5229</v>
      </c>
    </row>
    <row r="4045" spans="1:16" s="240" customFormat="1" x14ac:dyDescent="0.2">
      <c r="A4045" s="92" t="s">
        <v>20</v>
      </c>
      <c r="B4045" s="196">
        <v>7873</v>
      </c>
      <c r="C4045" s="264" t="s">
        <v>4256</v>
      </c>
      <c r="D4045" s="264" t="s">
        <v>5301</v>
      </c>
      <c r="E4045" s="197">
        <v>10</v>
      </c>
      <c r="F4045" s="197" t="s">
        <v>5061</v>
      </c>
      <c r="G4045" s="197" t="s">
        <v>78</v>
      </c>
      <c r="H4045" s="238">
        <v>40784</v>
      </c>
      <c r="I4045" s="199" t="str">
        <f t="shared" si="81"/>
        <v>n/a</v>
      </c>
      <c r="J4045" s="238">
        <v>40816</v>
      </c>
      <c r="K4045" s="197" t="s">
        <v>2534</v>
      </c>
      <c r="L4045" s="197" t="s">
        <v>2067</v>
      </c>
      <c r="M4045" s="95" t="s">
        <v>20</v>
      </c>
      <c r="N4045" s="96">
        <v>4333</v>
      </c>
      <c r="O4045" s="238">
        <v>40970</v>
      </c>
      <c r="P4045" s="201" t="s">
        <v>5289</v>
      </c>
    </row>
    <row r="4046" spans="1:16" s="240" customFormat="1" x14ac:dyDescent="0.2">
      <c r="A4046" s="92" t="s">
        <v>20</v>
      </c>
      <c r="B4046" s="196">
        <v>7874</v>
      </c>
      <c r="C4046" s="92" t="s">
        <v>5302</v>
      </c>
      <c r="D4046" s="92" t="s">
        <v>5303</v>
      </c>
      <c r="E4046" s="197">
        <v>14</v>
      </c>
      <c r="F4046" s="197" t="s">
        <v>5071</v>
      </c>
      <c r="G4046" s="197" t="s">
        <v>29</v>
      </c>
      <c r="H4046" s="238">
        <v>40781</v>
      </c>
      <c r="I4046" s="199" t="str">
        <f t="shared" si="81"/>
        <v>n/a</v>
      </c>
      <c r="J4046" s="238">
        <v>40781</v>
      </c>
      <c r="K4046" s="197" t="s">
        <v>2534</v>
      </c>
      <c r="L4046" s="197" t="s">
        <v>2067</v>
      </c>
      <c r="M4046" s="95" t="s">
        <v>20</v>
      </c>
      <c r="N4046" s="96">
        <v>4330</v>
      </c>
      <c r="O4046" s="238">
        <v>40970</v>
      </c>
      <c r="P4046" s="201" t="s">
        <v>486</v>
      </c>
    </row>
    <row r="4047" spans="1:16" s="240" customFormat="1" x14ac:dyDescent="0.2">
      <c r="A4047" s="92" t="s">
        <v>20</v>
      </c>
      <c r="B4047" s="196">
        <v>7875</v>
      </c>
      <c r="C4047" s="92" t="s">
        <v>2708</v>
      </c>
      <c r="D4047" s="163" t="s">
        <v>4803</v>
      </c>
      <c r="E4047" s="34">
        <v>7</v>
      </c>
      <c r="F4047" s="197" t="s">
        <v>5061</v>
      </c>
      <c r="G4047" s="197" t="s">
        <v>78</v>
      </c>
      <c r="H4047" s="238">
        <v>40786</v>
      </c>
      <c r="I4047" s="199" t="str">
        <f t="shared" si="81"/>
        <v>n/a</v>
      </c>
      <c r="J4047" s="238">
        <v>40815</v>
      </c>
      <c r="K4047" s="197" t="s">
        <v>2534</v>
      </c>
      <c r="L4047" s="197" t="s">
        <v>2067</v>
      </c>
      <c r="M4047" s="95" t="s">
        <v>20</v>
      </c>
      <c r="N4047" s="96">
        <v>4334</v>
      </c>
      <c r="O4047" s="238">
        <v>40970</v>
      </c>
      <c r="P4047" s="201" t="s">
        <v>486</v>
      </c>
    </row>
    <row r="4048" spans="1:16" s="240" customFormat="1" x14ac:dyDescent="0.2">
      <c r="A4048" s="92" t="s">
        <v>20</v>
      </c>
      <c r="B4048" s="196">
        <v>7876</v>
      </c>
      <c r="C4048" s="31" t="s">
        <v>5304</v>
      </c>
      <c r="D4048" s="92" t="s">
        <v>5305</v>
      </c>
      <c r="E4048" s="197">
        <v>20</v>
      </c>
      <c r="F4048" s="197" t="s">
        <v>5055</v>
      </c>
      <c r="G4048" s="197" t="s">
        <v>29</v>
      </c>
      <c r="H4048" s="238">
        <v>40787</v>
      </c>
      <c r="I4048" s="199" t="str">
        <f t="shared" si="81"/>
        <v>n/a</v>
      </c>
      <c r="J4048" s="238">
        <v>40819</v>
      </c>
      <c r="K4048" s="197"/>
      <c r="L4048" s="197"/>
      <c r="M4048" s="95" t="s">
        <v>20</v>
      </c>
      <c r="N4048" s="96" t="s">
        <v>5306</v>
      </c>
      <c r="O4048" s="238"/>
      <c r="P4048" s="201"/>
    </row>
    <row r="4049" spans="1:16" s="240" customFormat="1" x14ac:dyDescent="0.2">
      <c r="A4049" s="92" t="s">
        <v>20</v>
      </c>
      <c r="B4049" s="196">
        <v>7877</v>
      </c>
      <c r="C4049" s="163" t="s">
        <v>4828</v>
      </c>
      <c r="D4049" s="163" t="s">
        <v>5307</v>
      </c>
      <c r="E4049" s="197">
        <v>21</v>
      </c>
      <c r="F4049" s="197" t="s">
        <v>5055</v>
      </c>
      <c r="G4049" s="197" t="s">
        <v>78</v>
      </c>
      <c r="H4049" s="238">
        <v>40787</v>
      </c>
      <c r="I4049" s="199" t="str">
        <f t="shared" si="81"/>
        <v>n/a</v>
      </c>
      <c r="J4049" s="238">
        <v>40816</v>
      </c>
      <c r="K4049" s="197" t="s">
        <v>2534</v>
      </c>
      <c r="L4049" s="197" t="s">
        <v>2067</v>
      </c>
      <c r="M4049" s="95" t="s">
        <v>20</v>
      </c>
      <c r="N4049" s="96">
        <v>4331</v>
      </c>
      <c r="O4049" s="238">
        <v>40970</v>
      </c>
      <c r="P4049" s="201" t="s">
        <v>5308</v>
      </c>
    </row>
    <row r="4050" spans="1:16" s="240" customFormat="1" x14ac:dyDescent="0.2">
      <c r="A4050" s="92" t="s">
        <v>20</v>
      </c>
      <c r="B4050" s="196">
        <v>7878</v>
      </c>
      <c r="C4050" s="92" t="s">
        <v>3473</v>
      </c>
      <c r="D4050" s="92" t="s">
        <v>5309</v>
      </c>
      <c r="E4050" s="197">
        <v>18</v>
      </c>
      <c r="F4050" s="197" t="s">
        <v>5055</v>
      </c>
      <c r="G4050" s="197" t="s">
        <v>78</v>
      </c>
      <c r="H4050" s="238">
        <v>40787</v>
      </c>
      <c r="I4050" s="199" t="str">
        <f t="shared" si="81"/>
        <v>n/a</v>
      </c>
      <c r="J4050" s="238">
        <v>40816</v>
      </c>
      <c r="K4050" s="197"/>
      <c r="L4050" s="197"/>
      <c r="M4050" s="95" t="s">
        <v>20</v>
      </c>
      <c r="N4050" s="96" t="s">
        <v>2799</v>
      </c>
      <c r="O4050" s="238"/>
      <c r="P4050" s="201"/>
    </row>
    <row r="4051" spans="1:16" s="240" customFormat="1" x14ac:dyDescent="0.2">
      <c r="A4051" s="92" t="s">
        <v>20</v>
      </c>
      <c r="B4051" s="196">
        <v>7879</v>
      </c>
      <c r="C4051" s="31" t="s">
        <v>3939</v>
      </c>
      <c r="D4051" s="163" t="s">
        <v>5310</v>
      </c>
      <c r="E4051" s="197">
        <v>15</v>
      </c>
      <c r="F4051" s="197" t="s">
        <v>5071</v>
      </c>
      <c r="G4051" s="197" t="s">
        <v>78</v>
      </c>
      <c r="H4051" s="238">
        <v>40787</v>
      </c>
      <c r="I4051" s="199" t="str">
        <f t="shared" si="81"/>
        <v>n/a</v>
      </c>
      <c r="J4051" s="238">
        <v>40819</v>
      </c>
      <c r="K4051" s="197" t="s">
        <v>2534</v>
      </c>
      <c r="L4051" s="197" t="s">
        <v>2067</v>
      </c>
      <c r="M4051" s="95" t="s">
        <v>20</v>
      </c>
      <c r="N4051" s="96">
        <v>4332</v>
      </c>
      <c r="O4051" s="238">
        <v>40954</v>
      </c>
      <c r="P4051" s="201" t="s">
        <v>5079</v>
      </c>
    </row>
    <row r="4052" spans="1:16" s="240" customFormat="1" x14ac:dyDescent="0.2">
      <c r="A4052" s="92" t="s">
        <v>20</v>
      </c>
      <c r="B4052" s="196">
        <v>7880</v>
      </c>
      <c r="C4052" s="92" t="s">
        <v>5311</v>
      </c>
      <c r="D4052" s="92" t="s">
        <v>5312</v>
      </c>
      <c r="E4052" s="197">
        <v>18</v>
      </c>
      <c r="F4052" s="197" t="s">
        <v>5055</v>
      </c>
      <c r="G4052" s="197" t="s">
        <v>78</v>
      </c>
      <c r="H4052" s="238">
        <v>40792</v>
      </c>
      <c r="I4052" s="199" t="str">
        <f t="shared" si="81"/>
        <v>n/a</v>
      </c>
      <c r="J4052" s="238">
        <v>40815</v>
      </c>
      <c r="K4052" s="197" t="s">
        <v>2534</v>
      </c>
      <c r="L4052" s="197" t="s">
        <v>2067</v>
      </c>
      <c r="M4052" s="95" t="s">
        <v>20</v>
      </c>
      <c r="N4052" s="96">
        <v>4335</v>
      </c>
      <c r="O4052" s="238">
        <v>40970</v>
      </c>
      <c r="P4052" s="201" t="s">
        <v>5298</v>
      </c>
    </row>
    <row r="4053" spans="1:16" s="240" customFormat="1" x14ac:dyDescent="0.2">
      <c r="A4053" s="92" t="s">
        <v>20</v>
      </c>
      <c r="B4053" s="196">
        <v>7881</v>
      </c>
      <c r="C4053" s="92" t="s">
        <v>5313</v>
      </c>
      <c r="D4053" s="92" t="s">
        <v>5314</v>
      </c>
      <c r="E4053" s="197">
        <v>15</v>
      </c>
      <c r="F4053" s="197" t="s">
        <v>5071</v>
      </c>
      <c r="G4053" s="197" t="s">
        <v>2599</v>
      </c>
      <c r="H4053" s="238">
        <v>40819</v>
      </c>
      <c r="I4053" s="199" t="str">
        <f t="shared" si="81"/>
        <v>n/a</v>
      </c>
      <c r="J4053" s="238">
        <v>40847</v>
      </c>
      <c r="K4053" s="197" t="s">
        <v>2534</v>
      </c>
      <c r="L4053" s="197" t="s">
        <v>2067</v>
      </c>
      <c r="M4053" s="95" t="s">
        <v>20</v>
      </c>
      <c r="N4053" s="195" t="s">
        <v>2799</v>
      </c>
      <c r="O4053" s="238">
        <v>41005</v>
      </c>
      <c r="P4053" s="201"/>
    </row>
    <row r="4054" spans="1:16" s="240" customFormat="1" x14ac:dyDescent="0.2">
      <c r="A4054" s="92" t="s">
        <v>20</v>
      </c>
      <c r="B4054" s="196">
        <v>7882</v>
      </c>
      <c r="C4054" s="92" t="s">
        <v>3936</v>
      </c>
      <c r="D4054" s="92" t="s">
        <v>5315</v>
      </c>
      <c r="E4054" s="197">
        <v>13</v>
      </c>
      <c r="F4054" s="197" t="s">
        <v>5071</v>
      </c>
      <c r="G4054" s="197" t="s">
        <v>236</v>
      </c>
      <c r="H4054" s="238">
        <v>40842</v>
      </c>
      <c r="I4054" s="199" t="str">
        <f t="shared" si="81"/>
        <v>n/a</v>
      </c>
      <c r="J4054" s="238">
        <v>40878</v>
      </c>
      <c r="K4054" s="197"/>
      <c r="L4054" s="197"/>
      <c r="M4054" s="95" t="s">
        <v>20</v>
      </c>
      <c r="N4054" s="96">
        <v>4339</v>
      </c>
      <c r="O4054" s="238">
        <v>41022</v>
      </c>
      <c r="P4054" s="201" t="s">
        <v>4129</v>
      </c>
    </row>
    <row r="4055" spans="1:16" s="240" customFormat="1" x14ac:dyDescent="0.2">
      <c r="A4055" s="92" t="s">
        <v>20</v>
      </c>
      <c r="B4055" s="196">
        <v>7883</v>
      </c>
      <c r="C4055" s="92" t="s">
        <v>2050</v>
      </c>
      <c r="D4055" s="265" t="s">
        <v>5316</v>
      </c>
      <c r="E4055" s="197">
        <v>21</v>
      </c>
      <c r="F4055" s="197" t="s">
        <v>5055</v>
      </c>
      <c r="G4055" s="197" t="s">
        <v>29</v>
      </c>
      <c r="H4055" s="238">
        <v>40843</v>
      </c>
      <c r="I4055" s="199" t="str">
        <f t="shared" si="81"/>
        <v>n/a</v>
      </c>
      <c r="J4055" s="238">
        <v>40935</v>
      </c>
      <c r="K4055" s="197" t="s">
        <v>2534</v>
      </c>
      <c r="L4055" s="197" t="s">
        <v>2067</v>
      </c>
      <c r="M4055" s="95" t="s">
        <v>20</v>
      </c>
      <c r="N4055" s="96">
        <v>4345</v>
      </c>
      <c r="O4055" s="238">
        <v>41044</v>
      </c>
      <c r="P4055" s="201" t="s">
        <v>486</v>
      </c>
    </row>
    <row r="4056" spans="1:16" s="240" customFormat="1" x14ac:dyDescent="0.2">
      <c r="A4056" s="92" t="s">
        <v>20</v>
      </c>
      <c r="B4056" s="196">
        <v>7884</v>
      </c>
      <c r="C4056" s="92" t="s">
        <v>4506</v>
      </c>
      <c r="D4056" s="266" t="s">
        <v>5317</v>
      </c>
      <c r="E4056" s="197">
        <v>15</v>
      </c>
      <c r="F4056" s="197" t="s">
        <v>5071</v>
      </c>
      <c r="G4056" s="197" t="s">
        <v>236</v>
      </c>
      <c r="H4056" s="238">
        <v>40844</v>
      </c>
      <c r="I4056" s="199">
        <f t="shared" si="81"/>
        <v>41209</v>
      </c>
      <c r="J4056" s="238"/>
      <c r="K4056" s="197"/>
      <c r="L4056" s="197"/>
      <c r="M4056" s="95" t="s">
        <v>20</v>
      </c>
      <c r="N4056" s="96" t="s">
        <v>2891</v>
      </c>
      <c r="O4056" s="238"/>
      <c r="P4056" s="201"/>
    </row>
    <row r="4057" spans="1:16" s="240" customFormat="1" x14ac:dyDescent="0.2">
      <c r="A4057" s="92" t="s">
        <v>20</v>
      </c>
      <c r="B4057" s="196">
        <v>7885</v>
      </c>
      <c r="C4057" s="92" t="s">
        <v>4506</v>
      </c>
      <c r="D4057" s="266" t="s">
        <v>5318</v>
      </c>
      <c r="E4057" s="197">
        <v>15</v>
      </c>
      <c r="F4057" s="197" t="s">
        <v>5071</v>
      </c>
      <c r="G4057" s="197" t="s">
        <v>236</v>
      </c>
      <c r="H4057" s="238">
        <v>40844</v>
      </c>
      <c r="I4057" s="199">
        <f t="shared" si="81"/>
        <v>41209</v>
      </c>
      <c r="J4057" s="238"/>
      <c r="K4057" s="197"/>
      <c r="L4057" s="197"/>
      <c r="M4057" s="95" t="s">
        <v>20</v>
      </c>
      <c r="N4057" s="96" t="s">
        <v>2891</v>
      </c>
      <c r="O4057" s="238"/>
      <c r="P4057" s="201"/>
    </row>
    <row r="4058" spans="1:16" s="240" customFormat="1" x14ac:dyDescent="0.2">
      <c r="A4058" s="92" t="s">
        <v>20</v>
      </c>
      <c r="B4058" s="196">
        <v>7886</v>
      </c>
      <c r="C4058" s="92" t="s">
        <v>2708</v>
      </c>
      <c r="D4058" s="92" t="s">
        <v>3505</v>
      </c>
      <c r="E4058" s="197">
        <v>7</v>
      </c>
      <c r="F4058" s="197" t="s">
        <v>5061</v>
      </c>
      <c r="G4058" s="197" t="s">
        <v>236</v>
      </c>
      <c r="H4058" s="238">
        <v>40847</v>
      </c>
      <c r="I4058" s="199" t="str">
        <f t="shared" si="81"/>
        <v>n/a</v>
      </c>
      <c r="J4058" s="238">
        <v>40877</v>
      </c>
      <c r="K4058" s="197" t="s">
        <v>2534</v>
      </c>
      <c r="L4058" s="197" t="s">
        <v>2067</v>
      </c>
      <c r="M4058" s="95" t="s">
        <v>20</v>
      </c>
      <c r="N4058" s="96">
        <v>4338</v>
      </c>
      <c r="O4058" s="238">
        <v>41019</v>
      </c>
      <c r="P4058" s="201" t="s">
        <v>486</v>
      </c>
    </row>
    <row r="4059" spans="1:16" s="240" customFormat="1" x14ac:dyDescent="0.2">
      <c r="A4059" s="92" t="s">
        <v>20</v>
      </c>
      <c r="B4059" s="196">
        <v>7887</v>
      </c>
      <c r="C4059" s="92" t="s">
        <v>5212</v>
      </c>
      <c r="D4059" s="163" t="s">
        <v>5319</v>
      </c>
      <c r="E4059" s="197">
        <v>10</v>
      </c>
      <c r="F4059" s="197" t="s">
        <v>5061</v>
      </c>
      <c r="G4059" s="197" t="s">
        <v>29</v>
      </c>
      <c r="H4059" s="238">
        <v>40848</v>
      </c>
      <c r="I4059" s="199" t="str">
        <f t="shared" si="81"/>
        <v>n/a</v>
      </c>
      <c r="J4059" s="238">
        <v>40877</v>
      </c>
      <c r="K4059" s="197" t="s">
        <v>2534</v>
      </c>
      <c r="L4059" s="197" t="s">
        <v>2067</v>
      </c>
      <c r="M4059" s="95" t="s">
        <v>20</v>
      </c>
      <c r="N4059" s="96">
        <v>4340</v>
      </c>
      <c r="O4059" s="238">
        <v>41018</v>
      </c>
      <c r="P4059" s="201" t="s">
        <v>486</v>
      </c>
    </row>
    <row r="4060" spans="1:16" s="240" customFormat="1" x14ac:dyDescent="0.2">
      <c r="A4060" s="92" t="s">
        <v>20</v>
      </c>
      <c r="B4060" s="196">
        <v>7888</v>
      </c>
      <c r="C4060" s="92" t="s">
        <v>4828</v>
      </c>
      <c r="D4060" s="92" t="s">
        <v>5320</v>
      </c>
      <c r="E4060" s="197">
        <v>21</v>
      </c>
      <c r="F4060" s="197" t="s">
        <v>5055</v>
      </c>
      <c r="G4060" s="197" t="s">
        <v>236</v>
      </c>
      <c r="H4060" s="238">
        <v>40848</v>
      </c>
      <c r="I4060" s="199" t="str">
        <f t="shared" si="81"/>
        <v>n/a</v>
      </c>
      <c r="J4060" s="238">
        <v>40877</v>
      </c>
      <c r="K4060" s="197" t="s">
        <v>2534</v>
      </c>
      <c r="L4060" s="197" t="s">
        <v>1862</v>
      </c>
      <c r="M4060" s="95" t="s">
        <v>20</v>
      </c>
      <c r="N4060" s="195" t="s">
        <v>1870</v>
      </c>
      <c r="O4060" s="238">
        <v>41180</v>
      </c>
      <c r="P4060" s="201"/>
    </row>
    <row r="4061" spans="1:16" s="240" customFormat="1" x14ac:dyDescent="0.2">
      <c r="A4061" s="92" t="s">
        <v>20</v>
      </c>
      <c r="B4061" s="196">
        <v>7889</v>
      </c>
      <c r="C4061" s="92" t="s">
        <v>2587</v>
      </c>
      <c r="D4061" s="92" t="s">
        <v>5321</v>
      </c>
      <c r="E4061" s="197">
        <v>20</v>
      </c>
      <c r="F4061" s="197" t="s">
        <v>5055</v>
      </c>
      <c r="G4061" s="197" t="s">
        <v>236</v>
      </c>
      <c r="H4061" s="238">
        <v>40848</v>
      </c>
      <c r="I4061" s="199" t="str">
        <f t="shared" si="81"/>
        <v>n/a</v>
      </c>
      <c r="J4061" s="238">
        <v>40877</v>
      </c>
      <c r="K4061" s="197" t="s">
        <v>2534</v>
      </c>
      <c r="L4061" s="197" t="s">
        <v>2067</v>
      </c>
      <c r="M4061" s="95" t="s">
        <v>20</v>
      </c>
      <c r="N4061" s="96">
        <v>4347</v>
      </c>
      <c r="O4061" s="238">
        <v>41110</v>
      </c>
      <c r="P4061" s="201" t="s">
        <v>5308</v>
      </c>
    </row>
    <row r="4062" spans="1:16" s="240" customFormat="1" x14ac:dyDescent="0.2">
      <c r="A4062" s="92" t="s">
        <v>20</v>
      </c>
      <c r="B4062" s="196">
        <v>7890</v>
      </c>
      <c r="C4062" s="92" t="s">
        <v>5322</v>
      </c>
      <c r="D4062" s="92" t="s">
        <v>5173</v>
      </c>
      <c r="E4062" s="197">
        <v>21</v>
      </c>
      <c r="F4062" s="197" t="s">
        <v>5055</v>
      </c>
      <c r="G4062" s="197" t="s">
        <v>334</v>
      </c>
      <c r="H4062" s="238">
        <v>40861</v>
      </c>
      <c r="I4062" s="199" t="str">
        <f t="shared" si="81"/>
        <v>n/a</v>
      </c>
      <c r="J4062" s="238">
        <v>40935</v>
      </c>
      <c r="K4062" s="197" t="s">
        <v>2534</v>
      </c>
      <c r="L4062" s="197" t="s">
        <v>1862</v>
      </c>
      <c r="M4062" s="95" t="s">
        <v>20</v>
      </c>
      <c r="N4062" s="195" t="s">
        <v>1870</v>
      </c>
      <c r="O4062" s="238">
        <v>41282</v>
      </c>
      <c r="P4062" s="201"/>
    </row>
    <row r="4063" spans="1:16" s="240" customFormat="1" x14ac:dyDescent="0.2">
      <c r="A4063" s="92" t="s">
        <v>20</v>
      </c>
      <c r="B4063" s="196">
        <v>7891</v>
      </c>
      <c r="C4063" s="92" t="s">
        <v>4258</v>
      </c>
      <c r="D4063" s="249" t="s">
        <v>5323</v>
      </c>
      <c r="E4063" s="197">
        <v>15</v>
      </c>
      <c r="F4063" s="197" t="s">
        <v>5071</v>
      </c>
      <c r="G4063" s="197" t="s">
        <v>24</v>
      </c>
      <c r="H4063" s="238">
        <v>40875</v>
      </c>
      <c r="I4063" s="199" t="str">
        <f t="shared" si="81"/>
        <v>n/a</v>
      </c>
      <c r="J4063" s="238">
        <v>40911</v>
      </c>
      <c r="K4063" s="197" t="s">
        <v>2534</v>
      </c>
      <c r="L4063" s="197" t="s">
        <v>2067</v>
      </c>
      <c r="M4063" s="95" t="s">
        <v>20</v>
      </c>
      <c r="N4063" s="96">
        <v>4343</v>
      </c>
      <c r="O4063" s="238">
        <v>41044</v>
      </c>
      <c r="P4063" s="201" t="s">
        <v>486</v>
      </c>
    </row>
    <row r="4064" spans="1:16" s="240" customFormat="1" x14ac:dyDescent="0.2">
      <c r="A4064" s="92" t="s">
        <v>20</v>
      </c>
      <c r="B4064" s="196">
        <v>7892</v>
      </c>
      <c r="C4064" s="92" t="s">
        <v>3887</v>
      </c>
      <c r="D4064" s="92" t="s">
        <v>5174</v>
      </c>
      <c r="E4064" s="196">
        <v>5</v>
      </c>
      <c r="F4064" s="197" t="s">
        <v>5075</v>
      </c>
      <c r="G4064" s="197" t="s">
        <v>24</v>
      </c>
      <c r="H4064" s="238">
        <v>40878</v>
      </c>
      <c r="I4064" s="199" t="str">
        <f t="shared" si="81"/>
        <v>n/a</v>
      </c>
      <c r="J4064" s="238">
        <v>40911</v>
      </c>
      <c r="K4064" s="197" t="s">
        <v>2534</v>
      </c>
      <c r="L4064" s="197" t="s">
        <v>1862</v>
      </c>
      <c r="M4064" s="95" t="s">
        <v>20</v>
      </c>
      <c r="N4064" s="195" t="s">
        <v>1870</v>
      </c>
      <c r="O4064" s="238">
        <v>41373</v>
      </c>
      <c r="P4064" s="201"/>
    </row>
    <row r="4065" spans="1:16" s="240" customFormat="1" x14ac:dyDescent="0.2">
      <c r="A4065" s="92" t="s">
        <v>20</v>
      </c>
      <c r="B4065" s="196">
        <v>7893</v>
      </c>
      <c r="C4065" s="92" t="s">
        <v>4924</v>
      </c>
      <c r="D4065" s="92" t="s">
        <v>5324</v>
      </c>
      <c r="E4065" s="197">
        <v>9</v>
      </c>
      <c r="F4065" s="197" t="s">
        <v>5061</v>
      </c>
      <c r="G4065" s="197" t="s">
        <v>24</v>
      </c>
      <c r="H4065" s="238">
        <v>40878</v>
      </c>
      <c r="I4065" s="199" t="str">
        <f t="shared" si="81"/>
        <v>n/a</v>
      </c>
      <c r="J4065" s="238">
        <v>40905</v>
      </c>
      <c r="K4065" s="197" t="s">
        <v>2534</v>
      </c>
      <c r="L4065" s="197" t="s">
        <v>1862</v>
      </c>
      <c r="M4065" s="95" t="s">
        <v>20</v>
      </c>
      <c r="N4065" s="96">
        <v>4362</v>
      </c>
      <c r="O4065" s="238">
        <v>41260</v>
      </c>
      <c r="P4065" s="201" t="s">
        <v>5289</v>
      </c>
    </row>
    <row r="4066" spans="1:16" s="240" customFormat="1" x14ac:dyDescent="0.2">
      <c r="A4066" s="92" t="s">
        <v>20</v>
      </c>
      <c r="B4066" s="196">
        <v>7894</v>
      </c>
      <c r="C4066" s="92" t="s">
        <v>5325</v>
      </c>
      <c r="D4066" s="92" t="s">
        <v>5173</v>
      </c>
      <c r="E4066" s="197">
        <v>8</v>
      </c>
      <c r="F4066" s="197" t="s">
        <v>2499</v>
      </c>
      <c r="G4066" s="197" t="s">
        <v>334</v>
      </c>
      <c r="H4066" s="238">
        <v>40886</v>
      </c>
      <c r="I4066" s="199" t="str">
        <f t="shared" si="81"/>
        <v>n/a</v>
      </c>
      <c r="J4066" s="238">
        <v>40926</v>
      </c>
      <c r="K4066" s="197"/>
      <c r="L4066" s="197"/>
      <c r="M4066" s="95" t="s">
        <v>20</v>
      </c>
      <c r="N4066" s="96" t="s">
        <v>5326</v>
      </c>
      <c r="O4066" s="238"/>
      <c r="P4066" s="201" t="s">
        <v>5326</v>
      </c>
    </row>
    <row r="4067" spans="1:16" s="246" customFormat="1" x14ac:dyDescent="0.2">
      <c r="A4067" s="243" t="s">
        <v>20</v>
      </c>
      <c r="B4067" s="228">
        <v>7895</v>
      </c>
      <c r="C4067" s="243" t="s">
        <v>2417</v>
      </c>
      <c r="D4067" s="243" t="s">
        <v>5327</v>
      </c>
      <c r="E4067" s="229">
        <v>8</v>
      </c>
      <c r="F4067" s="229" t="s">
        <v>2499</v>
      </c>
      <c r="G4067" s="229" t="s">
        <v>334</v>
      </c>
      <c r="H4067" s="244">
        <v>40898</v>
      </c>
      <c r="I4067" s="231" t="str">
        <f t="shared" si="81"/>
        <v>n/a</v>
      </c>
      <c r="J4067" s="244">
        <v>40938</v>
      </c>
      <c r="K4067" s="229" t="s">
        <v>2067</v>
      </c>
      <c r="L4067" s="229" t="s">
        <v>2067</v>
      </c>
      <c r="M4067" s="245" t="s">
        <v>20</v>
      </c>
      <c r="N4067" s="233">
        <v>4381</v>
      </c>
      <c r="O4067" s="267">
        <v>41366</v>
      </c>
      <c r="P4067" s="268" t="s">
        <v>5328</v>
      </c>
    </row>
    <row r="4068" spans="1:16" s="240" customFormat="1" x14ac:dyDescent="0.2">
      <c r="A4068" s="92" t="s">
        <v>20</v>
      </c>
      <c r="B4068" s="196">
        <v>7896</v>
      </c>
      <c r="C4068" s="92" t="s">
        <v>2417</v>
      </c>
      <c r="D4068" s="92" t="s">
        <v>5329</v>
      </c>
      <c r="E4068" s="197">
        <v>8</v>
      </c>
      <c r="F4068" s="197" t="s">
        <v>2499</v>
      </c>
      <c r="G4068" s="197" t="s">
        <v>334</v>
      </c>
      <c r="H4068" s="238">
        <v>40898</v>
      </c>
      <c r="I4068" s="199" t="str">
        <f t="shared" si="81"/>
        <v>n/a</v>
      </c>
      <c r="J4068" s="238">
        <v>40938</v>
      </c>
      <c r="K4068" s="197" t="s">
        <v>2067</v>
      </c>
      <c r="L4068" s="197" t="s">
        <v>2067</v>
      </c>
      <c r="M4068" s="95" t="s">
        <v>20</v>
      </c>
      <c r="N4068" s="96">
        <v>4361</v>
      </c>
      <c r="O4068" s="238">
        <v>41278</v>
      </c>
      <c r="P4068" s="269" t="s">
        <v>5330</v>
      </c>
    </row>
    <row r="4069" spans="1:16" s="240" customFormat="1" x14ac:dyDescent="0.2">
      <c r="A4069" s="92" t="s">
        <v>20</v>
      </c>
      <c r="B4069" s="196">
        <v>7897</v>
      </c>
      <c r="C4069" s="92" t="s">
        <v>4320</v>
      </c>
      <c r="D4069" s="92" t="s">
        <v>5331</v>
      </c>
      <c r="E4069" s="197">
        <v>19</v>
      </c>
      <c r="F4069" s="197" t="s">
        <v>5071</v>
      </c>
      <c r="G4069" s="197" t="s">
        <v>334</v>
      </c>
      <c r="H4069" s="238">
        <v>40904</v>
      </c>
      <c r="I4069" s="199" t="str">
        <f t="shared" si="81"/>
        <v>n/a</v>
      </c>
      <c r="J4069" s="238">
        <v>41122</v>
      </c>
      <c r="K4069" s="197"/>
      <c r="L4069" s="197"/>
      <c r="M4069" s="95" t="s">
        <v>20</v>
      </c>
      <c r="N4069" s="96">
        <v>4411</v>
      </c>
      <c r="O4069" s="238">
        <v>41520</v>
      </c>
      <c r="P4069" s="201" t="s">
        <v>4129</v>
      </c>
    </row>
    <row r="4070" spans="1:16" s="240" customFormat="1" x14ac:dyDescent="0.2">
      <c r="A4070" s="92" t="s">
        <v>20</v>
      </c>
      <c r="B4070" s="196">
        <v>7898</v>
      </c>
      <c r="C4070" s="92" t="s">
        <v>5332</v>
      </c>
      <c r="D4070" s="92" t="s">
        <v>5333</v>
      </c>
      <c r="E4070" s="197">
        <v>15</v>
      </c>
      <c r="F4070" s="197" t="s">
        <v>5071</v>
      </c>
      <c r="G4070" s="197" t="s">
        <v>334</v>
      </c>
      <c r="H4070" s="238">
        <v>40905</v>
      </c>
      <c r="I4070" s="199">
        <f>IF(AND(H4070&gt;1/1/75, J4070&gt;0),J4070,H4070+365)</f>
        <v>41270</v>
      </c>
      <c r="J4070" s="238"/>
      <c r="K4070" s="197"/>
      <c r="L4070" s="197"/>
      <c r="M4070" s="95" t="s">
        <v>20</v>
      </c>
      <c r="N4070" s="96" t="s">
        <v>2891</v>
      </c>
      <c r="O4070" s="238"/>
      <c r="P4070" s="201"/>
    </row>
    <row r="4071" spans="1:16" s="240" customFormat="1" x14ac:dyDescent="0.2">
      <c r="A4071" s="92" t="s">
        <v>20</v>
      </c>
      <c r="B4071" s="196">
        <v>7899</v>
      </c>
      <c r="C4071" s="92" t="s">
        <v>5334</v>
      </c>
      <c r="D4071" s="92" t="s">
        <v>5335</v>
      </c>
      <c r="E4071" s="197">
        <v>19</v>
      </c>
      <c r="F4071" s="197" t="s">
        <v>5071</v>
      </c>
      <c r="G4071" s="197" t="s">
        <v>334</v>
      </c>
      <c r="H4071" s="238">
        <v>40905</v>
      </c>
      <c r="I4071" s="199" t="str">
        <f t="shared" ref="I4071:I4134" si="82">IF(AND(H4071&gt;1/1/75, J4071&gt;0),"n/a",H4071+365)</f>
        <v>n/a</v>
      </c>
      <c r="J4071" s="238">
        <v>40938</v>
      </c>
      <c r="K4071" s="197"/>
      <c r="L4071" s="197"/>
      <c r="M4071" s="95" t="s">
        <v>20</v>
      </c>
      <c r="N4071" s="195" t="s">
        <v>1870</v>
      </c>
      <c r="O4071" s="238">
        <v>41255</v>
      </c>
      <c r="P4071" s="201"/>
    </row>
    <row r="4072" spans="1:16" s="240" customFormat="1" x14ac:dyDescent="0.2">
      <c r="A4072" s="92" t="s">
        <v>20</v>
      </c>
      <c r="B4072" s="196">
        <v>7900</v>
      </c>
      <c r="C4072" s="92" t="s">
        <v>5336</v>
      </c>
      <c r="D4072" s="92" t="s">
        <v>5337</v>
      </c>
      <c r="E4072" s="197">
        <v>20</v>
      </c>
      <c r="F4072" s="197" t="s">
        <v>5055</v>
      </c>
      <c r="G4072" s="197" t="s">
        <v>334</v>
      </c>
      <c r="H4072" s="238">
        <v>40906</v>
      </c>
      <c r="I4072" s="199">
        <f t="shared" si="82"/>
        <v>41271</v>
      </c>
      <c r="J4072" s="238"/>
      <c r="K4072" s="197"/>
      <c r="L4072" s="197"/>
      <c r="M4072" s="95" t="s">
        <v>20</v>
      </c>
      <c r="N4072" s="96" t="s">
        <v>2891</v>
      </c>
      <c r="O4072" s="238"/>
      <c r="P4072" s="201"/>
    </row>
    <row r="4073" spans="1:16" s="240" customFormat="1" x14ac:dyDescent="0.2">
      <c r="A4073" s="92" t="s">
        <v>20</v>
      </c>
      <c r="B4073" s="196">
        <v>7901</v>
      </c>
      <c r="C4073" s="92" t="s">
        <v>3323</v>
      </c>
      <c r="D4073" s="92" t="s">
        <v>5338</v>
      </c>
      <c r="E4073" s="197">
        <v>20</v>
      </c>
      <c r="F4073" s="197" t="s">
        <v>5055</v>
      </c>
      <c r="G4073" s="197" t="s">
        <v>334</v>
      </c>
      <c r="H4073" s="238">
        <v>40906</v>
      </c>
      <c r="I4073" s="199" t="str">
        <f t="shared" si="82"/>
        <v>n/a</v>
      </c>
      <c r="J4073" s="238">
        <v>40938</v>
      </c>
      <c r="K4073" s="197"/>
      <c r="L4073" s="197"/>
      <c r="M4073" s="95" t="s">
        <v>20</v>
      </c>
      <c r="N4073" s="96">
        <v>4356</v>
      </c>
      <c r="O4073" s="238">
        <v>41177</v>
      </c>
      <c r="P4073" s="201" t="s">
        <v>5339</v>
      </c>
    </row>
    <row r="4074" spans="1:16" s="240" customFormat="1" x14ac:dyDescent="0.2">
      <c r="A4074" s="92" t="s">
        <v>20</v>
      </c>
      <c r="B4074" s="196">
        <v>7902</v>
      </c>
      <c r="C4074" s="92" t="s">
        <v>5272</v>
      </c>
      <c r="D4074" s="92" t="s">
        <v>5340</v>
      </c>
      <c r="E4074" s="197">
        <v>20</v>
      </c>
      <c r="F4074" s="197" t="s">
        <v>5055</v>
      </c>
      <c r="G4074" s="197" t="s">
        <v>334</v>
      </c>
      <c r="H4074" s="238">
        <v>40906</v>
      </c>
      <c r="I4074" s="199" t="str">
        <f t="shared" si="82"/>
        <v>n/a</v>
      </c>
      <c r="J4074" s="238">
        <v>40938</v>
      </c>
      <c r="K4074" s="197" t="s">
        <v>2534</v>
      </c>
      <c r="L4074" s="197" t="s">
        <v>2067</v>
      </c>
      <c r="M4074" s="95" t="s">
        <v>20</v>
      </c>
      <c r="N4074" s="96">
        <v>4348</v>
      </c>
      <c r="O4074" s="238">
        <v>41110</v>
      </c>
      <c r="P4074" s="201" t="s">
        <v>486</v>
      </c>
    </row>
    <row r="4075" spans="1:16" s="240" customFormat="1" x14ac:dyDescent="0.2">
      <c r="A4075" s="270" t="s">
        <v>20</v>
      </c>
      <c r="B4075" s="271">
        <v>7903</v>
      </c>
      <c r="C4075" s="270" t="s">
        <v>4924</v>
      </c>
      <c r="D4075" s="270" t="s">
        <v>5341</v>
      </c>
      <c r="E4075" s="272">
        <v>9</v>
      </c>
      <c r="F4075" s="272" t="s">
        <v>5061</v>
      </c>
      <c r="G4075" s="272" t="s">
        <v>334</v>
      </c>
      <c r="H4075" s="273">
        <v>40906</v>
      </c>
      <c r="I4075" s="274">
        <f t="shared" si="82"/>
        <v>41271</v>
      </c>
      <c r="J4075" s="238"/>
      <c r="K4075" s="272"/>
      <c r="L4075" s="272"/>
      <c r="M4075" s="275" t="s">
        <v>20</v>
      </c>
      <c r="N4075" s="96" t="s">
        <v>2891</v>
      </c>
      <c r="O4075" s="273"/>
      <c r="P4075" s="276"/>
    </row>
    <row r="4076" spans="1:16" s="92" customFormat="1" x14ac:dyDescent="0.2">
      <c r="A4076" s="277" t="s">
        <v>20</v>
      </c>
      <c r="B4076" s="196">
        <v>7904</v>
      </c>
      <c r="C4076" s="92" t="s">
        <v>5342</v>
      </c>
      <c r="D4076" s="92" t="s">
        <v>3853</v>
      </c>
      <c r="E4076" s="197">
        <v>20</v>
      </c>
      <c r="F4076" s="197" t="s">
        <v>5055</v>
      </c>
      <c r="G4076" s="197" t="s">
        <v>334</v>
      </c>
      <c r="H4076" s="238">
        <v>40907</v>
      </c>
      <c r="I4076" s="199">
        <f t="shared" si="82"/>
        <v>41272</v>
      </c>
      <c r="J4076" s="238"/>
      <c r="K4076" s="197"/>
      <c r="L4076" s="197"/>
      <c r="M4076" s="275" t="s">
        <v>20</v>
      </c>
      <c r="N4076" s="96" t="s">
        <v>2891</v>
      </c>
      <c r="O4076" s="238"/>
      <c r="P4076" s="201"/>
    </row>
    <row r="4077" spans="1:16" s="92" customFormat="1" x14ac:dyDescent="0.2">
      <c r="A4077" s="277" t="s">
        <v>20</v>
      </c>
      <c r="B4077" s="196">
        <v>7905</v>
      </c>
      <c r="C4077" s="92" t="s">
        <v>3473</v>
      </c>
      <c r="D4077" s="92" t="s">
        <v>5343</v>
      </c>
      <c r="E4077" s="197">
        <v>20</v>
      </c>
      <c r="F4077" s="197" t="s">
        <v>5055</v>
      </c>
      <c r="G4077" s="197" t="s">
        <v>334</v>
      </c>
      <c r="H4077" s="238">
        <v>40907</v>
      </c>
      <c r="I4077" s="199" t="str">
        <f t="shared" si="82"/>
        <v>n/a</v>
      </c>
      <c r="J4077" s="238">
        <v>40938</v>
      </c>
      <c r="K4077" s="197"/>
      <c r="L4077" s="197"/>
      <c r="M4077" s="275" t="s">
        <v>20</v>
      </c>
      <c r="N4077" s="96" t="s">
        <v>5344</v>
      </c>
      <c r="O4077" s="238"/>
      <c r="P4077" s="201"/>
    </row>
    <row r="4078" spans="1:16" s="92" customFormat="1" x14ac:dyDescent="0.2">
      <c r="A4078" s="277" t="s">
        <v>20</v>
      </c>
      <c r="B4078" s="196">
        <v>7906</v>
      </c>
      <c r="C4078" s="92" t="s">
        <v>5345</v>
      </c>
      <c r="D4078" s="92" t="s">
        <v>5346</v>
      </c>
      <c r="E4078" s="197">
        <v>12</v>
      </c>
      <c r="F4078" s="197" t="s">
        <v>5075</v>
      </c>
      <c r="G4078" s="197" t="s">
        <v>2599</v>
      </c>
      <c r="H4078" s="238">
        <v>40907</v>
      </c>
      <c r="I4078" s="199">
        <f t="shared" si="82"/>
        <v>41272</v>
      </c>
      <c r="J4078" s="238"/>
      <c r="K4078" s="197"/>
      <c r="L4078" s="197"/>
      <c r="M4078" s="275" t="s">
        <v>20</v>
      </c>
      <c r="N4078" s="96" t="s">
        <v>2891</v>
      </c>
      <c r="O4078" s="238"/>
      <c r="P4078" s="201"/>
    </row>
    <row r="4079" spans="1:16" s="92" customFormat="1" x14ac:dyDescent="0.2">
      <c r="A4079" s="277" t="s">
        <v>20</v>
      </c>
      <c r="B4079" s="196">
        <v>7907</v>
      </c>
      <c r="C4079" s="92" t="s">
        <v>5347</v>
      </c>
      <c r="D4079" s="92" t="s">
        <v>3853</v>
      </c>
      <c r="E4079" s="197">
        <v>15</v>
      </c>
      <c r="F4079" s="197" t="s">
        <v>5071</v>
      </c>
      <c r="G4079" s="197" t="s">
        <v>334</v>
      </c>
      <c r="H4079" s="238">
        <v>40914</v>
      </c>
      <c r="I4079" s="199">
        <f t="shared" si="82"/>
        <v>41279</v>
      </c>
      <c r="J4079" s="238"/>
      <c r="K4079" s="197"/>
      <c r="L4079" s="197"/>
      <c r="M4079" s="275" t="s">
        <v>20</v>
      </c>
      <c r="N4079" s="96" t="s">
        <v>2891</v>
      </c>
      <c r="O4079" s="238"/>
      <c r="P4079" s="201"/>
    </row>
    <row r="4080" spans="1:16" s="92" customFormat="1" x14ac:dyDescent="0.2">
      <c r="A4080" s="277" t="s">
        <v>20</v>
      </c>
      <c r="B4080" s="196">
        <v>7908</v>
      </c>
      <c r="C4080" s="92" t="s">
        <v>5342</v>
      </c>
      <c r="D4080" s="92" t="s">
        <v>4799</v>
      </c>
      <c r="E4080" s="197">
        <v>20</v>
      </c>
      <c r="F4080" s="197" t="s">
        <v>5055</v>
      </c>
      <c r="G4080" s="197" t="s">
        <v>334</v>
      </c>
      <c r="H4080" s="238">
        <v>40917</v>
      </c>
      <c r="I4080" s="199" t="str">
        <f t="shared" si="82"/>
        <v>n/a</v>
      </c>
      <c r="J4080" s="238">
        <v>40938</v>
      </c>
      <c r="K4080" s="197"/>
      <c r="L4080" s="197"/>
      <c r="M4080" s="275" t="s">
        <v>20</v>
      </c>
      <c r="N4080" s="96" t="s">
        <v>5348</v>
      </c>
      <c r="O4080" s="238"/>
      <c r="P4080" s="201"/>
    </row>
    <row r="4081" spans="1:16" s="92" customFormat="1" x14ac:dyDescent="0.2">
      <c r="A4081" s="277" t="s">
        <v>20</v>
      </c>
      <c r="B4081" s="196">
        <v>7909</v>
      </c>
      <c r="C4081" s="92" t="s">
        <v>2417</v>
      </c>
      <c r="D4081" s="92" t="s">
        <v>5349</v>
      </c>
      <c r="E4081" s="197">
        <v>8</v>
      </c>
      <c r="F4081" s="197" t="s">
        <v>2499</v>
      </c>
      <c r="G4081" s="197" t="s">
        <v>78</v>
      </c>
      <c r="H4081" s="238">
        <v>40926</v>
      </c>
      <c r="I4081" s="199" t="str">
        <f t="shared" si="82"/>
        <v>n/a</v>
      </c>
      <c r="J4081" s="238">
        <v>41001</v>
      </c>
      <c r="K4081" s="197" t="s">
        <v>2067</v>
      </c>
      <c r="L4081" s="197" t="s">
        <v>2067</v>
      </c>
      <c r="M4081" s="275" t="s">
        <v>20</v>
      </c>
      <c r="N4081" s="96">
        <v>4349</v>
      </c>
      <c r="O4081" s="238">
        <v>41141</v>
      </c>
      <c r="P4081" s="201" t="s">
        <v>486</v>
      </c>
    </row>
    <row r="4082" spans="1:16" s="92" customFormat="1" x14ac:dyDescent="0.2">
      <c r="A4082" s="277" t="s">
        <v>20</v>
      </c>
      <c r="B4082" s="196">
        <v>7910</v>
      </c>
      <c r="C4082" s="92" t="s">
        <v>4569</v>
      </c>
      <c r="D4082" s="92" t="s">
        <v>5350</v>
      </c>
      <c r="E4082" s="197">
        <v>8</v>
      </c>
      <c r="F4082" s="197" t="s">
        <v>2499</v>
      </c>
      <c r="G4082" s="197" t="s">
        <v>78</v>
      </c>
      <c r="H4082" s="238">
        <v>40953</v>
      </c>
      <c r="I4082" s="199">
        <f t="shared" si="82"/>
        <v>41318</v>
      </c>
      <c r="J4082" s="238"/>
      <c r="K4082" s="197"/>
      <c r="L4082" s="197"/>
      <c r="M4082" s="275" t="s">
        <v>20</v>
      </c>
      <c r="N4082" s="96" t="s">
        <v>2891</v>
      </c>
      <c r="O4082" s="238"/>
      <c r="P4082" s="201"/>
    </row>
    <row r="4083" spans="1:16" s="92" customFormat="1" x14ac:dyDescent="0.2">
      <c r="A4083" s="277" t="s">
        <v>20</v>
      </c>
      <c r="B4083" s="196">
        <v>7911</v>
      </c>
      <c r="C4083" s="92" t="s">
        <v>4569</v>
      </c>
      <c r="D4083" s="163" t="s">
        <v>5351</v>
      </c>
      <c r="E4083" s="197">
        <v>8</v>
      </c>
      <c r="F4083" s="197" t="s">
        <v>2499</v>
      </c>
      <c r="G4083" s="197" t="s">
        <v>78</v>
      </c>
      <c r="H4083" s="238">
        <v>40953</v>
      </c>
      <c r="I4083" s="199" t="str">
        <f t="shared" si="82"/>
        <v>n/a</v>
      </c>
      <c r="J4083" s="238">
        <v>40996</v>
      </c>
      <c r="K4083" s="197" t="s">
        <v>2067</v>
      </c>
      <c r="L4083" s="197" t="s">
        <v>2067</v>
      </c>
      <c r="M4083" s="275" t="s">
        <v>20</v>
      </c>
      <c r="N4083" s="96">
        <v>4350</v>
      </c>
      <c r="O4083" s="238">
        <v>41141</v>
      </c>
      <c r="P4083" s="269" t="s">
        <v>5330</v>
      </c>
    </row>
    <row r="4084" spans="1:16" s="92" customFormat="1" x14ac:dyDescent="0.2">
      <c r="A4084" s="277" t="s">
        <v>20</v>
      </c>
      <c r="B4084" s="196">
        <v>7912</v>
      </c>
      <c r="C4084" s="92" t="s">
        <v>4285</v>
      </c>
      <c r="D4084" s="163" t="s">
        <v>5352</v>
      </c>
      <c r="E4084" s="197">
        <v>15</v>
      </c>
      <c r="F4084" s="197" t="s">
        <v>5071</v>
      </c>
      <c r="G4084" s="197" t="s">
        <v>78</v>
      </c>
      <c r="H4084" s="238">
        <v>40960</v>
      </c>
      <c r="I4084" s="199" t="str">
        <f t="shared" si="82"/>
        <v>n/a</v>
      </c>
      <c r="J4084" s="238">
        <v>41001</v>
      </c>
      <c r="K4084" s="197"/>
      <c r="L4084" s="197"/>
      <c r="M4084" s="275" t="s">
        <v>20</v>
      </c>
      <c r="N4084" s="96" t="s">
        <v>5353</v>
      </c>
      <c r="O4084" s="238"/>
      <c r="P4084" s="201"/>
    </row>
    <row r="4085" spans="1:16" s="92" customFormat="1" x14ac:dyDescent="0.2">
      <c r="A4085" s="277" t="s">
        <v>20</v>
      </c>
      <c r="B4085" s="196">
        <v>7913</v>
      </c>
      <c r="C4085" s="163" t="s">
        <v>4941</v>
      </c>
      <c r="D4085" s="163" t="s">
        <v>5354</v>
      </c>
      <c r="E4085" s="197">
        <v>5</v>
      </c>
      <c r="F4085" s="197" t="s">
        <v>5075</v>
      </c>
      <c r="G4085" s="197" t="s">
        <v>78</v>
      </c>
      <c r="H4085" s="238">
        <v>40962</v>
      </c>
      <c r="I4085" s="199" t="str">
        <f t="shared" si="82"/>
        <v>n/a</v>
      </c>
      <c r="J4085" s="238">
        <v>40996</v>
      </c>
      <c r="K4085" s="197" t="s">
        <v>2534</v>
      </c>
      <c r="L4085" s="197" t="s">
        <v>2067</v>
      </c>
      <c r="M4085" s="275" t="s">
        <v>20</v>
      </c>
      <c r="N4085" s="96">
        <v>4351</v>
      </c>
      <c r="O4085" s="238">
        <v>41141</v>
      </c>
      <c r="P4085" s="201" t="s">
        <v>486</v>
      </c>
    </row>
    <row r="4086" spans="1:16" s="92" customFormat="1" x14ac:dyDescent="0.2">
      <c r="A4086" s="277" t="s">
        <v>20</v>
      </c>
      <c r="B4086" s="196">
        <v>7914</v>
      </c>
      <c r="C4086" s="92" t="s">
        <v>1561</v>
      </c>
      <c r="D4086" s="92" t="s">
        <v>5355</v>
      </c>
      <c r="E4086" s="197">
        <v>10</v>
      </c>
      <c r="F4086" s="272" t="s">
        <v>5061</v>
      </c>
      <c r="G4086" s="272" t="s">
        <v>334</v>
      </c>
      <c r="H4086" s="238">
        <v>40963</v>
      </c>
      <c r="I4086" s="199">
        <f t="shared" si="82"/>
        <v>41328</v>
      </c>
      <c r="J4086" s="238"/>
      <c r="K4086" s="197"/>
      <c r="L4086" s="197"/>
      <c r="M4086" s="275" t="s">
        <v>20</v>
      </c>
      <c r="N4086" s="96" t="s">
        <v>2891</v>
      </c>
      <c r="O4086" s="238"/>
      <c r="P4086" s="201"/>
    </row>
    <row r="4087" spans="1:16" s="92" customFormat="1" x14ac:dyDescent="0.2">
      <c r="A4087" s="277" t="s">
        <v>20</v>
      </c>
      <c r="B4087" s="196">
        <v>7915</v>
      </c>
      <c r="C4087" s="92" t="s">
        <v>5356</v>
      </c>
      <c r="D4087" s="92" t="s">
        <v>5357</v>
      </c>
      <c r="E4087" s="197">
        <v>8</v>
      </c>
      <c r="F4087" s="197" t="s">
        <v>2499</v>
      </c>
      <c r="G4087" s="197" t="s">
        <v>29</v>
      </c>
      <c r="H4087" s="238">
        <v>40967</v>
      </c>
      <c r="I4087" s="199">
        <f t="shared" si="82"/>
        <v>41332</v>
      </c>
      <c r="J4087" s="238"/>
      <c r="K4087" s="197"/>
      <c r="L4087" s="197"/>
      <c r="M4087" s="275" t="s">
        <v>20</v>
      </c>
      <c r="N4087" s="96" t="s">
        <v>2891</v>
      </c>
      <c r="O4087" s="238"/>
      <c r="P4087" s="201"/>
    </row>
    <row r="4088" spans="1:16" s="92" customFormat="1" x14ac:dyDescent="0.2">
      <c r="A4088" s="277" t="s">
        <v>20</v>
      </c>
      <c r="B4088" s="196">
        <v>7916</v>
      </c>
      <c r="C4088" s="92" t="s">
        <v>5358</v>
      </c>
      <c r="D4088" s="92" t="s">
        <v>5357</v>
      </c>
      <c r="E4088" s="197">
        <v>8</v>
      </c>
      <c r="F4088" s="197" t="s">
        <v>2499</v>
      </c>
      <c r="G4088" s="197" t="s">
        <v>29</v>
      </c>
      <c r="H4088" s="238">
        <v>40967</v>
      </c>
      <c r="I4088" s="199" t="str">
        <f t="shared" si="82"/>
        <v>n/a</v>
      </c>
      <c r="J4088" s="238">
        <v>41019</v>
      </c>
      <c r="K4088" s="197" t="s">
        <v>2067</v>
      </c>
      <c r="L4088" s="197" t="s">
        <v>2067</v>
      </c>
      <c r="M4088" s="275" t="s">
        <v>20</v>
      </c>
      <c r="N4088" s="96">
        <v>4357</v>
      </c>
      <c r="O4088" s="238">
        <v>41198</v>
      </c>
      <c r="P4088" s="201" t="s">
        <v>486</v>
      </c>
    </row>
    <row r="4089" spans="1:16" s="92" customFormat="1" x14ac:dyDescent="0.2">
      <c r="A4089" s="277" t="s">
        <v>20</v>
      </c>
      <c r="B4089" s="196">
        <v>7917</v>
      </c>
      <c r="C4089" s="92" t="s">
        <v>5359</v>
      </c>
      <c r="D4089" s="92" t="s">
        <v>5360</v>
      </c>
      <c r="E4089" s="197">
        <v>15</v>
      </c>
      <c r="F4089" s="197" t="s">
        <v>5071</v>
      </c>
      <c r="G4089" s="197" t="s">
        <v>78</v>
      </c>
      <c r="H4089" s="238">
        <v>40967</v>
      </c>
      <c r="I4089" s="199" t="str">
        <f t="shared" si="82"/>
        <v>n/a</v>
      </c>
      <c r="J4089" s="238">
        <v>41179</v>
      </c>
      <c r="K4089" s="197"/>
      <c r="L4089" s="197"/>
      <c r="M4089" s="275" t="s">
        <v>20</v>
      </c>
      <c r="N4089" s="96">
        <v>4377</v>
      </c>
      <c r="O4089" s="238">
        <v>41327</v>
      </c>
      <c r="P4089" s="269" t="s">
        <v>4811</v>
      </c>
    </row>
    <row r="4090" spans="1:16" s="92" customFormat="1" x14ac:dyDescent="0.2">
      <c r="A4090" s="277" t="s">
        <v>20</v>
      </c>
      <c r="B4090" s="196">
        <v>7918</v>
      </c>
      <c r="C4090" s="92" t="s">
        <v>5359</v>
      </c>
      <c r="D4090" s="92" t="s">
        <v>5361</v>
      </c>
      <c r="E4090" s="197">
        <v>15</v>
      </c>
      <c r="F4090" s="197" t="s">
        <v>5071</v>
      </c>
      <c r="G4090" s="197" t="s">
        <v>78</v>
      </c>
      <c r="H4090" s="238">
        <v>40967</v>
      </c>
      <c r="I4090" s="199" t="str">
        <f t="shared" si="82"/>
        <v>n/a</v>
      </c>
      <c r="J4090" s="238">
        <v>41179</v>
      </c>
      <c r="K4090" s="197"/>
      <c r="L4090" s="197"/>
      <c r="M4090" s="275" t="s">
        <v>20</v>
      </c>
      <c r="N4090" s="96">
        <v>4378</v>
      </c>
      <c r="O4090" s="238">
        <v>41327</v>
      </c>
      <c r="P4090" s="269" t="s">
        <v>4811</v>
      </c>
    </row>
    <row r="4091" spans="1:16" s="92" customFormat="1" x14ac:dyDescent="0.2">
      <c r="A4091" s="277" t="s">
        <v>20</v>
      </c>
      <c r="B4091" s="196">
        <v>7919</v>
      </c>
      <c r="C4091" s="92" t="s">
        <v>2417</v>
      </c>
      <c r="D4091" s="92" t="s">
        <v>5362</v>
      </c>
      <c r="E4091" s="197">
        <v>8</v>
      </c>
      <c r="F4091" s="197" t="s">
        <v>2499</v>
      </c>
      <c r="G4091" s="197" t="s">
        <v>78</v>
      </c>
      <c r="H4091" s="238">
        <v>40968</v>
      </c>
      <c r="I4091" s="199">
        <f t="shared" si="82"/>
        <v>41333</v>
      </c>
      <c r="J4091" s="238"/>
      <c r="K4091" s="197"/>
      <c r="L4091" s="197"/>
      <c r="M4091" s="275" t="s">
        <v>20</v>
      </c>
      <c r="N4091" s="96" t="s">
        <v>2891</v>
      </c>
      <c r="O4091" s="238"/>
      <c r="P4091" s="201"/>
    </row>
    <row r="4092" spans="1:16" s="92" customFormat="1" x14ac:dyDescent="0.2">
      <c r="A4092" s="277" t="s">
        <v>20</v>
      </c>
      <c r="B4092" s="196">
        <v>7920</v>
      </c>
      <c r="C4092" s="92" t="s">
        <v>3473</v>
      </c>
      <c r="D4092" s="92" t="s">
        <v>5363</v>
      </c>
      <c r="E4092" s="272" t="s">
        <v>5061</v>
      </c>
      <c r="F4092" s="197" t="str">
        <f>E4092</f>
        <v>HPR I</v>
      </c>
      <c r="G4092" s="197" t="s">
        <v>78</v>
      </c>
      <c r="H4092" s="238">
        <v>40969</v>
      </c>
      <c r="I4092" s="199">
        <f t="shared" si="82"/>
        <v>41334</v>
      </c>
      <c r="J4092" s="238"/>
      <c r="K4092" s="197"/>
      <c r="L4092" s="197"/>
      <c r="M4092" s="275" t="s">
        <v>20</v>
      </c>
      <c r="N4092" s="96" t="s">
        <v>2891</v>
      </c>
      <c r="O4092" s="238"/>
      <c r="P4092" s="201"/>
    </row>
    <row r="4093" spans="1:16" s="92" customFormat="1" x14ac:dyDescent="0.2">
      <c r="A4093" s="277" t="s">
        <v>20</v>
      </c>
      <c r="B4093" s="196">
        <v>7921</v>
      </c>
      <c r="C4093" s="92" t="s">
        <v>5364</v>
      </c>
      <c r="D4093" s="92" t="s">
        <v>4359</v>
      </c>
      <c r="E4093" s="197">
        <v>15</v>
      </c>
      <c r="F4093" s="197" t="s">
        <v>5071</v>
      </c>
      <c r="G4093" s="197" t="s">
        <v>78</v>
      </c>
      <c r="H4093" s="238">
        <v>40969</v>
      </c>
      <c r="I4093" s="199">
        <f t="shared" si="82"/>
        <v>41334</v>
      </c>
      <c r="J4093" s="238"/>
      <c r="K4093" s="197"/>
      <c r="L4093" s="197"/>
      <c r="M4093" s="275" t="s">
        <v>20</v>
      </c>
      <c r="N4093" s="96" t="s">
        <v>2891</v>
      </c>
      <c r="O4093" s="238"/>
      <c r="P4093" s="201"/>
    </row>
    <row r="4094" spans="1:16" s="92" customFormat="1" x14ac:dyDescent="0.2">
      <c r="A4094" s="277" t="s">
        <v>20</v>
      </c>
      <c r="B4094" s="196">
        <v>7922</v>
      </c>
      <c r="C4094" s="92" t="s">
        <v>5365</v>
      </c>
      <c r="D4094" s="92" t="s">
        <v>5366</v>
      </c>
      <c r="E4094" s="197">
        <v>3</v>
      </c>
      <c r="F4094" s="197" t="s">
        <v>5075</v>
      </c>
      <c r="G4094" s="197" t="s">
        <v>78</v>
      </c>
      <c r="H4094" s="238">
        <v>40969</v>
      </c>
      <c r="I4094" s="199">
        <f t="shared" si="82"/>
        <v>41334</v>
      </c>
      <c r="J4094" s="238"/>
      <c r="K4094" s="197"/>
      <c r="L4094" s="197"/>
      <c r="M4094" s="275" t="s">
        <v>20</v>
      </c>
      <c r="N4094" s="96" t="s">
        <v>2891</v>
      </c>
      <c r="O4094" s="238"/>
      <c r="P4094" s="201"/>
    </row>
    <row r="4095" spans="1:16" s="92" customFormat="1" x14ac:dyDescent="0.2">
      <c r="A4095" s="277" t="s">
        <v>20</v>
      </c>
      <c r="B4095" s="196">
        <v>7923</v>
      </c>
      <c r="C4095" s="92" t="s">
        <v>5365</v>
      </c>
      <c r="D4095" s="92" t="s">
        <v>5367</v>
      </c>
      <c r="E4095" s="197">
        <v>3</v>
      </c>
      <c r="F4095" s="197" t="s">
        <v>5075</v>
      </c>
      <c r="G4095" s="197" t="s">
        <v>78</v>
      </c>
      <c r="H4095" s="238">
        <v>40969</v>
      </c>
      <c r="I4095" s="199" t="str">
        <f t="shared" si="82"/>
        <v>n/a</v>
      </c>
      <c r="J4095" s="238">
        <v>41001</v>
      </c>
      <c r="K4095" s="197"/>
      <c r="L4095" s="197"/>
      <c r="M4095" s="275" t="s">
        <v>20</v>
      </c>
      <c r="N4095" s="195" t="s">
        <v>2799</v>
      </c>
      <c r="O4095" s="238">
        <v>41039</v>
      </c>
      <c r="P4095" s="201"/>
    </row>
    <row r="4096" spans="1:16" s="92" customFormat="1" x14ac:dyDescent="0.2">
      <c r="A4096" s="277" t="s">
        <v>20</v>
      </c>
      <c r="B4096" s="196">
        <v>7924</v>
      </c>
      <c r="C4096" s="92" t="s">
        <v>5368</v>
      </c>
      <c r="D4096" s="92" t="s">
        <v>5369</v>
      </c>
      <c r="E4096" s="197">
        <v>5</v>
      </c>
      <c r="F4096" s="197" t="s">
        <v>5075</v>
      </c>
      <c r="G4096" s="197" t="s">
        <v>29</v>
      </c>
      <c r="H4096" s="238">
        <v>40969</v>
      </c>
      <c r="I4096" s="199" t="str">
        <f t="shared" si="82"/>
        <v>n/a</v>
      </c>
      <c r="J4096" s="238">
        <v>41183</v>
      </c>
      <c r="K4096" s="197"/>
      <c r="L4096" s="197"/>
      <c r="M4096" s="275" t="s">
        <v>20</v>
      </c>
      <c r="N4096" s="96">
        <v>4369</v>
      </c>
      <c r="O4096" s="238">
        <v>41332</v>
      </c>
      <c r="P4096" s="201" t="s">
        <v>486</v>
      </c>
    </row>
    <row r="4097" spans="1:16" s="92" customFormat="1" x14ac:dyDescent="0.2">
      <c r="A4097" s="277" t="s">
        <v>20</v>
      </c>
      <c r="B4097" s="196">
        <v>7925</v>
      </c>
      <c r="C4097" s="92" t="s">
        <v>4828</v>
      </c>
      <c r="D4097" s="92" t="s">
        <v>5309</v>
      </c>
      <c r="E4097" s="197">
        <v>18</v>
      </c>
      <c r="F4097" s="197" t="s">
        <v>5055</v>
      </c>
      <c r="G4097" s="197" t="s">
        <v>78</v>
      </c>
      <c r="H4097" s="238">
        <v>40969</v>
      </c>
      <c r="I4097" s="199" t="str">
        <f t="shared" si="82"/>
        <v>n/a</v>
      </c>
      <c r="J4097" s="238">
        <v>40998</v>
      </c>
      <c r="K4097" s="197" t="s">
        <v>2534</v>
      </c>
      <c r="L4097" s="197" t="s">
        <v>1862</v>
      </c>
      <c r="M4097" s="275" t="s">
        <v>20</v>
      </c>
      <c r="N4097" s="96">
        <v>4410</v>
      </c>
      <c r="O4097" s="238">
        <v>41502</v>
      </c>
      <c r="P4097" s="201" t="s">
        <v>5308</v>
      </c>
    </row>
    <row r="4098" spans="1:16" s="92" customFormat="1" x14ac:dyDescent="0.2">
      <c r="A4098" s="277" t="s">
        <v>20</v>
      </c>
      <c r="B4098" s="196">
        <v>7926</v>
      </c>
      <c r="C4098" s="92" t="s">
        <v>5370</v>
      </c>
      <c r="D4098" s="92" t="s">
        <v>4359</v>
      </c>
      <c r="E4098" s="197">
        <v>15</v>
      </c>
      <c r="F4098" s="197" t="s">
        <v>5071</v>
      </c>
      <c r="G4098" s="197" t="s">
        <v>78</v>
      </c>
      <c r="H4098" s="238">
        <v>40970</v>
      </c>
      <c r="I4098" s="199" t="str">
        <f t="shared" si="82"/>
        <v>n/a</v>
      </c>
      <c r="J4098" s="238">
        <v>40998</v>
      </c>
      <c r="K4098" s="197" t="s">
        <v>2534</v>
      </c>
      <c r="L4098" s="197" t="s">
        <v>2067</v>
      </c>
      <c r="M4098" s="275" t="s">
        <v>20</v>
      </c>
      <c r="N4098" s="96">
        <v>4353</v>
      </c>
      <c r="O4098" s="238">
        <v>41141</v>
      </c>
      <c r="P4098" s="269" t="s">
        <v>4811</v>
      </c>
    </row>
    <row r="4099" spans="1:16" s="92" customFormat="1" x14ac:dyDescent="0.2">
      <c r="A4099" s="92" t="s">
        <v>20</v>
      </c>
      <c r="B4099" s="196">
        <v>7927</v>
      </c>
      <c r="C4099" s="92" t="s">
        <v>5100</v>
      </c>
      <c r="D4099" s="92" t="s">
        <v>3827</v>
      </c>
      <c r="E4099" s="197">
        <v>8</v>
      </c>
      <c r="F4099" s="197" t="s">
        <v>2499</v>
      </c>
      <c r="G4099" s="197" t="s">
        <v>78</v>
      </c>
      <c r="H4099" s="238">
        <v>40968</v>
      </c>
      <c r="I4099" s="199" t="str">
        <f t="shared" si="82"/>
        <v>n/a</v>
      </c>
      <c r="J4099" s="238">
        <v>41177</v>
      </c>
      <c r="K4099" s="197" t="s">
        <v>2067</v>
      </c>
      <c r="L4099" s="197" t="s">
        <v>2067</v>
      </c>
      <c r="M4099" s="275" t="s">
        <v>20</v>
      </c>
      <c r="N4099" s="96">
        <v>4372</v>
      </c>
      <c r="O4099" s="238">
        <v>41327</v>
      </c>
      <c r="P4099" s="269" t="s">
        <v>5330</v>
      </c>
    </row>
    <row r="4100" spans="1:16" s="92" customFormat="1" x14ac:dyDescent="0.2">
      <c r="A4100" s="92" t="s">
        <v>20</v>
      </c>
      <c r="B4100" s="196">
        <v>7928</v>
      </c>
      <c r="C4100" s="92" t="s">
        <v>5100</v>
      </c>
      <c r="D4100" s="92" t="s">
        <v>3423</v>
      </c>
      <c r="E4100" s="197">
        <v>8</v>
      </c>
      <c r="F4100" s="197" t="s">
        <v>2499</v>
      </c>
      <c r="G4100" s="197" t="s">
        <v>78</v>
      </c>
      <c r="H4100" s="238">
        <v>40968</v>
      </c>
      <c r="I4100" s="199" t="str">
        <f t="shared" si="82"/>
        <v>n/a</v>
      </c>
      <c r="J4100" s="238">
        <v>41001</v>
      </c>
      <c r="K4100" s="197" t="s">
        <v>2067</v>
      </c>
      <c r="L4100" s="197" t="s">
        <v>2067</v>
      </c>
      <c r="M4100" s="275" t="s">
        <v>20</v>
      </c>
      <c r="N4100" s="96">
        <v>4352</v>
      </c>
      <c r="O4100" s="238">
        <v>41141</v>
      </c>
      <c r="P4100" s="269" t="s">
        <v>5330</v>
      </c>
    </row>
    <row r="4101" spans="1:16" s="92" customFormat="1" x14ac:dyDescent="0.2">
      <c r="A4101" s="92" t="s">
        <v>20</v>
      </c>
      <c r="B4101" s="196">
        <v>7929</v>
      </c>
      <c r="C4101" s="92" t="s">
        <v>5275</v>
      </c>
      <c r="D4101" s="92" t="s">
        <v>5276</v>
      </c>
      <c r="E4101" s="197">
        <v>3</v>
      </c>
      <c r="F4101" s="197" t="s">
        <v>5075</v>
      </c>
      <c r="G4101" s="197" t="s">
        <v>78</v>
      </c>
      <c r="H4101" s="238">
        <v>40975</v>
      </c>
      <c r="I4101" s="199" t="str">
        <f t="shared" si="82"/>
        <v>n/a</v>
      </c>
      <c r="J4101" s="238">
        <v>40997</v>
      </c>
      <c r="K4101" s="197"/>
      <c r="L4101" s="197"/>
      <c r="M4101" s="275" t="s">
        <v>20</v>
      </c>
      <c r="N4101" s="195" t="s">
        <v>2799</v>
      </c>
      <c r="O4101" s="238">
        <v>41036</v>
      </c>
      <c r="P4101" s="201"/>
    </row>
    <row r="4102" spans="1:16" s="92" customFormat="1" x14ac:dyDescent="0.2">
      <c r="A4102" s="92" t="s">
        <v>20</v>
      </c>
      <c r="B4102" s="196">
        <v>7930</v>
      </c>
      <c r="C4102" s="92" t="s">
        <v>5371</v>
      </c>
      <c r="D4102" s="92" t="s">
        <v>5372</v>
      </c>
      <c r="E4102" s="197">
        <v>8</v>
      </c>
      <c r="F4102" s="197" t="s">
        <v>2499</v>
      </c>
      <c r="G4102" s="197" t="s">
        <v>78</v>
      </c>
      <c r="H4102" s="238">
        <v>40977</v>
      </c>
      <c r="I4102" s="199" t="str">
        <f t="shared" si="82"/>
        <v>n/a</v>
      </c>
      <c r="J4102" s="238">
        <v>41001</v>
      </c>
      <c r="K4102" s="197" t="s">
        <v>1862</v>
      </c>
      <c r="L4102" s="197" t="s">
        <v>2067</v>
      </c>
      <c r="M4102" s="275" t="s">
        <v>20</v>
      </c>
      <c r="N4102" s="96">
        <v>4380</v>
      </c>
      <c r="O4102" s="238">
        <v>41352</v>
      </c>
      <c r="P4102" s="201" t="s">
        <v>5330</v>
      </c>
    </row>
    <row r="4103" spans="1:16" s="92" customFormat="1" x14ac:dyDescent="0.2">
      <c r="A4103" s="243" t="s">
        <v>20</v>
      </c>
      <c r="B4103" s="196">
        <v>7931</v>
      </c>
      <c r="C4103" s="31" t="s">
        <v>5373</v>
      </c>
      <c r="D4103" s="92" t="s">
        <v>5374</v>
      </c>
      <c r="E4103" s="197">
        <v>19</v>
      </c>
      <c r="F4103" s="197" t="s">
        <v>5061</v>
      </c>
      <c r="G4103" s="197" t="s">
        <v>2599</v>
      </c>
      <c r="H4103" s="238">
        <v>41001</v>
      </c>
      <c r="I4103" s="199" t="str">
        <f t="shared" si="82"/>
        <v>n/a</v>
      </c>
      <c r="J4103" s="238">
        <v>41030</v>
      </c>
      <c r="K4103" s="197"/>
      <c r="L4103" s="197"/>
      <c r="M4103" s="275" t="s">
        <v>20</v>
      </c>
      <c r="N4103" s="96">
        <v>4355</v>
      </c>
      <c r="O4103" s="238">
        <v>41179</v>
      </c>
      <c r="P4103" s="201" t="s">
        <v>4129</v>
      </c>
    </row>
    <row r="4104" spans="1:16" s="92" customFormat="1" x14ac:dyDescent="0.2">
      <c r="A4104" s="92" t="s">
        <v>20</v>
      </c>
      <c r="B4104" s="196">
        <v>7932</v>
      </c>
      <c r="C4104" s="31" t="s">
        <v>5375</v>
      </c>
      <c r="D4104" s="92" t="s">
        <v>5070</v>
      </c>
      <c r="E4104" s="197">
        <v>8</v>
      </c>
      <c r="F4104" s="197" t="s">
        <v>2499</v>
      </c>
      <c r="G4104" s="197" t="s">
        <v>2599</v>
      </c>
      <c r="H4104" s="238">
        <v>41001</v>
      </c>
      <c r="I4104" s="199" t="str">
        <f t="shared" si="82"/>
        <v>n/a</v>
      </c>
      <c r="J4104" s="238">
        <v>41030</v>
      </c>
      <c r="K4104" s="197" t="s">
        <v>2067</v>
      </c>
      <c r="L4104" s="197" t="s">
        <v>1862</v>
      </c>
      <c r="M4104" s="275" t="s">
        <v>20</v>
      </c>
      <c r="N4104" s="96">
        <v>4390</v>
      </c>
      <c r="O4104" s="238">
        <v>41422</v>
      </c>
      <c r="P4104" s="201" t="s">
        <v>5330</v>
      </c>
    </row>
    <row r="4105" spans="1:16" s="92" customFormat="1" x14ac:dyDescent="0.2">
      <c r="A4105" s="92" t="s">
        <v>20</v>
      </c>
      <c r="B4105" s="196">
        <v>7933</v>
      </c>
      <c r="C4105" s="92" t="s">
        <v>5376</v>
      </c>
      <c r="D4105" s="266" t="s">
        <v>5317</v>
      </c>
      <c r="E4105" s="197">
        <v>15</v>
      </c>
      <c r="F4105" s="197" t="s">
        <v>5071</v>
      </c>
      <c r="G4105" s="197" t="s">
        <v>236</v>
      </c>
      <c r="H4105" s="238">
        <v>41029</v>
      </c>
      <c r="I4105" s="199">
        <f t="shared" si="82"/>
        <v>41394</v>
      </c>
      <c r="J4105" s="238"/>
      <c r="K4105" s="197"/>
      <c r="L4105" s="197"/>
      <c r="M4105" s="275" t="s">
        <v>20</v>
      </c>
      <c r="N4105" s="96" t="s">
        <v>2891</v>
      </c>
      <c r="O4105" s="238"/>
      <c r="P4105" s="201"/>
    </row>
    <row r="4106" spans="1:16" s="92" customFormat="1" x14ac:dyDescent="0.2">
      <c r="A4106" s="92" t="s">
        <v>20</v>
      </c>
      <c r="B4106" s="196">
        <v>7934</v>
      </c>
      <c r="C4106" s="92" t="s">
        <v>2417</v>
      </c>
      <c r="D4106" s="92" t="s">
        <v>5377</v>
      </c>
      <c r="E4106" s="197">
        <v>8</v>
      </c>
      <c r="F4106" s="197" t="s">
        <v>2499</v>
      </c>
      <c r="G4106" s="197" t="s">
        <v>236</v>
      </c>
      <c r="H4106" s="238">
        <v>41029</v>
      </c>
      <c r="I4106" s="199">
        <f t="shared" si="82"/>
        <v>41394</v>
      </c>
      <c r="J4106" s="238"/>
      <c r="K4106" s="197"/>
      <c r="L4106" s="197"/>
      <c r="M4106" s="275" t="s">
        <v>20</v>
      </c>
      <c r="N4106" s="96" t="s">
        <v>2891</v>
      </c>
      <c r="O4106" s="238"/>
      <c r="P4106" s="201"/>
    </row>
    <row r="4107" spans="1:16" s="92" customFormat="1" x14ac:dyDescent="0.2">
      <c r="A4107" s="92" t="s">
        <v>20</v>
      </c>
      <c r="B4107" s="196">
        <v>7935</v>
      </c>
      <c r="C4107" s="92" t="s">
        <v>5378</v>
      </c>
      <c r="D4107" s="92" t="s">
        <v>3505</v>
      </c>
      <c r="E4107" s="197">
        <v>8</v>
      </c>
      <c r="F4107" s="197" t="s">
        <v>2499</v>
      </c>
      <c r="G4107" s="197" t="s">
        <v>236</v>
      </c>
      <c r="H4107" s="238">
        <v>41030</v>
      </c>
      <c r="I4107" s="199" t="str">
        <f t="shared" si="82"/>
        <v>n/a</v>
      </c>
      <c r="J4107" s="238">
        <v>41059</v>
      </c>
      <c r="K4107" s="197" t="s">
        <v>2067</v>
      </c>
      <c r="L4107" s="197" t="s">
        <v>2067</v>
      </c>
      <c r="M4107" s="275" t="s">
        <v>20</v>
      </c>
      <c r="N4107" s="96">
        <v>4396</v>
      </c>
      <c r="O4107" s="238">
        <v>41458</v>
      </c>
      <c r="P4107" s="201" t="s">
        <v>5330</v>
      </c>
    </row>
    <row r="4108" spans="1:16" s="92" customFormat="1" x14ac:dyDescent="0.2">
      <c r="A4108" s="92" t="s">
        <v>20</v>
      </c>
      <c r="B4108" s="196">
        <v>7936</v>
      </c>
      <c r="C4108" s="92" t="s">
        <v>5379</v>
      </c>
      <c r="D4108" s="163" t="s">
        <v>5380</v>
      </c>
      <c r="E4108" s="197">
        <v>15</v>
      </c>
      <c r="F4108" s="197" t="s">
        <v>5071</v>
      </c>
      <c r="G4108" s="197" t="s">
        <v>236</v>
      </c>
      <c r="H4108" s="238">
        <v>41030</v>
      </c>
      <c r="I4108" s="199" t="str">
        <f t="shared" si="82"/>
        <v>n/a</v>
      </c>
      <c r="J4108" s="238">
        <v>41060</v>
      </c>
      <c r="K4108" s="197"/>
      <c r="L4108" s="197"/>
      <c r="M4108" s="275" t="s">
        <v>20</v>
      </c>
      <c r="N4108" s="96">
        <v>4393</v>
      </c>
      <c r="O4108" s="238">
        <v>41435</v>
      </c>
      <c r="P4108" s="201" t="s">
        <v>4129</v>
      </c>
    </row>
    <row r="4109" spans="1:16" s="92" customFormat="1" x14ac:dyDescent="0.2">
      <c r="A4109" s="92" t="s">
        <v>20</v>
      </c>
      <c r="B4109" s="196">
        <v>7937</v>
      </c>
      <c r="C4109" s="92" t="s">
        <v>2417</v>
      </c>
      <c r="D4109" s="92" t="s">
        <v>5148</v>
      </c>
      <c r="E4109" s="197">
        <v>8</v>
      </c>
      <c r="F4109" s="197" t="s">
        <v>2499</v>
      </c>
      <c r="G4109" s="197" t="s">
        <v>236</v>
      </c>
      <c r="H4109" s="238">
        <v>41036</v>
      </c>
      <c r="I4109" s="199" t="str">
        <f t="shared" si="82"/>
        <v>n/a</v>
      </c>
      <c r="J4109" s="238">
        <v>41060</v>
      </c>
      <c r="K4109" s="197" t="s">
        <v>2067</v>
      </c>
      <c r="L4109" s="197" t="s">
        <v>2067</v>
      </c>
      <c r="M4109" s="275" t="s">
        <v>20</v>
      </c>
      <c r="N4109" s="96">
        <v>4397</v>
      </c>
      <c r="O4109" s="238">
        <v>41458</v>
      </c>
      <c r="P4109" s="201" t="s">
        <v>486</v>
      </c>
    </row>
    <row r="4110" spans="1:16" s="92" customFormat="1" x14ac:dyDescent="0.2">
      <c r="A4110" s="92" t="s">
        <v>20</v>
      </c>
      <c r="B4110" s="196">
        <v>7938</v>
      </c>
      <c r="C4110" s="92" t="s">
        <v>5381</v>
      </c>
      <c r="D4110" s="92" t="s">
        <v>5382</v>
      </c>
      <c r="E4110" s="197">
        <v>15</v>
      </c>
      <c r="F4110" s="197" t="s">
        <v>5071</v>
      </c>
      <c r="G4110" s="197" t="s">
        <v>236</v>
      </c>
      <c r="H4110" s="238">
        <v>41040</v>
      </c>
      <c r="I4110" s="199" t="str">
        <f t="shared" si="82"/>
        <v>n/a</v>
      </c>
      <c r="J4110" s="238">
        <v>41060</v>
      </c>
      <c r="K4110" s="197"/>
      <c r="L4110" s="197"/>
      <c r="M4110" s="275" t="s">
        <v>20</v>
      </c>
      <c r="N4110" s="96">
        <v>4394</v>
      </c>
      <c r="O4110" s="238">
        <v>41435</v>
      </c>
      <c r="P4110" s="201" t="s">
        <v>486</v>
      </c>
    </row>
    <row r="4111" spans="1:16" s="92" customFormat="1" x14ac:dyDescent="0.2">
      <c r="A4111" s="92" t="s">
        <v>20</v>
      </c>
      <c r="B4111" s="196">
        <v>7939</v>
      </c>
      <c r="C4111" s="92" t="s">
        <v>2708</v>
      </c>
      <c r="D4111" s="249" t="s">
        <v>5383</v>
      </c>
      <c r="E4111" s="197">
        <v>7</v>
      </c>
      <c r="F4111" s="197" t="s">
        <v>5061</v>
      </c>
      <c r="G4111" s="197" t="s">
        <v>24</v>
      </c>
      <c r="H4111" s="238">
        <v>41059</v>
      </c>
      <c r="I4111" s="199" t="str">
        <f t="shared" si="82"/>
        <v>n/a</v>
      </c>
      <c r="J4111" s="238">
        <v>41088</v>
      </c>
      <c r="K4111" s="197"/>
      <c r="L4111" s="197"/>
      <c r="M4111" s="275" t="s">
        <v>20</v>
      </c>
      <c r="N4111" s="96">
        <v>4358</v>
      </c>
      <c r="O4111" s="238">
        <v>41258</v>
      </c>
      <c r="P4111" s="201" t="s">
        <v>486</v>
      </c>
    </row>
    <row r="4112" spans="1:16" s="92" customFormat="1" x14ac:dyDescent="0.2">
      <c r="A4112" s="92" t="s">
        <v>20</v>
      </c>
      <c r="B4112" s="196">
        <v>7940</v>
      </c>
      <c r="C4112" s="92" t="s">
        <v>1561</v>
      </c>
      <c r="D4112" s="92" t="s">
        <v>5384</v>
      </c>
      <c r="E4112" s="197">
        <v>10</v>
      </c>
      <c r="F4112" s="197" t="s">
        <v>5061</v>
      </c>
      <c r="G4112" s="197" t="s">
        <v>334</v>
      </c>
      <c r="H4112" s="238">
        <v>41080</v>
      </c>
      <c r="I4112" s="199" t="str">
        <f t="shared" si="82"/>
        <v>n/a</v>
      </c>
      <c r="J4112" s="238">
        <v>41117</v>
      </c>
      <c r="K4112" s="197"/>
      <c r="L4112" s="197"/>
      <c r="M4112" s="275" t="s">
        <v>20</v>
      </c>
      <c r="N4112" s="96">
        <v>4363</v>
      </c>
      <c r="O4112" s="238">
        <v>41278</v>
      </c>
      <c r="P4112" s="201" t="s">
        <v>486</v>
      </c>
    </row>
    <row r="4113" spans="1:16" s="92" customFormat="1" x14ac:dyDescent="0.2">
      <c r="A4113" s="92" t="s">
        <v>20</v>
      </c>
      <c r="B4113" s="196">
        <v>7941</v>
      </c>
      <c r="C4113" s="92" t="s">
        <v>5385</v>
      </c>
      <c r="D4113" s="92" t="s">
        <v>5386</v>
      </c>
      <c r="E4113" s="197">
        <v>15</v>
      </c>
      <c r="F4113" s="197" t="s">
        <v>5071</v>
      </c>
      <c r="G4113" s="197" t="s">
        <v>334</v>
      </c>
      <c r="H4113" s="238">
        <v>41081</v>
      </c>
      <c r="I4113" s="199" t="str">
        <f t="shared" si="82"/>
        <v>n/a</v>
      </c>
      <c r="J4113" s="238">
        <v>41122</v>
      </c>
      <c r="K4113" s="197"/>
      <c r="L4113" s="197"/>
      <c r="M4113" s="275" t="s">
        <v>20</v>
      </c>
      <c r="N4113" s="96">
        <v>4360</v>
      </c>
      <c r="O4113" s="238">
        <v>41271</v>
      </c>
      <c r="P4113" s="201" t="s">
        <v>4129</v>
      </c>
    </row>
    <row r="4114" spans="1:16" s="92" customFormat="1" x14ac:dyDescent="0.2">
      <c r="A4114" s="92" t="s">
        <v>20</v>
      </c>
      <c r="B4114" s="196">
        <v>7942</v>
      </c>
      <c r="C4114" s="92" t="s">
        <v>5387</v>
      </c>
      <c r="D4114" s="92" t="s">
        <v>5388</v>
      </c>
      <c r="E4114" s="197">
        <v>8</v>
      </c>
      <c r="F4114" s="197" t="s">
        <v>2499</v>
      </c>
      <c r="G4114" s="197" t="s">
        <v>334</v>
      </c>
      <c r="H4114" s="238">
        <v>41081</v>
      </c>
      <c r="I4114" s="199" t="str">
        <f t="shared" si="82"/>
        <v>n/a</v>
      </c>
      <c r="J4114" s="238">
        <v>41122</v>
      </c>
      <c r="K4114" s="197" t="s">
        <v>2067</v>
      </c>
      <c r="L4114" s="197" t="s">
        <v>2067</v>
      </c>
      <c r="M4114" s="275" t="s">
        <v>20</v>
      </c>
      <c r="N4114" s="96">
        <v>4364</v>
      </c>
      <c r="O4114" s="238">
        <v>41284</v>
      </c>
      <c r="P4114" s="269" t="s">
        <v>5330</v>
      </c>
    </row>
    <row r="4115" spans="1:16" s="92" customFormat="1" x14ac:dyDescent="0.2">
      <c r="A4115" s="92" t="s">
        <v>20</v>
      </c>
      <c r="B4115" s="196">
        <v>7943</v>
      </c>
      <c r="C4115" s="92" t="s">
        <v>2624</v>
      </c>
      <c r="D4115" s="92" t="s">
        <v>5389</v>
      </c>
      <c r="E4115" s="197" t="s">
        <v>5390</v>
      </c>
      <c r="F4115" s="197" t="s">
        <v>5055</v>
      </c>
      <c r="G4115" s="197" t="s">
        <v>334</v>
      </c>
      <c r="H4115" s="238">
        <v>41086</v>
      </c>
      <c r="I4115" s="199" t="str">
        <f t="shared" si="82"/>
        <v>n/a</v>
      </c>
      <c r="J4115" s="238">
        <v>41117</v>
      </c>
      <c r="K4115" s="197"/>
      <c r="L4115" s="197"/>
      <c r="M4115" s="275" t="s">
        <v>20</v>
      </c>
      <c r="N4115" s="96">
        <v>4404</v>
      </c>
      <c r="O4115" s="238">
        <v>41480</v>
      </c>
      <c r="P4115" s="269" t="s">
        <v>4706</v>
      </c>
    </row>
    <row r="4116" spans="1:16" s="92" customFormat="1" x14ac:dyDescent="0.2">
      <c r="A4116" s="92" t="s">
        <v>20</v>
      </c>
      <c r="B4116" s="196">
        <v>7944</v>
      </c>
      <c r="C4116" s="92" t="s">
        <v>5391</v>
      </c>
      <c r="D4116" s="92" t="s">
        <v>5392</v>
      </c>
      <c r="E4116" s="197">
        <v>8</v>
      </c>
      <c r="F4116" s="197" t="s">
        <v>2499</v>
      </c>
      <c r="G4116" s="197" t="s">
        <v>334</v>
      </c>
      <c r="H4116" s="238">
        <v>41086</v>
      </c>
      <c r="I4116" s="199">
        <f t="shared" si="82"/>
        <v>41451</v>
      </c>
      <c r="J4116" s="238"/>
      <c r="K4116" s="197"/>
      <c r="L4116" s="197"/>
      <c r="M4116" s="275" t="s">
        <v>20</v>
      </c>
      <c r="N4116" s="195" t="s">
        <v>2799</v>
      </c>
      <c r="O4116" s="238">
        <v>41141</v>
      </c>
      <c r="P4116" s="201"/>
    </row>
    <row r="4117" spans="1:16" s="92" customFormat="1" x14ac:dyDescent="0.2">
      <c r="A4117" s="92" t="s">
        <v>20</v>
      </c>
      <c r="B4117" s="196">
        <v>7945</v>
      </c>
      <c r="C4117" s="163" t="s">
        <v>4628</v>
      </c>
      <c r="D4117" s="92" t="s">
        <v>5235</v>
      </c>
      <c r="E4117" s="197">
        <v>8</v>
      </c>
      <c r="F4117" s="197" t="s">
        <v>2499</v>
      </c>
      <c r="G4117" s="197" t="s">
        <v>334</v>
      </c>
      <c r="H4117" s="238">
        <v>41087</v>
      </c>
      <c r="I4117" s="199" t="str">
        <f t="shared" si="82"/>
        <v>n/a</v>
      </c>
      <c r="J4117" s="238">
        <v>41122</v>
      </c>
      <c r="K4117" s="197" t="s">
        <v>2067</v>
      </c>
      <c r="L4117" s="197" t="s">
        <v>2067</v>
      </c>
      <c r="M4117" s="275" t="s">
        <v>20</v>
      </c>
      <c r="N4117" s="96">
        <v>4398</v>
      </c>
      <c r="O4117" s="238">
        <v>41470</v>
      </c>
      <c r="P4117" s="201" t="s">
        <v>5393</v>
      </c>
    </row>
    <row r="4118" spans="1:16" s="92" customFormat="1" x14ac:dyDescent="0.2">
      <c r="A4118" s="92" t="s">
        <v>20</v>
      </c>
      <c r="B4118" s="196">
        <v>7946</v>
      </c>
      <c r="C4118" s="92" t="s">
        <v>3608</v>
      </c>
      <c r="D4118" s="92" t="s">
        <v>5394</v>
      </c>
      <c r="E4118" s="197">
        <v>8</v>
      </c>
      <c r="F4118" s="197" t="s">
        <v>2499</v>
      </c>
      <c r="G4118" s="197" t="s">
        <v>334</v>
      </c>
      <c r="H4118" s="238">
        <v>41089</v>
      </c>
      <c r="I4118" s="199" t="str">
        <f t="shared" si="82"/>
        <v>n/a</v>
      </c>
      <c r="J4118" s="238">
        <v>41122</v>
      </c>
      <c r="K4118" s="197" t="s">
        <v>2067</v>
      </c>
      <c r="L4118" s="197" t="s">
        <v>2067</v>
      </c>
      <c r="M4118" s="275" t="s">
        <v>20</v>
      </c>
      <c r="N4118" s="96">
        <v>4365</v>
      </c>
      <c r="O4118" s="238">
        <v>41284</v>
      </c>
      <c r="P4118" s="269" t="s">
        <v>5330</v>
      </c>
    </row>
    <row r="4119" spans="1:16" s="92" customFormat="1" x14ac:dyDescent="0.2">
      <c r="A4119" s="92" t="s">
        <v>20</v>
      </c>
      <c r="B4119" s="196">
        <v>7947</v>
      </c>
      <c r="C4119" s="163" t="s">
        <v>5395</v>
      </c>
      <c r="D4119" s="92" t="s">
        <v>5396</v>
      </c>
      <c r="E4119" s="197">
        <v>10</v>
      </c>
      <c r="F4119" s="197" t="s">
        <v>5061</v>
      </c>
      <c r="G4119" s="197" t="s">
        <v>334</v>
      </c>
      <c r="H4119" s="238">
        <v>41089</v>
      </c>
      <c r="I4119" s="199" t="str">
        <f t="shared" si="82"/>
        <v>n/a</v>
      </c>
      <c r="J4119" s="238">
        <v>41122</v>
      </c>
      <c r="K4119" s="197"/>
      <c r="L4119" s="197"/>
      <c r="M4119" s="275" t="s">
        <v>20</v>
      </c>
      <c r="N4119" s="96">
        <v>4399</v>
      </c>
      <c r="O4119" s="238">
        <v>41453</v>
      </c>
      <c r="P4119" s="269" t="s">
        <v>5289</v>
      </c>
    </row>
    <row r="4120" spans="1:16" s="92" customFormat="1" x14ac:dyDescent="0.2">
      <c r="A4120" s="92" t="s">
        <v>20</v>
      </c>
      <c r="B4120" s="196">
        <v>7948</v>
      </c>
      <c r="C4120" s="92" t="s">
        <v>4311</v>
      </c>
      <c r="D4120" s="92" t="s">
        <v>5397</v>
      </c>
      <c r="E4120" s="197">
        <v>8</v>
      </c>
      <c r="F4120" s="197" t="s">
        <v>2499</v>
      </c>
      <c r="G4120" s="197" t="s">
        <v>334</v>
      </c>
      <c r="H4120" s="238">
        <v>41089</v>
      </c>
      <c r="I4120" s="199" t="str">
        <f t="shared" si="82"/>
        <v>n/a</v>
      </c>
      <c r="J4120" s="238">
        <v>41122</v>
      </c>
      <c r="K4120" s="197" t="s">
        <v>2067</v>
      </c>
      <c r="L4120" s="197" t="s">
        <v>2067</v>
      </c>
      <c r="M4120" s="275" t="s">
        <v>20</v>
      </c>
      <c r="N4120" s="96">
        <v>4447</v>
      </c>
      <c r="O4120" s="238">
        <v>41864</v>
      </c>
      <c r="P4120" s="201" t="s">
        <v>5398</v>
      </c>
    </row>
    <row r="4121" spans="1:16" s="92" customFormat="1" x14ac:dyDescent="0.2">
      <c r="A4121" s="92" t="s">
        <v>20</v>
      </c>
      <c r="B4121" s="196">
        <v>7949</v>
      </c>
      <c r="C4121" s="92" t="s">
        <v>5399</v>
      </c>
      <c r="D4121" s="92" t="s">
        <v>5400</v>
      </c>
      <c r="E4121" s="197">
        <v>5</v>
      </c>
      <c r="F4121" s="197" t="s">
        <v>5075</v>
      </c>
      <c r="G4121" s="197" t="s">
        <v>29</v>
      </c>
      <c r="H4121" s="238">
        <v>41092</v>
      </c>
      <c r="I4121" s="199">
        <f t="shared" si="82"/>
        <v>41457</v>
      </c>
      <c r="J4121" s="238"/>
      <c r="K4121" s="197"/>
      <c r="L4121" s="197"/>
      <c r="M4121" s="275" t="s">
        <v>20</v>
      </c>
      <c r="N4121" s="96" t="s">
        <v>2891</v>
      </c>
      <c r="O4121" s="238"/>
      <c r="P4121" s="201"/>
    </row>
    <row r="4122" spans="1:16" s="92" customFormat="1" x14ac:dyDescent="0.2">
      <c r="A4122" s="92" t="s">
        <v>20</v>
      </c>
      <c r="B4122" s="196">
        <v>7950</v>
      </c>
      <c r="C4122" s="92" t="s">
        <v>5399</v>
      </c>
      <c r="D4122" s="92" t="s">
        <v>5401</v>
      </c>
      <c r="E4122" s="197">
        <v>5</v>
      </c>
      <c r="F4122" s="197" t="s">
        <v>5075</v>
      </c>
      <c r="G4122" s="197" t="s">
        <v>29</v>
      </c>
      <c r="H4122" s="238">
        <v>41092</v>
      </c>
      <c r="I4122" s="199">
        <f t="shared" si="82"/>
        <v>41457</v>
      </c>
      <c r="J4122" s="238"/>
      <c r="K4122" s="197"/>
      <c r="L4122" s="197"/>
      <c r="M4122" s="275" t="s">
        <v>20</v>
      </c>
      <c r="N4122" s="96" t="s">
        <v>2891</v>
      </c>
      <c r="O4122" s="238"/>
      <c r="P4122" s="201"/>
    </row>
    <row r="4123" spans="1:16" s="92" customFormat="1" x14ac:dyDescent="0.2">
      <c r="A4123" s="92" t="s">
        <v>20</v>
      </c>
      <c r="B4123" s="196">
        <v>7951</v>
      </c>
      <c r="C4123" s="92" t="s">
        <v>3473</v>
      </c>
      <c r="D4123" s="92" t="s">
        <v>5402</v>
      </c>
      <c r="E4123" s="197">
        <v>20</v>
      </c>
      <c r="F4123" s="197" t="s">
        <v>5055</v>
      </c>
      <c r="G4123" s="197" t="s">
        <v>29</v>
      </c>
      <c r="H4123" s="238">
        <v>41092</v>
      </c>
      <c r="I4123" s="199" t="str">
        <f t="shared" si="82"/>
        <v>n/a</v>
      </c>
      <c r="J4123" s="238">
        <v>41121</v>
      </c>
      <c r="K4123" s="197"/>
      <c r="L4123" s="197"/>
      <c r="M4123" s="275" t="s">
        <v>20</v>
      </c>
      <c r="N4123" s="96">
        <v>4359</v>
      </c>
      <c r="O4123" s="238">
        <v>41260</v>
      </c>
      <c r="P4123" s="201" t="s">
        <v>486</v>
      </c>
    </row>
    <row r="4124" spans="1:16" s="92" customFormat="1" x14ac:dyDescent="0.2">
      <c r="A4124" s="92" t="s">
        <v>20</v>
      </c>
      <c r="B4124" s="196">
        <v>7952</v>
      </c>
      <c r="C4124" s="92" t="s">
        <v>5403</v>
      </c>
      <c r="D4124" s="92" t="s">
        <v>5404</v>
      </c>
      <c r="E4124" s="197">
        <v>8</v>
      </c>
      <c r="F4124" s="197" t="s">
        <v>2499</v>
      </c>
      <c r="G4124" s="197" t="s">
        <v>334</v>
      </c>
      <c r="H4124" s="238">
        <v>41092</v>
      </c>
      <c r="I4124" s="199" t="str">
        <f t="shared" si="82"/>
        <v>n/a</v>
      </c>
      <c r="J4124" s="238">
        <v>41120</v>
      </c>
      <c r="K4124" s="197" t="s">
        <v>1862</v>
      </c>
      <c r="L4124" s="197" t="s">
        <v>1862</v>
      </c>
      <c r="M4124" s="275" t="s">
        <v>20</v>
      </c>
      <c r="N4124" s="96" t="s">
        <v>2799</v>
      </c>
      <c r="O4124" s="238">
        <v>41234</v>
      </c>
      <c r="P4124" s="201"/>
    </row>
    <row r="4125" spans="1:16" s="92" customFormat="1" x14ac:dyDescent="0.2">
      <c r="A4125" s="92" t="s">
        <v>20</v>
      </c>
      <c r="B4125" s="196">
        <v>7953</v>
      </c>
      <c r="C4125" s="92" t="s">
        <v>840</v>
      </c>
      <c r="D4125" s="92" t="s">
        <v>5405</v>
      </c>
      <c r="E4125" s="197">
        <v>10</v>
      </c>
      <c r="F4125" s="197" t="s">
        <v>5061</v>
      </c>
      <c r="G4125" s="197" t="s">
        <v>334</v>
      </c>
      <c r="H4125" s="238">
        <v>41092</v>
      </c>
      <c r="I4125" s="199" t="str">
        <f t="shared" si="82"/>
        <v>n/a</v>
      </c>
      <c r="J4125" s="238">
        <v>41122</v>
      </c>
      <c r="K4125" s="197"/>
      <c r="L4125" s="197" t="s">
        <v>4846</v>
      </c>
      <c r="M4125" s="275" t="s">
        <v>20</v>
      </c>
      <c r="N4125" s="96" t="s">
        <v>2799</v>
      </c>
      <c r="O4125" s="238">
        <v>41449</v>
      </c>
      <c r="P4125" s="201"/>
    </row>
    <row r="4126" spans="1:16" s="92" customFormat="1" x14ac:dyDescent="0.2">
      <c r="A4126" s="92" t="s">
        <v>20</v>
      </c>
      <c r="B4126" s="196">
        <v>7954</v>
      </c>
      <c r="C4126" s="92" t="s">
        <v>5406</v>
      </c>
      <c r="D4126" s="92" t="s">
        <v>5392</v>
      </c>
      <c r="E4126" s="197">
        <v>8</v>
      </c>
      <c r="F4126" s="197" t="s">
        <v>2499</v>
      </c>
      <c r="G4126" s="197" t="s">
        <v>334</v>
      </c>
      <c r="H4126" s="238">
        <v>41092</v>
      </c>
      <c r="I4126" s="199">
        <f t="shared" si="82"/>
        <v>41457</v>
      </c>
      <c r="J4126" s="238"/>
      <c r="K4126" s="197"/>
      <c r="L4126" s="197"/>
      <c r="M4126" s="275" t="s">
        <v>20</v>
      </c>
      <c r="N4126" s="96" t="s">
        <v>2891</v>
      </c>
      <c r="O4126" s="238"/>
      <c r="P4126" s="201"/>
    </row>
    <row r="4127" spans="1:16" s="92" customFormat="1" x14ac:dyDescent="0.2">
      <c r="A4127" s="92" t="s">
        <v>20</v>
      </c>
      <c r="B4127" s="196">
        <v>7955</v>
      </c>
      <c r="C4127" s="92" t="s">
        <v>5407</v>
      </c>
      <c r="D4127" s="92" t="s">
        <v>4359</v>
      </c>
      <c r="E4127" s="197">
        <v>8</v>
      </c>
      <c r="F4127" s="197" t="s">
        <v>2499</v>
      </c>
      <c r="G4127" s="197" t="s">
        <v>78</v>
      </c>
      <c r="H4127" s="238">
        <v>41099</v>
      </c>
      <c r="I4127" s="199" t="str">
        <f t="shared" si="82"/>
        <v>n/a</v>
      </c>
      <c r="J4127" s="238">
        <v>41365</v>
      </c>
      <c r="K4127" s="197"/>
      <c r="L4127" s="197"/>
      <c r="M4127" s="275" t="s">
        <v>20</v>
      </c>
      <c r="N4127" s="96" t="s">
        <v>5108</v>
      </c>
      <c r="O4127" s="238"/>
      <c r="P4127" s="201"/>
    </row>
    <row r="4128" spans="1:16" s="92" customFormat="1" x14ac:dyDescent="0.2">
      <c r="A4128" s="92" t="s">
        <v>20</v>
      </c>
      <c r="B4128" s="196">
        <v>7956</v>
      </c>
      <c r="C4128" s="92" t="s">
        <v>3620</v>
      </c>
      <c r="D4128" s="92" t="s">
        <v>5408</v>
      </c>
      <c r="E4128" s="197">
        <v>15</v>
      </c>
      <c r="F4128" s="197" t="s">
        <v>5071</v>
      </c>
      <c r="G4128" s="197" t="s">
        <v>73</v>
      </c>
      <c r="H4128" s="238">
        <v>41113</v>
      </c>
      <c r="I4128" s="199" t="str">
        <f t="shared" si="82"/>
        <v>n/a</v>
      </c>
      <c r="J4128" s="238">
        <v>41152</v>
      </c>
      <c r="K4128" s="197"/>
      <c r="L4128" s="197"/>
      <c r="M4128" s="275" t="s">
        <v>20</v>
      </c>
      <c r="N4128" s="96">
        <v>4382</v>
      </c>
      <c r="O4128" s="238">
        <v>41382</v>
      </c>
      <c r="P4128" s="201" t="s">
        <v>4129</v>
      </c>
    </row>
    <row r="4129" spans="1:16" s="92" customFormat="1" x14ac:dyDescent="0.2">
      <c r="A4129" s="92" t="s">
        <v>20</v>
      </c>
      <c r="B4129" s="196">
        <v>7957</v>
      </c>
      <c r="C4129" s="92" t="s">
        <v>5409</v>
      </c>
      <c r="D4129" s="92" t="s">
        <v>5410</v>
      </c>
      <c r="E4129" s="197">
        <v>5</v>
      </c>
      <c r="F4129" s="197" t="s">
        <v>5075</v>
      </c>
      <c r="G4129" s="197" t="s">
        <v>78</v>
      </c>
      <c r="H4129" s="238">
        <v>41114</v>
      </c>
      <c r="I4129" s="199">
        <f t="shared" si="82"/>
        <v>41479</v>
      </c>
      <c r="J4129" s="238"/>
      <c r="K4129" s="197"/>
      <c r="L4129" s="197"/>
      <c r="M4129" s="275" t="s">
        <v>20</v>
      </c>
      <c r="N4129" s="96" t="s">
        <v>2891</v>
      </c>
      <c r="O4129" s="238"/>
      <c r="P4129" s="201"/>
    </row>
    <row r="4130" spans="1:16" s="92" customFormat="1" x14ac:dyDescent="0.2">
      <c r="A4130" s="92" t="s">
        <v>20</v>
      </c>
      <c r="B4130" s="196">
        <v>7958</v>
      </c>
      <c r="C4130" s="92" t="s">
        <v>5411</v>
      </c>
      <c r="D4130" s="92" t="s">
        <v>5412</v>
      </c>
      <c r="E4130" s="197">
        <v>12</v>
      </c>
      <c r="F4130" s="197" t="s">
        <v>5075</v>
      </c>
      <c r="G4130" s="197" t="s">
        <v>73</v>
      </c>
      <c r="H4130" s="238">
        <v>41117</v>
      </c>
      <c r="I4130" s="199">
        <f t="shared" si="82"/>
        <v>41482</v>
      </c>
      <c r="J4130" s="238"/>
      <c r="K4130" s="197"/>
      <c r="L4130" s="197"/>
      <c r="M4130" s="275" t="s">
        <v>20</v>
      </c>
      <c r="N4130" s="96" t="s">
        <v>2891</v>
      </c>
      <c r="O4130" s="238"/>
      <c r="P4130" s="201"/>
    </row>
    <row r="4131" spans="1:16" s="92" customFormat="1" x14ac:dyDescent="0.2">
      <c r="A4131" s="92" t="s">
        <v>20</v>
      </c>
      <c r="B4131" s="196">
        <v>7959</v>
      </c>
      <c r="C4131" s="163" t="s">
        <v>5413</v>
      </c>
      <c r="D4131" s="92" t="s">
        <v>5414</v>
      </c>
      <c r="E4131" s="197">
        <v>21</v>
      </c>
      <c r="F4131" s="197" t="s">
        <v>5055</v>
      </c>
      <c r="G4131" s="197" t="s">
        <v>73</v>
      </c>
      <c r="H4131" s="238">
        <v>41121</v>
      </c>
      <c r="I4131" s="199" t="str">
        <f t="shared" si="82"/>
        <v>n/a</v>
      </c>
      <c r="J4131" s="238">
        <v>41152</v>
      </c>
      <c r="K4131" s="197"/>
      <c r="L4131" s="197"/>
      <c r="M4131" s="275" t="s">
        <v>20</v>
      </c>
      <c r="N4131" s="96">
        <v>4366</v>
      </c>
      <c r="O4131" s="238">
        <v>41312</v>
      </c>
      <c r="P4131" s="201" t="s">
        <v>486</v>
      </c>
    </row>
    <row r="4132" spans="1:16" s="92" customFormat="1" x14ac:dyDescent="0.2">
      <c r="A4132" s="92" t="s">
        <v>20</v>
      </c>
      <c r="B4132" s="196">
        <v>7960</v>
      </c>
      <c r="C4132" s="31" t="s">
        <v>4306</v>
      </c>
      <c r="D4132" s="92" t="s">
        <v>5415</v>
      </c>
      <c r="E4132" s="197">
        <v>15</v>
      </c>
      <c r="F4132" s="197" t="s">
        <v>5071</v>
      </c>
      <c r="G4132" s="197" t="s">
        <v>73</v>
      </c>
      <c r="H4132" s="238">
        <v>41121</v>
      </c>
      <c r="I4132" s="199" t="str">
        <f t="shared" si="82"/>
        <v>n/a</v>
      </c>
      <c r="J4132" s="238">
        <v>41152</v>
      </c>
      <c r="K4132" s="197"/>
      <c r="L4132" s="197"/>
      <c r="M4132" s="275" t="s">
        <v>20</v>
      </c>
      <c r="N4132" s="96">
        <v>4383</v>
      </c>
      <c r="O4132" s="238">
        <v>41382</v>
      </c>
      <c r="P4132" s="201" t="s">
        <v>4129</v>
      </c>
    </row>
    <row r="4133" spans="1:16" s="92" customFormat="1" x14ac:dyDescent="0.2">
      <c r="A4133" s="92" t="s">
        <v>20</v>
      </c>
      <c r="B4133" s="196">
        <v>7961</v>
      </c>
      <c r="C4133" s="92" t="s">
        <v>3420</v>
      </c>
      <c r="D4133" s="92" t="s">
        <v>5412</v>
      </c>
      <c r="E4133" s="197">
        <v>20</v>
      </c>
      <c r="F4133" s="197" t="s">
        <v>5055</v>
      </c>
      <c r="G4133" s="197" t="s">
        <v>73</v>
      </c>
      <c r="H4133" s="238">
        <v>41122</v>
      </c>
      <c r="I4133" s="199" t="str">
        <f t="shared" si="82"/>
        <v>n/a</v>
      </c>
      <c r="J4133" s="238">
        <v>41151</v>
      </c>
      <c r="K4133" s="197"/>
      <c r="L4133" s="197"/>
      <c r="M4133" s="275" t="s">
        <v>20</v>
      </c>
      <c r="N4133" s="96">
        <v>4367</v>
      </c>
      <c r="O4133" s="238">
        <v>41320</v>
      </c>
      <c r="P4133" s="201" t="s">
        <v>486</v>
      </c>
    </row>
    <row r="4134" spans="1:16" s="92" customFormat="1" x14ac:dyDescent="0.2">
      <c r="A4134" s="92" t="s">
        <v>20</v>
      </c>
      <c r="B4134" s="196">
        <v>7962</v>
      </c>
      <c r="C4134" s="92" t="s">
        <v>5416</v>
      </c>
      <c r="D4134" s="92" t="s">
        <v>5417</v>
      </c>
      <c r="E4134" s="197">
        <v>21</v>
      </c>
      <c r="F4134" s="197" t="s">
        <v>5055</v>
      </c>
      <c r="G4134" s="197" t="s">
        <v>73</v>
      </c>
      <c r="H4134" s="238">
        <v>41122</v>
      </c>
      <c r="I4134" s="199" t="str">
        <f t="shared" si="82"/>
        <v>n/a</v>
      </c>
      <c r="J4134" s="238">
        <v>41152</v>
      </c>
      <c r="K4134" s="197"/>
      <c r="L4134" s="197"/>
      <c r="M4134" s="275" t="s">
        <v>20</v>
      </c>
      <c r="N4134" s="96">
        <v>4418</v>
      </c>
      <c r="O4134" s="238">
        <v>41563</v>
      </c>
      <c r="P4134" s="269" t="s">
        <v>4706</v>
      </c>
    </row>
    <row r="4135" spans="1:16" s="92" customFormat="1" x14ac:dyDescent="0.2">
      <c r="A4135" s="92" t="s">
        <v>20</v>
      </c>
      <c r="B4135" s="196">
        <v>7963</v>
      </c>
      <c r="C4135" s="92" t="s">
        <v>5418</v>
      </c>
      <c r="D4135" s="92" t="s">
        <v>5419</v>
      </c>
      <c r="E4135" s="197">
        <v>20</v>
      </c>
      <c r="F4135" s="197" t="s">
        <v>5055</v>
      </c>
      <c r="G4135" s="197" t="s">
        <v>73</v>
      </c>
      <c r="H4135" s="238">
        <v>41122</v>
      </c>
      <c r="I4135" s="199">
        <f t="shared" ref="I4135:I4198" si="83">IF(AND(H4135&gt;1/1/75, J4135&gt;0),"n/a",H4135+365)</f>
        <v>41487</v>
      </c>
      <c r="J4135" s="238"/>
      <c r="K4135" s="197"/>
      <c r="L4135" s="197"/>
      <c r="M4135" s="275" t="s">
        <v>20</v>
      </c>
      <c r="N4135" s="96" t="s">
        <v>2891</v>
      </c>
      <c r="O4135" s="238"/>
      <c r="P4135" s="201"/>
    </row>
    <row r="4136" spans="1:16" s="92" customFormat="1" x14ac:dyDescent="0.2">
      <c r="A4136" s="92" t="s">
        <v>20</v>
      </c>
      <c r="B4136" s="196">
        <v>7964</v>
      </c>
      <c r="C4136" s="92" t="s">
        <v>5420</v>
      </c>
      <c r="D4136" s="92" t="s">
        <v>3423</v>
      </c>
      <c r="E4136" s="197">
        <v>11</v>
      </c>
      <c r="F4136" s="197" t="s">
        <v>5075</v>
      </c>
      <c r="G4136" s="197" t="s">
        <v>78</v>
      </c>
      <c r="H4136" s="238">
        <v>41141</v>
      </c>
      <c r="I4136" s="199" t="str">
        <f t="shared" si="83"/>
        <v>n/a</v>
      </c>
      <c r="J4136" s="238">
        <v>41183</v>
      </c>
      <c r="K4136" s="197"/>
      <c r="L4136" s="197"/>
      <c r="M4136" s="275" t="s">
        <v>20</v>
      </c>
      <c r="N4136" s="96" t="s">
        <v>3774</v>
      </c>
      <c r="O4136" s="238"/>
      <c r="P4136" s="201"/>
    </row>
    <row r="4137" spans="1:16" s="92" customFormat="1" x14ac:dyDescent="0.2">
      <c r="A4137" s="92" t="s">
        <v>20</v>
      </c>
      <c r="B4137" s="196">
        <v>7965</v>
      </c>
      <c r="C4137" s="239" t="s">
        <v>5421</v>
      </c>
      <c r="D4137" s="239" t="s">
        <v>3423</v>
      </c>
      <c r="E4137" s="196">
        <v>15</v>
      </c>
      <c r="F4137" s="196" t="s">
        <v>5071</v>
      </c>
      <c r="G4137" s="196" t="s">
        <v>78</v>
      </c>
      <c r="H4137" s="238">
        <v>41145</v>
      </c>
      <c r="I4137" s="199" t="str">
        <f t="shared" si="83"/>
        <v>n/a</v>
      </c>
      <c r="J4137" s="238">
        <v>41183</v>
      </c>
      <c r="K4137" s="197"/>
      <c r="L4137" s="197"/>
      <c r="M4137" s="275" t="s">
        <v>20</v>
      </c>
      <c r="N4137" s="96">
        <v>4379</v>
      </c>
      <c r="O4137" s="238">
        <v>41327</v>
      </c>
      <c r="P4137" s="201" t="s">
        <v>4129</v>
      </c>
    </row>
    <row r="4138" spans="1:16" s="92" customFormat="1" x14ac:dyDescent="0.2">
      <c r="A4138" s="92" t="s">
        <v>20</v>
      </c>
      <c r="B4138" s="196">
        <v>7966</v>
      </c>
      <c r="C4138" s="239" t="s">
        <v>4441</v>
      </c>
      <c r="D4138" s="239" t="s">
        <v>4634</v>
      </c>
      <c r="E4138" s="196">
        <v>10</v>
      </c>
      <c r="F4138" s="196" t="s">
        <v>5061</v>
      </c>
      <c r="G4138" s="196" t="s">
        <v>78</v>
      </c>
      <c r="H4138" s="238">
        <v>41148</v>
      </c>
      <c r="I4138" s="199" t="str">
        <f t="shared" si="83"/>
        <v>n/a</v>
      </c>
      <c r="J4138" s="238">
        <v>41178</v>
      </c>
      <c r="K4138" s="197"/>
      <c r="L4138" s="197"/>
      <c r="M4138" s="275" t="s">
        <v>20</v>
      </c>
      <c r="N4138" s="96">
        <v>4370</v>
      </c>
      <c r="O4138" s="238">
        <v>41327</v>
      </c>
      <c r="P4138" s="269" t="s">
        <v>5289</v>
      </c>
    </row>
    <row r="4139" spans="1:16" s="92" customFormat="1" x14ac:dyDescent="0.2">
      <c r="A4139" s="92" t="s">
        <v>20</v>
      </c>
      <c r="B4139" s="196">
        <v>7967</v>
      </c>
      <c r="C4139" s="239" t="s">
        <v>1561</v>
      </c>
      <c r="D4139" s="239" t="s">
        <v>5422</v>
      </c>
      <c r="E4139" s="196">
        <v>10</v>
      </c>
      <c r="F4139" s="196" t="s">
        <v>5061</v>
      </c>
      <c r="G4139" s="196" t="s">
        <v>78</v>
      </c>
      <c r="H4139" s="238">
        <v>41148</v>
      </c>
      <c r="I4139" s="199" t="str">
        <f t="shared" si="83"/>
        <v>n/a</v>
      </c>
      <c r="J4139" s="238">
        <v>41178</v>
      </c>
      <c r="K4139" s="197"/>
      <c r="L4139" s="197"/>
      <c r="M4139" s="275" t="s">
        <v>20</v>
      </c>
      <c r="N4139" s="96">
        <v>4371</v>
      </c>
      <c r="O4139" s="238">
        <v>41327</v>
      </c>
      <c r="P4139" s="201" t="s">
        <v>486</v>
      </c>
    </row>
    <row r="4140" spans="1:16" s="92" customFormat="1" x14ac:dyDescent="0.2">
      <c r="A4140" s="92" t="s">
        <v>20</v>
      </c>
      <c r="B4140" s="196">
        <v>7968</v>
      </c>
      <c r="C4140" s="239" t="s">
        <v>2608</v>
      </c>
      <c r="D4140" s="239" t="s">
        <v>3423</v>
      </c>
      <c r="E4140" s="196">
        <v>12</v>
      </c>
      <c r="F4140" s="196" t="s">
        <v>5075</v>
      </c>
      <c r="G4140" s="196" t="s">
        <v>78</v>
      </c>
      <c r="H4140" s="238">
        <v>41151</v>
      </c>
      <c r="I4140" s="199">
        <f t="shared" si="83"/>
        <v>41516</v>
      </c>
      <c r="J4140" s="238"/>
      <c r="K4140" s="197"/>
      <c r="L4140" s="197"/>
      <c r="M4140" s="275" t="s">
        <v>20</v>
      </c>
      <c r="N4140" s="96" t="s">
        <v>2891</v>
      </c>
      <c r="O4140" s="238"/>
      <c r="P4140" s="201"/>
    </row>
    <row r="4141" spans="1:16" s="92" customFormat="1" x14ac:dyDescent="0.2">
      <c r="A4141" s="92" t="s">
        <v>20</v>
      </c>
      <c r="B4141" s="196">
        <v>7969</v>
      </c>
      <c r="C4141" s="239" t="s">
        <v>3614</v>
      </c>
      <c r="D4141" s="239" t="s">
        <v>3423</v>
      </c>
      <c r="E4141" s="196">
        <v>12</v>
      </c>
      <c r="F4141" s="196" t="s">
        <v>5075</v>
      </c>
      <c r="G4141" s="196" t="s">
        <v>78</v>
      </c>
      <c r="H4141" s="238">
        <v>41152</v>
      </c>
      <c r="I4141" s="199" t="str">
        <f t="shared" si="83"/>
        <v>n/a</v>
      </c>
      <c r="J4141" s="238">
        <v>41183</v>
      </c>
      <c r="K4141" s="197"/>
      <c r="L4141" s="197"/>
      <c r="M4141" s="275" t="s">
        <v>20</v>
      </c>
      <c r="N4141" s="96">
        <v>4412</v>
      </c>
      <c r="O4141" s="238">
        <v>41533</v>
      </c>
      <c r="P4141" s="269" t="s">
        <v>5423</v>
      </c>
    </row>
    <row r="4142" spans="1:16" s="92" customFormat="1" x14ac:dyDescent="0.2">
      <c r="A4142" s="92" t="s">
        <v>20</v>
      </c>
      <c r="B4142" s="196">
        <v>7970</v>
      </c>
      <c r="C4142" s="239" t="s">
        <v>5424</v>
      </c>
      <c r="D4142" s="239" t="s">
        <v>3423</v>
      </c>
      <c r="E4142" s="196">
        <v>8</v>
      </c>
      <c r="F4142" s="196" t="s">
        <v>2499</v>
      </c>
      <c r="G4142" s="196" t="s">
        <v>78</v>
      </c>
      <c r="H4142" s="238">
        <v>41152</v>
      </c>
      <c r="I4142" s="199">
        <f t="shared" si="83"/>
        <v>41517</v>
      </c>
      <c r="J4142" s="238"/>
      <c r="K4142" s="197"/>
      <c r="L4142" s="197"/>
      <c r="M4142" s="275" t="s">
        <v>20</v>
      </c>
      <c r="N4142" s="96" t="s">
        <v>2891</v>
      </c>
      <c r="O4142" s="238"/>
      <c r="P4142" s="201"/>
    </row>
    <row r="4143" spans="1:16" s="92" customFormat="1" x14ac:dyDescent="0.2">
      <c r="A4143" s="92" t="s">
        <v>20</v>
      </c>
      <c r="B4143" s="196">
        <v>7971</v>
      </c>
      <c r="C4143" s="239" t="s">
        <v>5425</v>
      </c>
      <c r="D4143" s="239" t="s">
        <v>5426</v>
      </c>
      <c r="E4143" s="196">
        <v>8</v>
      </c>
      <c r="F4143" s="196" t="s">
        <v>2499</v>
      </c>
      <c r="G4143" s="196" t="s">
        <v>78</v>
      </c>
      <c r="H4143" s="238">
        <v>41152</v>
      </c>
      <c r="I4143" s="199" t="str">
        <f t="shared" si="83"/>
        <v>n/a</v>
      </c>
      <c r="J4143" s="238">
        <v>41179</v>
      </c>
      <c r="K4143" s="197" t="s">
        <v>2067</v>
      </c>
      <c r="L4143" s="197" t="s">
        <v>2067</v>
      </c>
      <c r="M4143" s="275" t="s">
        <v>20</v>
      </c>
      <c r="N4143" s="96">
        <v>4374</v>
      </c>
      <c r="O4143" s="238">
        <v>41331</v>
      </c>
      <c r="P4143" s="269" t="s">
        <v>5330</v>
      </c>
    </row>
    <row r="4144" spans="1:16" s="92" customFormat="1" x14ac:dyDescent="0.2">
      <c r="A4144" s="92" t="s">
        <v>20</v>
      </c>
      <c r="B4144" s="196">
        <v>7972</v>
      </c>
      <c r="C4144" s="239" t="s">
        <v>5425</v>
      </c>
      <c r="D4144" s="239" t="s">
        <v>5427</v>
      </c>
      <c r="E4144" s="196">
        <v>8</v>
      </c>
      <c r="F4144" s="196" t="s">
        <v>2499</v>
      </c>
      <c r="G4144" s="196" t="s">
        <v>78</v>
      </c>
      <c r="H4144" s="238">
        <v>41152</v>
      </c>
      <c r="I4144" s="199" t="str">
        <f t="shared" si="83"/>
        <v>n/a</v>
      </c>
      <c r="J4144" s="238">
        <v>41179</v>
      </c>
      <c r="K4144" s="197" t="s">
        <v>2067</v>
      </c>
      <c r="L4144" s="197" t="s">
        <v>2067</v>
      </c>
      <c r="M4144" s="275" t="s">
        <v>20</v>
      </c>
      <c r="N4144" s="96">
        <v>4373</v>
      </c>
      <c r="O4144" s="238">
        <v>41327</v>
      </c>
      <c r="P4144" s="269" t="s">
        <v>5330</v>
      </c>
    </row>
    <row r="4145" spans="1:16" s="92" customFormat="1" x14ac:dyDescent="0.2">
      <c r="A4145" s="92" t="s">
        <v>20</v>
      </c>
      <c r="B4145" s="196">
        <v>7973</v>
      </c>
      <c r="C4145" s="92" t="s">
        <v>5428</v>
      </c>
      <c r="D4145" s="92" t="s">
        <v>5429</v>
      </c>
      <c r="E4145" s="197">
        <v>20</v>
      </c>
      <c r="F4145" s="197" t="s">
        <v>5055</v>
      </c>
      <c r="G4145" s="197" t="s">
        <v>29</v>
      </c>
      <c r="H4145" s="238">
        <v>41152</v>
      </c>
      <c r="I4145" s="199" t="str">
        <f t="shared" si="83"/>
        <v>n/a</v>
      </c>
      <c r="J4145" s="238">
        <v>41183</v>
      </c>
      <c r="K4145" s="197"/>
      <c r="L4145" s="197"/>
      <c r="M4145" s="275" t="s">
        <v>20</v>
      </c>
      <c r="N4145" s="96">
        <v>4368</v>
      </c>
      <c r="O4145" s="238">
        <v>41332</v>
      </c>
      <c r="P4145" s="201" t="s">
        <v>486</v>
      </c>
    </row>
    <row r="4146" spans="1:16" s="92" customFormat="1" x14ac:dyDescent="0.2">
      <c r="A4146" s="92" t="s">
        <v>20</v>
      </c>
      <c r="B4146" s="196">
        <v>7974</v>
      </c>
      <c r="C4146" s="92" t="s">
        <v>3608</v>
      </c>
      <c r="D4146" s="239" t="s">
        <v>5430</v>
      </c>
      <c r="E4146" s="197">
        <v>8</v>
      </c>
      <c r="F4146" s="196" t="s">
        <v>2499</v>
      </c>
      <c r="G4146" s="196" t="s">
        <v>78</v>
      </c>
      <c r="H4146" s="238">
        <v>41152</v>
      </c>
      <c r="I4146" s="199" t="str">
        <f t="shared" si="83"/>
        <v>n/a</v>
      </c>
      <c r="J4146" s="238">
        <v>41183</v>
      </c>
      <c r="K4146" s="197" t="s">
        <v>2067</v>
      </c>
      <c r="L4146" s="197" t="s">
        <v>2067</v>
      </c>
      <c r="M4146" s="275" t="s">
        <v>20</v>
      </c>
      <c r="N4146" s="96">
        <v>4375</v>
      </c>
      <c r="O4146" s="238">
        <v>41331</v>
      </c>
      <c r="P4146" s="269" t="s">
        <v>5330</v>
      </c>
    </row>
    <row r="4147" spans="1:16" s="92" customFormat="1" x14ac:dyDescent="0.2">
      <c r="A4147" s="92" t="s">
        <v>20</v>
      </c>
      <c r="B4147" s="196">
        <v>7975</v>
      </c>
      <c r="C4147" s="92" t="s">
        <v>3608</v>
      </c>
      <c r="D4147" s="239" t="s">
        <v>5431</v>
      </c>
      <c r="E4147" s="197">
        <v>8</v>
      </c>
      <c r="F4147" s="196" t="s">
        <v>2499</v>
      </c>
      <c r="G4147" s="196" t="s">
        <v>78</v>
      </c>
      <c r="H4147" s="238">
        <v>41152</v>
      </c>
      <c r="I4147" s="199" t="str">
        <f t="shared" si="83"/>
        <v>n/a</v>
      </c>
      <c r="J4147" s="238">
        <v>41183</v>
      </c>
      <c r="K4147" s="197" t="s">
        <v>2067</v>
      </c>
      <c r="L4147" s="197" t="s">
        <v>2067</v>
      </c>
      <c r="M4147" s="275" t="s">
        <v>20</v>
      </c>
      <c r="N4147" s="96">
        <v>4376</v>
      </c>
      <c r="O4147" s="238">
        <v>41331</v>
      </c>
      <c r="P4147" s="201" t="s">
        <v>486</v>
      </c>
    </row>
    <row r="4148" spans="1:16" s="92" customFormat="1" x14ac:dyDescent="0.2">
      <c r="A4148" s="92" t="s">
        <v>20</v>
      </c>
      <c r="B4148" s="196">
        <v>7976</v>
      </c>
      <c r="C4148" s="92" t="s">
        <v>5432</v>
      </c>
      <c r="D4148" s="239" t="s">
        <v>3423</v>
      </c>
      <c r="E4148" s="197">
        <v>8</v>
      </c>
      <c r="F4148" s="196" t="s">
        <v>2499</v>
      </c>
      <c r="G4148" s="196" t="s">
        <v>78</v>
      </c>
      <c r="H4148" s="238">
        <v>41157</v>
      </c>
      <c r="I4148" s="199">
        <f t="shared" si="83"/>
        <v>41522</v>
      </c>
      <c r="J4148" s="238"/>
      <c r="K4148" s="197"/>
      <c r="L4148" s="197"/>
      <c r="M4148" s="275" t="s">
        <v>20</v>
      </c>
      <c r="N4148" s="96" t="s">
        <v>2891</v>
      </c>
      <c r="O4148" s="238"/>
      <c r="P4148" s="201"/>
    </row>
    <row r="4149" spans="1:16" s="92" customFormat="1" x14ac:dyDescent="0.2">
      <c r="A4149" s="92" t="s">
        <v>20</v>
      </c>
      <c r="B4149" s="196">
        <v>7977</v>
      </c>
      <c r="C4149" s="264" t="s">
        <v>5433</v>
      </c>
      <c r="D4149" s="239" t="s">
        <v>3423</v>
      </c>
      <c r="E4149" s="196">
        <v>12</v>
      </c>
      <c r="F4149" s="196" t="s">
        <v>5075</v>
      </c>
      <c r="G4149" s="196" t="s">
        <v>78</v>
      </c>
      <c r="H4149" s="238">
        <v>41159</v>
      </c>
      <c r="I4149" s="199">
        <f t="shared" si="83"/>
        <v>41524</v>
      </c>
      <c r="J4149" s="238"/>
      <c r="K4149" s="197"/>
      <c r="L4149" s="197"/>
      <c r="M4149" s="275" t="s">
        <v>20</v>
      </c>
      <c r="N4149" s="96" t="s">
        <v>2891</v>
      </c>
      <c r="O4149" s="238"/>
      <c r="P4149" s="201"/>
    </row>
    <row r="4150" spans="1:16" s="92" customFormat="1" x14ac:dyDescent="0.2">
      <c r="A4150" s="92" t="s">
        <v>20</v>
      </c>
      <c r="B4150" s="196">
        <v>7978</v>
      </c>
      <c r="C4150" s="264" t="s">
        <v>5433</v>
      </c>
      <c r="D4150" s="239" t="s">
        <v>3423</v>
      </c>
      <c r="E4150" s="196">
        <v>12</v>
      </c>
      <c r="F4150" s="196" t="s">
        <v>5075</v>
      </c>
      <c r="G4150" s="196" t="s">
        <v>78</v>
      </c>
      <c r="H4150" s="238">
        <v>41162</v>
      </c>
      <c r="I4150" s="199" t="str">
        <f t="shared" si="83"/>
        <v>n/a</v>
      </c>
      <c r="J4150" s="238">
        <v>41183</v>
      </c>
      <c r="K4150" s="197"/>
      <c r="L4150" s="197"/>
      <c r="M4150" s="275" t="s">
        <v>20</v>
      </c>
      <c r="N4150" s="96">
        <v>4413</v>
      </c>
      <c r="O4150" s="238">
        <v>41533</v>
      </c>
      <c r="P4150" s="269" t="s">
        <v>4892</v>
      </c>
    </row>
    <row r="4151" spans="1:16" s="92" customFormat="1" x14ac:dyDescent="0.2">
      <c r="A4151" s="92" t="s">
        <v>20</v>
      </c>
      <c r="B4151" s="196">
        <v>7979</v>
      </c>
      <c r="C4151" s="92" t="s">
        <v>5434</v>
      </c>
      <c r="D4151" s="92" t="s">
        <v>5435</v>
      </c>
      <c r="E4151" s="197">
        <v>20</v>
      </c>
      <c r="F4151" s="197" t="s">
        <v>5055</v>
      </c>
      <c r="G4151" s="197" t="s">
        <v>2599</v>
      </c>
      <c r="H4151" s="238">
        <v>41173</v>
      </c>
      <c r="I4151" s="199" t="str">
        <f t="shared" si="83"/>
        <v>n/a</v>
      </c>
      <c r="J4151" s="238">
        <v>41213</v>
      </c>
      <c r="K4151" s="197"/>
      <c r="L4151" s="197" t="s">
        <v>1862</v>
      </c>
      <c r="M4151" s="275" t="s">
        <v>20</v>
      </c>
      <c r="N4151" s="195" t="s">
        <v>1870</v>
      </c>
      <c r="O4151" s="238">
        <v>41565</v>
      </c>
      <c r="P4151" s="201"/>
    </row>
    <row r="4152" spans="1:16" s="92" customFormat="1" x14ac:dyDescent="0.2">
      <c r="A4152" s="92" t="s">
        <v>20</v>
      </c>
      <c r="B4152" s="196">
        <v>7980</v>
      </c>
      <c r="C4152" s="278" t="s">
        <v>5436</v>
      </c>
      <c r="D4152" s="278" t="s">
        <v>5437</v>
      </c>
      <c r="E4152" s="196">
        <v>21</v>
      </c>
      <c r="F4152" s="196" t="s">
        <v>5055</v>
      </c>
      <c r="G4152" s="196" t="s">
        <v>236</v>
      </c>
      <c r="H4152" s="199">
        <v>41208</v>
      </c>
      <c r="I4152" s="199">
        <f t="shared" si="83"/>
        <v>41573</v>
      </c>
      <c r="J4152" s="238"/>
      <c r="K4152" s="197"/>
      <c r="L4152" s="197"/>
      <c r="M4152" s="275" t="s">
        <v>20</v>
      </c>
      <c r="N4152" s="96" t="s">
        <v>2891</v>
      </c>
      <c r="O4152" s="238"/>
      <c r="P4152" s="201"/>
    </row>
    <row r="4153" spans="1:16" s="92" customFormat="1" x14ac:dyDescent="0.2">
      <c r="A4153" s="92" t="s">
        <v>20</v>
      </c>
      <c r="B4153" s="196">
        <v>7981</v>
      </c>
      <c r="C4153" s="278" t="s">
        <v>5436</v>
      </c>
      <c r="D4153" s="278" t="s">
        <v>5437</v>
      </c>
      <c r="E4153" s="196">
        <v>21</v>
      </c>
      <c r="F4153" s="196" t="s">
        <v>5055</v>
      </c>
      <c r="G4153" s="196" t="s">
        <v>236</v>
      </c>
      <c r="H4153" s="199">
        <v>41212</v>
      </c>
      <c r="I4153" s="199">
        <f t="shared" si="83"/>
        <v>41577</v>
      </c>
      <c r="J4153" s="238"/>
      <c r="K4153" s="197"/>
      <c r="L4153" s="197"/>
      <c r="M4153" s="275" t="s">
        <v>20</v>
      </c>
      <c r="N4153" s="96" t="s">
        <v>2891</v>
      </c>
      <c r="O4153" s="238"/>
      <c r="P4153" s="201"/>
    </row>
    <row r="4154" spans="1:16" s="92" customFormat="1" x14ac:dyDescent="0.2">
      <c r="A4154" s="92" t="s">
        <v>20</v>
      </c>
      <c r="B4154" s="196">
        <v>7982</v>
      </c>
      <c r="C4154" s="278" t="s">
        <v>5438</v>
      </c>
      <c r="D4154" s="278" t="s">
        <v>5439</v>
      </c>
      <c r="E4154" s="196">
        <v>9</v>
      </c>
      <c r="F4154" s="196" t="s">
        <v>5061</v>
      </c>
      <c r="G4154" s="196" t="s">
        <v>236</v>
      </c>
      <c r="H4154" s="199">
        <v>41213</v>
      </c>
      <c r="I4154" s="199">
        <f t="shared" si="83"/>
        <v>41578</v>
      </c>
      <c r="J4154" s="238"/>
      <c r="K4154" s="197"/>
      <c r="L4154" s="197"/>
      <c r="M4154" s="275" t="s">
        <v>20</v>
      </c>
      <c r="N4154" s="96" t="s">
        <v>2891</v>
      </c>
      <c r="O4154" s="238"/>
      <c r="P4154" s="201"/>
    </row>
    <row r="4155" spans="1:16" s="92" customFormat="1" x14ac:dyDescent="0.2">
      <c r="A4155" s="92" t="s">
        <v>20</v>
      </c>
      <c r="B4155" s="196">
        <v>7983</v>
      </c>
      <c r="C4155" s="278" t="s">
        <v>5440</v>
      </c>
      <c r="D4155" s="278" t="s">
        <v>5441</v>
      </c>
      <c r="E4155" s="196">
        <v>15</v>
      </c>
      <c r="F4155" s="196" t="s">
        <v>5071</v>
      </c>
      <c r="G4155" s="196" t="s">
        <v>236</v>
      </c>
      <c r="H4155" s="199">
        <v>41214</v>
      </c>
      <c r="I4155" s="199" t="str">
        <f t="shared" si="83"/>
        <v>n/a</v>
      </c>
      <c r="J4155" s="238">
        <v>41246</v>
      </c>
      <c r="K4155" s="197"/>
      <c r="L4155" s="197"/>
      <c r="M4155" s="275" t="s">
        <v>20</v>
      </c>
      <c r="N4155" s="96">
        <v>4384</v>
      </c>
      <c r="O4155" s="238">
        <v>41379</v>
      </c>
      <c r="P4155" s="269" t="s">
        <v>4835</v>
      </c>
    </row>
    <row r="4156" spans="1:16" s="92" customFormat="1" x14ac:dyDescent="0.2">
      <c r="A4156" s="92" t="s">
        <v>20</v>
      </c>
      <c r="B4156" s="196">
        <v>7984</v>
      </c>
      <c r="C4156" s="278" t="s">
        <v>5442</v>
      </c>
      <c r="D4156" s="278" t="s">
        <v>5443</v>
      </c>
      <c r="E4156" s="196">
        <v>8</v>
      </c>
      <c r="F4156" s="196" t="s">
        <v>5055</v>
      </c>
      <c r="G4156" s="196" t="s">
        <v>236</v>
      </c>
      <c r="H4156" s="199">
        <v>41214</v>
      </c>
      <c r="I4156" s="199" t="str">
        <f t="shared" si="83"/>
        <v>n/a</v>
      </c>
      <c r="J4156" s="238">
        <v>41246</v>
      </c>
      <c r="K4156" s="197" t="s">
        <v>2067</v>
      </c>
      <c r="L4156" s="197" t="s">
        <v>2067</v>
      </c>
      <c r="M4156" s="275" t="s">
        <v>20</v>
      </c>
      <c r="N4156" s="96">
        <v>4385</v>
      </c>
      <c r="O4156" s="238">
        <v>41383</v>
      </c>
      <c r="P4156" s="201" t="s">
        <v>486</v>
      </c>
    </row>
    <row r="4157" spans="1:16" s="92" customFormat="1" x14ac:dyDescent="0.2">
      <c r="A4157" s="92" t="s">
        <v>20</v>
      </c>
      <c r="B4157" s="196">
        <v>7985</v>
      </c>
      <c r="C4157" s="92" t="s">
        <v>3608</v>
      </c>
      <c r="D4157" s="239" t="s">
        <v>5444</v>
      </c>
      <c r="E4157" s="197">
        <v>8</v>
      </c>
      <c r="F4157" s="196" t="s">
        <v>2499</v>
      </c>
      <c r="G4157" s="196" t="s">
        <v>236</v>
      </c>
      <c r="H4157" s="199">
        <v>41213</v>
      </c>
      <c r="I4157" s="199" t="str">
        <f t="shared" si="83"/>
        <v>n/a</v>
      </c>
      <c r="J4157" s="238">
        <v>41246</v>
      </c>
      <c r="K4157" s="197" t="s">
        <v>2067</v>
      </c>
      <c r="L4157" s="197" t="s">
        <v>2067</v>
      </c>
      <c r="M4157" s="275" t="s">
        <v>20</v>
      </c>
      <c r="N4157" s="96">
        <v>4386</v>
      </c>
      <c r="O4157" s="238">
        <v>41383</v>
      </c>
      <c r="P4157" s="201" t="s">
        <v>5445</v>
      </c>
    </row>
    <row r="4158" spans="1:16" s="92" customFormat="1" x14ac:dyDescent="0.2">
      <c r="A4158" s="92" t="s">
        <v>20</v>
      </c>
      <c r="B4158" s="196">
        <v>7986</v>
      </c>
      <c r="C4158" s="278" t="s">
        <v>5438</v>
      </c>
      <c r="D4158" s="278" t="s">
        <v>5446</v>
      </c>
      <c r="E4158" s="196">
        <v>9</v>
      </c>
      <c r="F4158" s="196" t="s">
        <v>5061</v>
      </c>
      <c r="G4158" s="196" t="s">
        <v>236</v>
      </c>
      <c r="H4158" s="199">
        <v>41222</v>
      </c>
      <c r="I4158" s="199" t="str">
        <f t="shared" si="83"/>
        <v>n/a</v>
      </c>
      <c r="J4158" s="238">
        <v>41246</v>
      </c>
      <c r="K4158" s="197"/>
      <c r="L4158" s="197"/>
      <c r="M4158" s="275" t="s">
        <v>20</v>
      </c>
      <c r="N4158" s="96">
        <v>4387</v>
      </c>
      <c r="O4158" s="238">
        <v>41383</v>
      </c>
      <c r="P4158" s="269" t="s">
        <v>5229</v>
      </c>
    </row>
    <row r="4159" spans="1:16" s="92" customFormat="1" x14ac:dyDescent="0.2">
      <c r="A4159" s="92" t="s">
        <v>20</v>
      </c>
      <c r="B4159" s="196">
        <v>7987</v>
      </c>
      <c r="C4159" s="92" t="s">
        <v>5447</v>
      </c>
      <c r="D4159" s="249" t="s">
        <v>5448</v>
      </c>
      <c r="E4159" s="197">
        <v>8</v>
      </c>
      <c r="F4159" s="196" t="s">
        <v>2499</v>
      </c>
      <c r="G4159" s="197" t="s">
        <v>24</v>
      </c>
      <c r="H4159" s="238">
        <v>41243</v>
      </c>
      <c r="I4159" s="199" t="str">
        <f t="shared" si="83"/>
        <v>n/a</v>
      </c>
      <c r="J4159" s="238">
        <v>41276</v>
      </c>
      <c r="K4159" s="197" t="s">
        <v>2067</v>
      </c>
      <c r="L4159" s="197" t="s">
        <v>2067</v>
      </c>
      <c r="M4159" s="275" t="s">
        <v>20</v>
      </c>
      <c r="N4159" s="96">
        <v>4388</v>
      </c>
      <c r="O4159" s="248">
        <v>41411</v>
      </c>
      <c r="P4159" s="201" t="s">
        <v>486</v>
      </c>
    </row>
    <row r="4160" spans="1:16" s="92" customFormat="1" x14ac:dyDescent="0.2">
      <c r="A4160" s="92" t="s">
        <v>20</v>
      </c>
      <c r="B4160" s="196">
        <v>7988</v>
      </c>
      <c r="C4160" s="92" t="s">
        <v>3323</v>
      </c>
      <c r="D4160" s="92" t="s">
        <v>5449</v>
      </c>
      <c r="E4160" s="197">
        <v>20</v>
      </c>
      <c r="F4160" s="196" t="s">
        <v>5055</v>
      </c>
      <c r="G4160" s="197" t="s">
        <v>24</v>
      </c>
      <c r="H4160" s="238">
        <v>41243</v>
      </c>
      <c r="I4160" s="199" t="str">
        <f t="shared" si="83"/>
        <v>n/a</v>
      </c>
      <c r="J4160" s="238">
        <v>41276</v>
      </c>
      <c r="K4160" s="197"/>
      <c r="L4160" s="197"/>
      <c r="M4160" s="275" t="s">
        <v>20</v>
      </c>
      <c r="N4160" s="195" t="s">
        <v>1870</v>
      </c>
      <c r="O4160" s="238">
        <v>41570</v>
      </c>
      <c r="P4160" s="201"/>
    </row>
    <row r="4161" spans="1:16" s="92" customFormat="1" x14ac:dyDescent="0.2">
      <c r="A4161" s="92" t="s">
        <v>20</v>
      </c>
      <c r="B4161" s="196">
        <v>7989</v>
      </c>
      <c r="C4161" s="278" t="s">
        <v>5442</v>
      </c>
      <c r="D4161" s="249" t="s">
        <v>5450</v>
      </c>
      <c r="E4161" s="197">
        <v>8</v>
      </c>
      <c r="F4161" s="196" t="s">
        <v>2499</v>
      </c>
      <c r="G4161" s="197" t="s">
        <v>24</v>
      </c>
      <c r="H4161" s="238">
        <v>41243</v>
      </c>
      <c r="I4161" s="199" t="str">
        <f t="shared" si="83"/>
        <v>n/a</v>
      </c>
      <c r="J4161" s="238">
        <v>41276</v>
      </c>
      <c r="K4161" s="197" t="s">
        <v>2067</v>
      </c>
      <c r="L4161" s="197" t="s">
        <v>2067</v>
      </c>
      <c r="M4161" s="275" t="s">
        <v>20</v>
      </c>
      <c r="N4161" s="96">
        <v>4389</v>
      </c>
      <c r="O4161" s="248">
        <v>41411</v>
      </c>
      <c r="P4161" s="201" t="s">
        <v>486</v>
      </c>
    </row>
    <row r="4162" spans="1:16" s="92" customFormat="1" x14ac:dyDescent="0.2">
      <c r="A4162" s="92" t="s">
        <v>20</v>
      </c>
      <c r="B4162" s="196">
        <v>7990</v>
      </c>
      <c r="C4162" s="92" t="s">
        <v>5451</v>
      </c>
      <c r="D4162" s="31" t="s">
        <v>5452</v>
      </c>
      <c r="E4162" s="196">
        <v>15</v>
      </c>
      <c r="F4162" s="196" t="s">
        <v>5071</v>
      </c>
      <c r="G4162" s="197" t="s">
        <v>24</v>
      </c>
      <c r="H4162" s="238">
        <v>41246</v>
      </c>
      <c r="I4162" s="199" t="str">
        <f t="shared" si="83"/>
        <v>n/a</v>
      </c>
      <c r="J4162" s="238">
        <v>41276</v>
      </c>
      <c r="K4162" s="197"/>
      <c r="L4162" s="197"/>
      <c r="M4162" s="275" t="s">
        <v>20</v>
      </c>
      <c r="N4162" s="195" t="s">
        <v>1870</v>
      </c>
      <c r="O4162" s="248">
        <v>41639</v>
      </c>
      <c r="P4162" s="201"/>
    </row>
    <row r="4163" spans="1:16" s="92" customFormat="1" x14ac:dyDescent="0.2">
      <c r="A4163" s="92" t="s">
        <v>20</v>
      </c>
      <c r="B4163" s="196">
        <v>7991</v>
      </c>
      <c r="C4163" s="92" t="s">
        <v>4924</v>
      </c>
      <c r="D4163" s="92" t="s">
        <v>5453</v>
      </c>
      <c r="E4163" s="197">
        <v>9</v>
      </c>
      <c r="F4163" s="197" t="s">
        <v>5061</v>
      </c>
      <c r="G4163" s="197" t="s">
        <v>24</v>
      </c>
      <c r="H4163" s="238">
        <v>41243</v>
      </c>
      <c r="I4163" s="199">
        <f t="shared" si="83"/>
        <v>41608</v>
      </c>
      <c r="J4163" s="238"/>
      <c r="K4163" s="197"/>
      <c r="L4163" s="197"/>
      <c r="M4163" s="275" t="s">
        <v>20</v>
      </c>
      <c r="N4163" s="96" t="s">
        <v>2891</v>
      </c>
      <c r="O4163" s="248"/>
      <c r="P4163" s="201"/>
    </row>
    <row r="4164" spans="1:16" s="92" customFormat="1" x14ac:dyDescent="0.2">
      <c r="A4164" s="92" t="s">
        <v>20</v>
      </c>
      <c r="B4164" s="196">
        <v>7992</v>
      </c>
      <c r="C4164" s="92" t="s">
        <v>840</v>
      </c>
      <c r="D4164" s="92" t="s">
        <v>5405</v>
      </c>
      <c r="E4164" s="197">
        <v>10</v>
      </c>
      <c r="F4164" s="197" t="s">
        <v>5061</v>
      </c>
      <c r="G4164" s="197" t="s">
        <v>334</v>
      </c>
      <c r="H4164" s="238">
        <v>41263</v>
      </c>
      <c r="I4164" s="199" t="str">
        <f t="shared" si="83"/>
        <v>n/a</v>
      </c>
      <c r="J4164" s="238">
        <v>41303</v>
      </c>
      <c r="K4164" s="197"/>
      <c r="L4164" s="197"/>
      <c r="M4164" s="275" t="s">
        <v>20</v>
      </c>
      <c r="N4164" s="96">
        <v>4392</v>
      </c>
      <c r="O4164" s="248">
        <v>41449</v>
      </c>
      <c r="P4164" s="269" t="s">
        <v>5229</v>
      </c>
    </row>
    <row r="4165" spans="1:16" s="243" customFormat="1" x14ac:dyDescent="0.2">
      <c r="A4165" s="243" t="s">
        <v>20</v>
      </c>
      <c r="B4165" s="228">
        <v>7993</v>
      </c>
      <c r="C4165" s="243" t="s">
        <v>5005</v>
      </c>
      <c r="D4165" s="243" t="s">
        <v>5454</v>
      </c>
      <c r="E4165" s="229">
        <v>20</v>
      </c>
      <c r="F4165" s="228" t="s">
        <v>5055</v>
      </c>
      <c r="G4165" s="229" t="s">
        <v>334</v>
      </c>
      <c r="H4165" s="244">
        <v>41264</v>
      </c>
      <c r="I4165" s="231" t="str">
        <f t="shared" si="83"/>
        <v>n/a</v>
      </c>
      <c r="J4165" s="244">
        <v>41303</v>
      </c>
      <c r="K4165" s="229"/>
      <c r="L4165" s="229"/>
      <c r="M4165" s="279" t="s">
        <v>20</v>
      </c>
      <c r="N4165" s="233">
        <v>4395</v>
      </c>
      <c r="O4165" s="267">
        <v>41451</v>
      </c>
      <c r="P4165" s="280" t="s">
        <v>5169</v>
      </c>
    </row>
    <row r="4166" spans="1:16" s="243" customFormat="1" x14ac:dyDescent="0.2">
      <c r="A4166" s="243" t="s">
        <v>20</v>
      </c>
      <c r="B4166" s="228">
        <v>7994</v>
      </c>
      <c r="C4166" s="243" t="s">
        <v>5005</v>
      </c>
      <c r="D4166" s="243" t="s">
        <v>5392</v>
      </c>
      <c r="E4166" s="229">
        <v>20</v>
      </c>
      <c r="F4166" s="228" t="s">
        <v>5055</v>
      </c>
      <c r="G4166" s="229" t="s">
        <v>334</v>
      </c>
      <c r="H4166" s="244">
        <v>41264</v>
      </c>
      <c r="I4166" s="231" t="str">
        <f t="shared" si="83"/>
        <v>n/a</v>
      </c>
      <c r="J4166" s="244">
        <v>41303</v>
      </c>
      <c r="K4166" s="229"/>
      <c r="L4166" s="229"/>
      <c r="M4166" s="279" t="s">
        <v>20</v>
      </c>
      <c r="N4166" s="233">
        <v>4414</v>
      </c>
      <c r="O4166" s="267">
        <v>41540</v>
      </c>
      <c r="P4166" s="280" t="s">
        <v>5169</v>
      </c>
    </row>
    <row r="4167" spans="1:16" s="243" customFormat="1" x14ac:dyDescent="0.2">
      <c r="A4167" s="243" t="s">
        <v>20</v>
      </c>
      <c r="B4167" s="228">
        <v>7995</v>
      </c>
      <c r="C4167" s="243" t="s">
        <v>5332</v>
      </c>
      <c r="D4167" s="243" t="s">
        <v>5455</v>
      </c>
      <c r="E4167" s="229">
        <v>15</v>
      </c>
      <c r="F4167" s="228" t="s">
        <v>5071</v>
      </c>
      <c r="G4167" s="229" t="s">
        <v>334</v>
      </c>
      <c r="H4167" s="244">
        <v>41264</v>
      </c>
      <c r="I4167" s="231">
        <f t="shared" si="83"/>
        <v>41629</v>
      </c>
      <c r="J4167" s="244"/>
      <c r="K4167" s="229"/>
      <c r="L4167" s="229"/>
      <c r="M4167" s="279" t="s">
        <v>20</v>
      </c>
      <c r="N4167" s="96" t="s">
        <v>2891</v>
      </c>
      <c r="O4167" s="267"/>
      <c r="P4167" s="234"/>
    </row>
    <row r="4168" spans="1:16" s="243" customFormat="1" x14ac:dyDescent="0.2">
      <c r="A4168" s="243" t="s">
        <v>20</v>
      </c>
      <c r="B4168" s="228">
        <v>7996</v>
      </c>
      <c r="C4168" s="243" t="s">
        <v>5332</v>
      </c>
      <c r="D4168" s="243" t="s">
        <v>5456</v>
      </c>
      <c r="E4168" s="229">
        <v>15</v>
      </c>
      <c r="F4168" s="228" t="s">
        <v>5071</v>
      </c>
      <c r="G4168" s="229" t="s">
        <v>334</v>
      </c>
      <c r="H4168" s="244">
        <v>41264</v>
      </c>
      <c r="I4168" s="231" t="str">
        <f t="shared" si="83"/>
        <v>n/a</v>
      </c>
      <c r="J4168" s="244">
        <v>41303</v>
      </c>
      <c r="K4168" s="229"/>
      <c r="L4168" s="229"/>
      <c r="M4168" s="279" t="s">
        <v>20</v>
      </c>
      <c r="N4168" s="233">
        <v>4391</v>
      </c>
      <c r="O4168" s="267">
        <v>41442</v>
      </c>
      <c r="P4168" s="234" t="s">
        <v>4835</v>
      </c>
    </row>
    <row r="4169" spans="1:16" s="243" customFormat="1" x14ac:dyDescent="0.2">
      <c r="A4169" s="243" t="s">
        <v>20</v>
      </c>
      <c r="B4169" s="228">
        <v>7997</v>
      </c>
      <c r="C4169" s="227" t="s">
        <v>5457</v>
      </c>
      <c r="D4169" s="243" t="s">
        <v>5458</v>
      </c>
      <c r="E4169" s="229">
        <v>10</v>
      </c>
      <c r="F4169" s="229" t="s">
        <v>5061</v>
      </c>
      <c r="G4169" s="229" t="s">
        <v>334</v>
      </c>
      <c r="H4169" s="244">
        <v>41276</v>
      </c>
      <c r="I4169" s="231" t="str">
        <f t="shared" si="83"/>
        <v>n/a</v>
      </c>
      <c r="J4169" s="244">
        <v>41303</v>
      </c>
      <c r="K4169" s="229"/>
      <c r="L4169" s="229"/>
      <c r="M4169" s="279" t="s">
        <v>20</v>
      </c>
      <c r="N4169" s="233" t="s">
        <v>5459</v>
      </c>
      <c r="O4169" s="267"/>
      <c r="P4169" s="234"/>
    </row>
    <row r="4170" spans="1:16" s="243" customFormat="1" x14ac:dyDescent="0.2">
      <c r="A4170" s="243" t="s">
        <v>20</v>
      </c>
      <c r="B4170" s="228">
        <v>7998</v>
      </c>
      <c r="C4170" s="243" t="s">
        <v>5460</v>
      </c>
      <c r="D4170" s="243" t="s">
        <v>5454</v>
      </c>
      <c r="E4170" s="229">
        <v>20</v>
      </c>
      <c r="F4170" s="228" t="s">
        <v>5055</v>
      </c>
      <c r="G4170" s="229" t="s">
        <v>334</v>
      </c>
      <c r="H4170" s="244">
        <v>41276</v>
      </c>
      <c r="I4170" s="231" t="str">
        <f t="shared" si="83"/>
        <v>n/a</v>
      </c>
      <c r="J4170" s="244">
        <v>41302</v>
      </c>
      <c r="K4170" s="229"/>
      <c r="L4170" s="229"/>
      <c r="M4170" s="279" t="s">
        <v>20</v>
      </c>
      <c r="N4170" s="233">
        <v>4415</v>
      </c>
      <c r="O4170" s="267">
        <v>41540</v>
      </c>
      <c r="P4170" s="280" t="s">
        <v>5461</v>
      </c>
    </row>
    <row r="4171" spans="1:16" s="92" customFormat="1" x14ac:dyDescent="0.2">
      <c r="A4171" s="92" t="s">
        <v>20</v>
      </c>
      <c r="B4171" s="196">
        <v>7999</v>
      </c>
      <c r="C4171" s="92" t="s">
        <v>5462</v>
      </c>
      <c r="D4171" s="92" t="s">
        <v>5392</v>
      </c>
      <c r="E4171" s="197">
        <v>8</v>
      </c>
      <c r="F4171" s="197" t="s">
        <v>2499</v>
      </c>
      <c r="G4171" s="197" t="s">
        <v>334</v>
      </c>
      <c r="H4171" s="238">
        <v>41276</v>
      </c>
      <c r="I4171" s="199" t="str">
        <f t="shared" si="83"/>
        <v>n/a</v>
      </c>
      <c r="J4171" s="238">
        <v>41302</v>
      </c>
      <c r="K4171" s="197" t="s">
        <v>1862</v>
      </c>
      <c r="L4171" s="197" t="s">
        <v>1862</v>
      </c>
      <c r="M4171" s="275" t="s">
        <v>20</v>
      </c>
      <c r="N4171" s="96" t="s">
        <v>1870</v>
      </c>
      <c r="O4171" s="248">
        <v>41592</v>
      </c>
      <c r="P4171" s="201"/>
    </row>
    <row r="4172" spans="1:16" s="92" customFormat="1" x14ac:dyDescent="0.2">
      <c r="A4172" s="92" t="s">
        <v>20</v>
      </c>
      <c r="B4172" s="196">
        <v>8000</v>
      </c>
      <c r="C4172" s="92" t="s">
        <v>5463</v>
      </c>
      <c r="D4172" s="92" t="s">
        <v>5464</v>
      </c>
      <c r="E4172" s="197">
        <v>13</v>
      </c>
      <c r="F4172" s="196" t="s">
        <v>5071</v>
      </c>
      <c r="G4172" s="197" t="s">
        <v>29</v>
      </c>
      <c r="H4172" s="238">
        <v>41276</v>
      </c>
      <c r="I4172" s="199">
        <f t="shared" si="83"/>
        <v>41641</v>
      </c>
      <c r="J4172" s="238"/>
      <c r="K4172" s="197"/>
      <c r="L4172" s="197"/>
      <c r="M4172" s="275" t="s">
        <v>20</v>
      </c>
      <c r="N4172" s="96" t="s">
        <v>2891</v>
      </c>
      <c r="O4172" s="248"/>
      <c r="P4172" s="201"/>
    </row>
    <row r="4173" spans="1:16" s="92" customFormat="1" x14ac:dyDescent="0.2">
      <c r="A4173" s="92" t="s">
        <v>20</v>
      </c>
      <c r="B4173" s="196">
        <v>8001</v>
      </c>
      <c r="C4173" s="92" t="s">
        <v>5463</v>
      </c>
      <c r="D4173" s="92" t="s">
        <v>5465</v>
      </c>
      <c r="E4173" s="197">
        <v>13</v>
      </c>
      <c r="F4173" s="196" t="s">
        <v>5071</v>
      </c>
      <c r="G4173" s="197" t="s">
        <v>29</v>
      </c>
      <c r="H4173" s="238">
        <v>41276</v>
      </c>
      <c r="I4173" s="199">
        <f t="shared" si="83"/>
        <v>41641</v>
      </c>
      <c r="J4173" s="238"/>
      <c r="K4173" s="197"/>
      <c r="L4173" s="197"/>
      <c r="M4173" s="275" t="s">
        <v>20</v>
      </c>
      <c r="N4173" s="96" t="s">
        <v>2891</v>
      </c>
      <c r="O4173" s="248"/>
      <c r="P4173" s="201"/>
    </row>
    <row r="4174" spans="1:16" s="92" customFormat="1" x14ac:dyDescent="0.2">
      <c r="A4174" s="92" t="s">
        <v>20</v>
      </c>
      <c r="B4174" s="196">
        <v>8002</v>
      </c>
      <c r="C4174" s="92" t="s">
        <v>5463</v>
      </c>
      <c r="D4174" s="92" t="s">
        <v>5466</v>
      </c>
      <c r="E4174" s="197">
        <v>13</v>
      </c>
      <c r="F4174" s="196" t="s">
        <v>5071</v>
      </c>
      <c r="G4174" s="197" t="s">
        <v>29</v>
      </c>
      <c r="H4174" s="238">
        <v>41276</v>
      </c>
      <c r="I4174" s="199" t="str">
        <f t="shared" si="83"/>
        <v>n/a</v>
      </c>
      <c r="J4174" s="238">
        <v>41362</v>
      </c>
      <c r="K4174" s="197"/>
      <c r="L4174" s="197"/>
      <c r="M4174" s="275" t="s">
        <v>20</v>
      </c>
      <c r="N4174" s="96">
        <v>4405</v>
      </c>
      <c r="O4174" s="248">
        <v>41501</v>
      </c>
      <c r="P4174" s="269" t="s">
        <v>486</v>
      </c>
    </row>
    <row r="4175" spans="1:16" s="92" customFormat="1" x14ac:dyDescent="0.2">
      <c r="A4175" s="92" t="s">
        <v>20</v>
      </c>
      <c r="B4175" s="196">
        <v>8003</v>
      </c>
      <c r="C4175" s="92" t="s">
        <v>5467</v>
      </c>
      <c r="D4175" s="92" t="s">
        <v>5464</v>
      </c>
      <c r="E4175" s="197">
        <v>13</v>
      </c>
      <c r="F4175" s="196" t="s">
        <v>5071</v>
      </c>
      <c r="G4175" s="197" t="s">
        <v>29</v>
      </c>
      <c r="H4175" s="238">
        <v>41276</v>
      </c>
      <c r="I4175" s="199" t="str">
        <f t="shared" si="83"/>
        <v>n/a</v>
      </c>
      <c r="J4175" s="238">
        <v>41362</v>
      </c>
      <c r="K4175" s="197"/>
      <c r="L4175" s="197"/>
      <c r="M4175" s="275" t="s">
        <v>20</v>
      </c>
      <c r="N4175" s="96">
        <v>4406</v>
      </c>
      <c r="O4175" s="248">
        <v>41501</v>
      </c>
      <c r="P4175" s="269" t="s">
        <v>486</v>
      </c>
    </row>
    <row r="4176" spans="1:16" s="92" customFormat="1" x14ac:dyDescent="0.2">
      <c r="A4176" s="92" t="s">
        <v>20</v>
      </c>
      <c r="B4176" s="196">
        <v>8004</v>
      </c>
      <c r="C4176" s="92" t="s">
        <v>5467</v>
      </c>
      <c r="D4176" s="92" t="s">
        <v>5468</v>
      </c>
      <c r="E4176" s="197">
        <v>13</v>
      </c>
      <c r="F4176" s="196" t="s">
        <v>5071</v>
      </c>
      <c r="G4176" s="197" t="s">
        <v>29</v>
      </c>
      <c r="H4176" s="238">
        <v>41276</v>
      </c>
      <c r="I4176" s="199">
        <f t="shared" si="83"/>
        <v>41641</v>
      </c>
      <c r="J4176" s="238"/>
      <c r="K4176" s="197"/>
      <c r="L4176" s="197"/>
      <c r="M4176" s="275" t="s">
        <v>20</v>
      </c>
      <c r="N4176" s="96" t="s">
        <v>2891</v>
      </c>
      <c r="O4176" s="248"/>
      <c r="P4176" s="201"/>
    </row>
    <row r="4177" spans="1:16" s="92" customFormat="1" x14ac:dyDescent="0.2">
      <c r="A4177" s="92" t="s">
        <v>20</v>
      </c>
      <c r="B4177" s="196">
        <v>8005</v>
      </c>
      <c r="C4177" s="92" t="s">
        <v>5467</v>
      </c>
      <c r="D4177" s="92" t="s">
        <v>5466</v>
      </c>
      <c r="E4177" s="197">
        <v>13</v>
      </c>
      <c r="F4177" s="196" t="s">
        <v>5071</v>
      </c>
      <c r="G4177" s="197" t="s">
        <v>29</v>
      </c>
      <c r="H4177" s="238">
        <v>41276</v>
      </c>
      <c r="I4177" s="199">
        <f t="shared" si="83"/>
        <v>41641</v>
      </c>
      <c r="J4177" s="238"/>
      <c r="K4177" s="197"/>
      <c r="L4177" s="197"/>
      <c r="M4177" s="275" t="s">
        <v>20</v>
      </c>
      <c r="N4177" s="96" t="s">
        <v>2891</v>
      </c>
      <c r="O4177" s="248"/>
      <c r="P4177" s="201"/>
    </row>
    <row r="4178" spans="1:16" s="92" customFormat="1" x14ac:dyDescent="0.2">
      <c r="A4178" s="92" t="s">
        <v>20</v>
      </c>
      <c r="B4178" s="196">
        <v>8006</v>
      </c>
      <c r="C4178" s="49" t="s">
        <v>2883</v>
      </c>
      <c r="D4178" s="92" t="s">
        <v>5469</v>
      </c>
      <c r="E4178" s="197">
        <v>19</v>
      </c>
      <c r="F4178" s="197" t="s">
        <v>5071</v>
      </c>
      <c r="G4178" s="197" t="s">
        <v>73</v>
      </c>
      <c r="H4178" s="238">
        <v>41302</v>
      </c>
      <c r="I4178" s="199" t="str">
        <f t="shared" si="83"/>
        <v>n/a</v>
      </c>
      <c r="J4178" s="238">
        <v>41334</v>
      </c>
      <c r="K4178" s="197"/>
      <c r="L4178" s="197"/>
      <c r="M4178" s="275" t="s">
        <v>20</v>
      </c>
      <c r="N4178" s="96">
        <v>4400</v>
      </c>
      <c r="O4178" s="238">
        <v>41472</v>
      </c>
      <c r="P4178" s="201" t="s">
        <v>4129</v>
      </c>
    </row>
    <row r="4179" spans="1:16" s="92" customFormat="1" x14ac:dyDescent="0.2">
      <c r="A4179" s="92" t="s">
        <v>20</v>
      </c>
      <c r="B4179" s="196">
        <v>8007</v>
      </c>
      <c r="C4179" s="92" t="s">
        <v>5470</v>
      </c>
      <c r="D4179" s="78" t="s">
        <v>5471</v>
      </c>
      <c r="E4179" s="197">
        <v>15</v>
      </c>
      <c r="F4179" s="197" t="s">
        <v>5071</v>
      </c>
      <c r="G4179" s="197" t="s">
        <v>73</v>
      </c>
      <c r="H4179" s="238">
        <v>41304</v>
      </c>
      <c r="I4179" s="199" t="str">
        <f t="shared" si="83"/>
        <v>n/a</v>
      </c>
      <c r="J4179" s="238">
        <v>41333</v>
      </c>
      <c r="K4179" s="197"/>
      <c r="L4179" s="197"/>
      <c r="M4179" s="275" t="s">
        <v>20</v>
      </c>
      <c r="N4179" s="96" t="s">
        <v>5472</v>
      </c>
      <c r="O4179" s="238"/>
      <c r="P4179" s="201"/>
    </row>
    <row r="4180" spans="1:16" s="92" customFormat="1" x14ac:dyDescent="0.2">
      <c r="A4180" s="92" t="s">
        <v>20</v>
      </c>
      <c r="B4180" s="196">
        <v>8008</v>
      </c>
      <c r="C4180" s="92" t="s">
        <v>2613</v>
      </c>
      <c r="D4180" s="92" t="s">
        <v>5168</v>
      </c>
      <c r="E4180" s="197">
        <v>13</v>
      </c>
      <c r="F4180" s="197" t="s">
        <v>5071</v>
      </c>
      <c r="G4180" s="197" t="s">
        <v>236</v>
      </c>
      <c r="H4180" s="238">
        <v>41305</v>
      </c>
      <c r="I4180" s="199" t="str">
        <f t="shared" si="83"/>
        <v>n/a</v>
      </c>
      <c r="J4180" s="238">
        <v>41393</v>
      </c>
      <c r="K4180" s="197"/>
      <c r="L4180" s="197"/>
      <c r="M4180" s="275" t="s">
        <v>20</v>
      </c>
      <c r="N4180" s="96">
        <v>4417</v>
      </c>
      <c r="O4180" s="241">
        <v>41562</v>
      </c>
      <c r="P4180" s="103" t="s">
        <v>4835</v>
      </c>
    </row>
    <row r="4181" spans="1:16" s="92" customFormat="1" ht="15.75" x14ac:dyDescent="0.2">
      <c r="A4181" s="92" t="s">
        <v>20</v>
      </c>
      <c r="B4181" s="196">
        <v>8009</v>
      </c>
      <c r="C4181" s="92" t="s">
        <v>4924</v>
      </c>
      <c r="D4181" s="92" t="s">
        <v>5134</v>
      </c>
      <c r="E4181" s="197">
        <v>9</v>
      </c>
      <c r="F4181" s="197" t="s">
        <v>5061</v>
      </c>
      <c r="G4181" s="197" t="s">
        <v>78</v>
      </c>
      <c r="H4181" s="238">
        <v>41324</v>
      </c>
      <c r="I4181" s="199" t="str">
        <f t="shared" si="83"/>
        <v>n/a</v>
      </c>
      <c r="J4181" s="238">
        <v>41362</v>
      </c>
      <c r="K4181" s="197"/>
      <c r="L4181" s="197"/>
      <c r="M4181" s="275" t="s">
        <v>20</v>
      </c>
      <c r="N4181" s="96">
        <v>4407</v>
      </c>
      <c r="O4181" s="248">
        <v>41526</v>
      </c>
      <c r="P4181" s="269" t="s">
        <v>5229</v>
      </c>
    </row>
    <row r="4182" spans="1:16" s="92" customFormat="1" x14ac:dyDescent="0.2">
      <c r="A4182" s="92" t="s">
        <v>20</v>
      </c>
      <c r="B4182" s="196">
        <v>8010</v>
      </c>
      <c r="C4182" s="92" t="s">
        <v>5473</v>
      </c>
      <c r="D4182" s="92" t="s">
        <v>5361</v>
      </c>
      <c r="E4182" s="197">
        <v>15</v>
      </c>
      <c r="F4182" s="196" t="s">
        <v>5071</v>
      </c>
      <c r="G4182" s="196" t="s">
        <v>78</v>
      </c>
      <c r="H4182" s="238">
        <v>41324</v>
      </c>
      <c r="I4182" s="199" t="str">
        <f t="shared" si="83"/>
        <v>n/a</v>
      </c>
      <c r="J4182" s="238">
        <v>41365</v>
      </c>
      <c r="K4182" s="197"/>
      <c r="L4182" s="197"/>
      <c r="M4182" s="275" t="s">
        <v>20</v>
      </c>
      <c r="N4182" s="96">
        <v>4408</v>
      </c>
      <c r="O4182" s="248">
        <v>41507</v>
      </c>
      <c r="P4182" s="269" t="s">
        <v>4129</v>
      </c>
    </row>
    <row r="4183" spans="1:16" s="92" customFormat="1" x14ac:dyDescent="0.2">
      <c r="A4183" s="92" t="s">
        <v>20</v>
      </c>
      <c r="B4183" s="196">
        <v>8011</v>
      </c>
      <c r="C4183" s="92" t="s">
        <v>5473</v>
      </c>
      <c r="D4183" s="92" t="s">
        <v>5360</v>
      </c>
      <c r="E4183" s="197">
        <v>15</v>
      </c>
      <c r="F4183" s="196" t="s">
        <v>5071</v>
      </c>
      <c r="G4183" s="196" t="s">
        <v>78</v>
      </c>
      <c r="H4183" s="238">
        <v>41324</v>
      </c>
      <c r="I4183" s="199" t="str">
        <f t="shared" si="83"/>
        <v>n/a</v>
      </c>
      <c r="J4183" s="238">
        <v>41365</v>
      </c>
      <c r="K4183" s="197"/>
      <c r="L4183" s="197"/>
      <c r="M4183" s="275" t="s">
        <v>20</v>
      </c>
      <c r="N4183" s="96">
        <v>4409</v>
      </c>
      <c r="O4183" s="248">
        <v>41507</v>
      </c>
      <c r="P4183" s="269" t="s">
        <v>4129</v>
      </c>
    </row>
    <row r="4184" spans="1:16" s="92" customFormat="1" x14ac:dyDescent="0.2">
      <c r="A4184" s="92" t="s">
        <v>20</v>
      </c>
      <c r="B4184" s="196">
        <v>8012</v>
      </c>
      <c r="C4184" s="92" t="s">
        <v>2442</v>
      </c>
      <c r="D4184" s="92" t="s">
        <v>5474</v>
      </c>
      <c r="E4184" s="197">
        <v>11</v>
      </c>
      <c r="F4184" s="196" t="s">
        <v>5075</v>
      </c>
      <c r="G4184" s="196" t="s">
        <v>78</v>
      </c>
      <c r="H4184" s="238">
        <v>41334</v>
      </c>
      <c r="I4184" s="199" t="str">
        <f t="shared" si="83"/>
        <v>n/a</v>
      </c>
      <c r="J4184" s="238">
        <v>41365</v>
      </c>
      <c r="K4184" s="197"/>
      <c r="L4184" s="197"/>
      <c r="M4184" s="275" t="s">
        <v>20</v>
      </c>
      <c r="N4184" s="96">
        <v>4402</v>
      </c>
      <c r="O4184" s="248">
        <v>41494</v>
      </c>
      <c r="P4184" s="269" t="s">
        <v>4129</v>
      </c>
    </row>
    <row r="4185" spans="1:16" s="92" customFormat="1" x14ac:dyDescent="0.2">
      <c r="A4185" s="92" t="s">
        <v>20</v>
      </c>
      <c r="B4185" s="196">
        <v>8013</v>
      </c>
      <c r="C4185" s="92" t="s">
        <v>2442</v>
      </c>
      <c r="D4185" s="92" t="s">
        <v>5475</v>
      </c>
      <c r="E4185" s="197">
        <v>11</v>
      </c>
      <c r="F4185" s="196" t="s">
        <v>5075</v>
      </c>
      <c r="G4185" s="196" t="s">
        <v>78</v>
      </c>
      <c r="H4185" s="238">
        <v>41334</v>
      </c>
      <c r="I4185" s="199" t="str">
        <f t="shared" si="83"/>
        <v>n/a</v>
      </c>
      <c r="J4185" s="238">
        <v>41365</v>
      </c>
      <c r="K4185" s="197"/>
      <c r="L4185" s="197"/>
      <c r="M4185" s="275" t="s">
        <v>20</v>
      </c>
      <c r="N4185" s="96">
        <v>4403</v>
      </c>
      <c r="O4185" s="248">
        <v>41494</v>
      </c>
      <c r="P4185" s="269" t="s">
        <v>4129</v>
      </c>
    </row>
    <row r="4186" spans="1:16" s="92" customFormat="1" x14ac:dyDescent="0.2">
      <c r="A4186" s="92" t="s">
        <v>20</v>
      </c>
      <c r="B4186" s="196">
        <v>8014</v>
      </c>
      <c r="C4186" s="92" t="s">
        <v>5476</v>
      </c>
      <c r="D4186" s="92" t="s">
        <v>4372</v>
      </c>
      <c r="E4186" s="197">
        <v>14</v>
      </c>
      <c r="F4186" s="196" t="s">
        <v>5071</v>
      </c>
      <c r="G4186" s="196" t="s">
        <v>78</v>
      </c>
      <c r="H4186" s="238">
        <v>41334</v>
      </c>
      <c r="I4186" s="199" t="str">
        <f t="shared" si="83"/>
        <v>n/a</v>
      </c>
      <c r="J4186" s="238">
        <v>41365</v>
      </c>
      <c r="K4186" s="197"/>
      <c r="L4186" s="197"/>
      <c r="M4186" s="275" t="s">
        <v>20</v>
      </c>
      <c r="N4186" s="96">
        <v>4401</v>
      </c>
      <c r="O4186" s="248">
        <v>41494</v>
      </c>
      <c r="P4186" s="269" t="s">
        <v>486</v>
      </c>
    </row>
    <row r="4187" spans="1:16" s="92" customFormat="1" x14ac:dyDescent="0.2">
      <c r="A4187" s="92" t="s">
        <v>20</v>
      </c>
      <c r="B4187" s="196">
        <v>8015</v>
      </c>
      <c r="C4187" s="31" t="s">
        <v>5477</v>
      </c>
      <c r="D4187" s="239" t="s">
        <v>5478</v>
      </c>
      <c r="E4187" s="197">
        <v>15</v>
      </c>
      <c r="F4187" s="196" t="s">
        <v>5071</v>
      </c>
      <c r="G4187" s="196" t="s">
        <v>78</v>
      </c>
      <c r="H4187" s="238">
        <v>41334</v>
      </c>
      <c r="I4187" s="199" t="str">
        <f t="shared" si="83"/>
        <v>n/a</v>
      </c>
      <c r="J4187" s="238">
        <v>41365</v>
      </c>
      <c r="K4187" s="197"/>
      <c r="L4187" s="197"/>
      <c r="M4187" s="275" t="s">
        <v>20</v>
      </c>
      <c r="N4187" s="96">
        <v>4423</v>
      </c>
      <c r="O4187" s="238">
        <v>41647</v>
      </c>
      <c r="P4187" s="281" t="s">
        <v>4835</v>
      </c>
    </row>
    <row r="4188" spans="1:16" s="92" customFormat="1" x14ac:dyDescent="0.2">
      <c r="A4188" s="92" t="s">
        <v>20</v>
      </c>
      <c r="B4188" s="196">
        <v>8016</v>
      </c>
      <c r="C4188" s="31" t="s">
        <v>5477</v>
      </c>
      <c r="D4188" s="239" t="s">
        <v>5479</v>
      </c>
      <c r="E4188" s="197">
        <v>15</v>
      </c>
      <c r="F4188" s="196" t="s">
        <v>5071</v>
      </c>
      <c r="G4188" s="196" t="s">
        <v>78</v>
      </c>
      <c r="H4188" s="238">
        <v>41334</v>
      </c>
      <c r="I4188" s="199" t="str">
        <f t="shared" si="83"/>
        <v>n/a</v>
      </c>
      <c r="J4188" s="238">
        <v>41365</v>
      </c>
      <c r="K4188" s="197"/>
      <c r="L4188" s="197"/>
      <c r="M4188" s="275" t="s">
        <v>20</v>
      </c>
      <c r="N4188" s="96">
        <v>4424</v>
      </c>
      <c r="O4188" s="238">
        <v>41647</v>
      </c>
      <c r="P4188" s="281" t="s">
        <v>4835</v>
      </c>
    </row>
    <row r="4189" spans="1:16" s="92" customFormat="1" x14ac:dyDescent="0.2">
      <c r="A4189" s="92" t="s">
        <v>20</v>
      </c>
      <c r="B4189" s="196">
        <v>8017</v>
      </c>
      <c r="C4189" s="92" t="s">
        <v>5480</v>
      </c>
      <c r="D4189" s="92" t="s">
        <v>5481</v>
      </c>
      <c r="E4189" s="197">
        <v>10</v>
      </c>
      <c r="F4189" s="197" t="s">
        <v>5061</v>
      </c>
      <c r="G4189" s="197" t="s">
        <v>2599</v>
      </c>
      <c r="H4189" s="238">
        <v>41360</v>
      </c>
      <c r="I4189" s="199" t="str">
        <f t="shared" si="83"/>
        <v>n/a</v>
      </c>
      <c r="J4189" s="238">
        <v>41395</v>
      </c>
      <c r="K4189" s="197"/>
      <c r="L4189" s="197"/>
      <c r="M4189" s="275" t="s">
        <v>20</v>
      </c>
      <c r="N4189" s="96" t="s">
        <v>5266</v>
      </c>
      <c r="O4189" s="238"/>
      <c r="P4189" s="201"/>
    </row>
    <row r="4190" spans="1:16" s="92" customFormat="1" x14ac:dyDescent="0.2">
      <c r="A4190" s="92" t="s">
        <v>20</v>
      </c>
      <c r="B4190" s="196">
        <v>8018</v>
      </c>
      <c r="C4190" s="92" t="s">
        <v>5482</v>
      </c>
      <c r="D4190" s="92" t="s">
        <v>5483</v>
      </c>
      <c r="E4190" s="197">
        <v>20</v>
      </c>
      <c r="F4190" s="197" t="s">
        <v>5055</v>
      </c>
      <c r="G4190" s="197" t="s">
        <v>73</v>
      </c>
      <c r="H4190" s="238">
        <v>41379</v>
      </c>
      <c r="I4190" s="199">
        <f t="shared" si="83"/>
        <v>41744</v>
      </c>
      <c r="J4190" s="238"/>
      <c r="K4190" s="197"/>
      <c r="L4190" s="197"/>
      <c r="M4190" s="275" t="s">
        <v>20</v>
      </c>
      <c r="N4190" s="96" t="s">
        <v>2891</v>
      </c>
      <c r="O4190" s="238"/>
      <c r="P4190" s="201"/>
    </row>
    <row r="4191" spans="1:16" s="92" customFormat="1" x14ac:dyDescent="0.2">
      <c r="A4191" s="92" t="s">
        <v>20</v>
      </c>
      <c r="B4191" s="196">
        <v>8019</v>
      </c>
      <c r="C4191" s="92" t="s">
        <v>5484</v>
      </c>
      <c r="D4191" s="92" t="s">
        <v>5485</v>
      </c>
      <c r="E4191" s="197">
        <v>8</v>
      </c>
      <c r="F4191" s="196" t="s">
        <v>2499</v>
      </c>
      <c r="G4191" s="197" t="s">
        <v>78</v>
      </c>
      <c r="H4191" s="238">
        <v>41394</v>
      </c>
      <c r="I4191" s="199">
        <f t="shared" si="83"/>
        <v>41759</v>
      </c>
      <c r="J4191" s="238"/>
      <c r="K4191" s="197"/>
      <c r="L4191" s="197"/>
      <c r="M4191" s="275" t="s">
        <v>20</v>
      </c>
      <c r="N4191" s="96" t="s">
        <v>2891</v>
      </c>
      <c r="O4191" s="238"/>
      <c r="P4191" s="201"/>
    </row>
    <row r="4192" spans="1:16" s="92" customFormat="1" x14ac:dyDescent="0.2">
      <c r="A4192" s="92" t="s">
        <v>20</v>
      </c>
      <c r="B4192" s="196">
        <v>8020</v>
      </c>
      <c r="C4192" s="92" t="s">
        <v>5486</v>
      </c>
      <c r="D4192" s="92" t="s">
        <v>5168</v>
      </c>
      <c r="E4192" s="197">
        <v>8</v>
      </c>
      <c r="F4192" s="196" t="s">
        <v>2499</v>
      </c>
      <c r="G4192" s="197" t="s">
        <v>236</v>
      </c>
      <c r="H4192" s="238">
        <v>41395</v>
      </c>
      <c r="I4192" s="199">
        <f t="shared" si="83"/>
        <v>41760</v>
      </c>
      <c r="J4192" s="238"/>
      <c r="K4192" s="197"/>
      <c r="L4192" s="197"/>
      <c r="M4192" s="275" t="s">
        <v>20</v>
      </c>
      <c r="N4192" s="96" t="s">
        <v>2891</v>
      </c>
      <c r="O4192" s="238"/>
      <c r="P4192" s="201"/>
    </row>
    <row r="4193" spans="1:16" s="92" customFormat="1" x14ac:dyDescent="0.2">
      <c r="A4193" s="92" t="s">
        <v>20</v>
      </c>
      <c r="B4193" s="196">
        <v>8021</v>
      </c>
      <c r="C4193" s="92" t="s">
        <v>5487</v>
      </c>
      <c r="D4193" s="266" t="s">
        <v>5488</v>
      </c>
      <c r="E4193" s="197">
        <v>2</v>
      </c>
      <c r="F4193" s="197" t="s">
        <v>5061</v>
      </c>
      <c r="G4193" s="197" t="s">
        <v>236</v>
      </c>
      <c r="H4193" s="238">
        <v>41408</v>
      </c>
      <c r="I4193" s="199">
        <f t="shared" si="83"/>
        <v>41773</v>
      </c>
      <c r="J4193" s="238"/>
      <c r="K4193" s="197"/>
      <c r="L4193" s="197"/>
      <c r="M4193" s="275" t="s">
        <v>20</v>
      </c>
      <c r="N4193" s="96" t="s">
        <v>2891</v>
      </c>
      <c r="O4193" s="238"/>
      <c r="P4193" s="201"/>
    </row>
    <row r="4194" spans="1:16" s="92" customFormat="1" x14ac:dyDescent="0.2">
      <c r="A4194" s="92" t="s">
        <v>20</v>
      </c>
      <c r="B4194" s="196">
        <v>8022</v>
      </c>
      <c r="C4194" s="92" t="s">
        <v>5489</v>
      </c>
      <c r="D4194" s="249" t="s">
        <v>5490</v>
      </c>
      <c r="E4194" s="197">
        <v>8</v>
      </c>
      <c r="F4194" s="196" t="s">
        <v>2499</v>
      </c>
      <c r="G4194" s="197" t="s">
        <v>24</v>
      </c>
      <c r="H4194" s="238">
        <v>41425</v>
      </c>
      <c r="I4194" s="199" t="str">
        <f t="shared" si="83"/>
        <v>n/a</v>
      </c>
      <c r="J4194" s="238">
        <v>41456</v>
      </c>
      <c r="K4194" s="197" t="s">
        <v>2067</v>
      </c>
      <c r="L4194" s="197" t="s">
        <v>2067</v>
      </c>
      <c r="M4194" s="275" t="s">
        <v>20</v>
      </c>
      <c r="N4194" s="96">
        <v>4419</v>
      </c>
      <c r="O4194" s="241">
        <v>41593</v>
      </c>
      <c r="P4194" s="201" t="s">
        <v>5491</v>
      </c>
    </row>
    <row r="4195" spans="1:16" s="92" customFormat="1" x14ac:dyDescent="0.2">
      <c r="A4195" s="92" t="s">
        <v>20</v>
      </c>
      <c r="B4195" s="196">
        <v>8023</v>
      </c>
      <c r="C4195" s="92" t="s">
        <v>5492</v>
      </c>
      <c r="D4195" s="92" t="s">
        <v>5493</v>
      </c>
      <c r="E4195" s="197">
        <v>8</v>
      </c>
      <c r="F4195" s="196" t="s">
        <v>2499</v>
      </c>
      <c r="G4195" s="197" t="s">
        <v>334</v>
      </c>
      <c r="H4195" s="238">
        <v>41453</v>
      </c>
      <c r="I4195" s="199" t="str">
        <f t="shared" si="83"/>
        <v>n/a</v>
      </c>
      <c r="J4195" s="238">
        <v>41487</v>
      </c>
      <c r="K4195" s="197" t="s">
        <v>2067</v>
      </c>
      <c r="L4195" s="197" t="s">
        <v>2067</v>
      </c>
      <c r="M4195" s="275" t="s">
        <v>20</v>
      </c>
      <c r="N4195" s="96">
        <v>4420</v>
      </c>
      <c r="O4195" s="282">
        <v>41625</v>
      </c>
      <c r="P4195" s="242" t="s">
        <v>5494</v>
      </c>
    </row>
    <row r="4196" spans="1:16" s="92" customFormat="1" x14ac:dyDescent="0.2">
      <c r="A4196" s="92" t="s">
        <v>20</v>
      </c>
      <c r="B4196" s="196">
        <v>8024</v>
      </c>
      <c r="C4196" s="92" t="s">
        <v>5495</v>
      </c>
      <c r="D4196" s="92" t="s">
        <v>5496</v>
      </c>
      <c r="E4196" s="197">
        <v>3</v>
      </c>
      <c r="F4196" s="196" t="s">
        <v>5075</v>
      </c>
      <c r="G4196" s="197" t="s">
        <v>29</v>
      </c>
      <c r="H4196" s="238">
        <v>41453</v>
      </c>
      <c r="I4196" s="199">
        <f t="shared" si="83"/>
        <v>41818</v>
      </c>
      <c r="J4196" s="238"/>
      <c r="K4196" s="197"/>
      <c r="L4196" s="197"/>
      <c r="M4196" s="275" t="s">
        <v>20</v>
      </c>
      <c r="N4196" s="96" t="s">
        <v>2891</v>
      </c>
      <c r="O4196" s="238"/>
      <c r="P4196" s="201"/>
    </row>
    <row r="4197" spans="1:16" s="92" customFormat="1" x14ac:dyDescent="0.2">
      <c r="A4197" s="92" t="s">
        <v>20</v>
      </c>
      <c r="B4197" s="196">
        <v>8025</v>
      </c>
      <c r="C4197" s="92" t="s">
        <v>5497</v>
      </c>
      <c r="D4197" s="92" t="s">
        <v>5498</v>
      </c>
      <c r="E4197" s="197">
        <v>4</v>
      </c>
      <c r="F4197" s="196" t="s">
        <v>5075</v>
      </c>
      <c r="G4197" s="197" t="s">
        <v>29</v>
      </c>
      <c r="H4197" s="238">
        <v>41453</v>
      </c>
      <c r="I4197" s="199">
        <f t="shared" si="83"/>
        <v>41818</v>
      </c>
      <c r="J4197" s="238"/>
      <c r="K4197" s="197"/>
      <c r="L4197" s="197"/>
      <c r="M4197" s="275" t="s">
        <v>20</v>
      </c>
      <c r="N4197" s="96" t="s">
        <v>2891</v>
      </c>
      <c r="O4197" s="238"/>
      <c r="P4197" s="201"/>
    </row>
    <row r="4198" spans="1:16" s="92" customFormat="1" x14ac:dyDescent="0.2">
      <c r="A4198" s="92" t="s">
        <v>20</v>
      </c>
      <c r="B4198" s="196">
        <v>8026</v>
      </c>
      <c r="C4198" s="92" t="s">
        <v>5497</v>
      </c>
      <c r="D4198" s="92" t="s">
        <v>5499</v>
      </c>
      <c r="E4198" s="197">
        <v>6</v>
      </c>
      <c r="F4198" s="197" t="s">
        <v>5061</v>
      </c>
      <c r="G4198" s="197" t="s">
        <v>29</v>
      </c>
      <c r="H4198" s="238">
        <v>41453</v>
      </c>
      <c r="I4198" s="199">
        <f t="shared" si="83"/>
        <v>41818</v>
      </c>
      <c r="J4198" s="238"/>
      <c r="K4198" s="197"/>
      <c r="L4198" s="197"/>
      <c r="M4198" s="275" t="s">
        <v>20</v>
      </c>
      <c r="N4198" s="96" t="s">
        <v>2891</v>
      </c>
      <c r="O4198" s="238"/>
      <c r="P4198" s="201"/>
    </row>
    <row r="4199" spans="1:16" s="92" customFormat="1" x14ac:dyDescent="0.2">
      <c r="A4199" s="92" t="s">
        <v>20</v>
      </c>
      <c r="B4199" s="196">
        <v>8027</v>
      </c>
      <c r="C4199" s="92" t="s">
        <v>5497</v>
      </c>
      <c r="D4199" s="92" t="s">
        <v>5499</v>
      </c>
      <c r="E4199" s="197">
        <v>8</v>
      </c>
      <c r="F4199" s="197" t="s">
        <v>2499</v>
      </c>
      <c r="G4199" s="197" t="s">
        <v>29</v>
      </c>
      <c r="H4199" s="238">
        <v>41453</v>
      </c>
      <c r="I4199" s="199" t="str">
        <f t="shared" ref="I4199:I4262" si="84">IF(AND(H4199&gt;1/1/75, J4199&gt;0),"n/a",H4199+365)</f>
        <v>n/a</v>
      </c>
      <c r="J4199" s="238">
        <v>41487</v>
      </c>
      <c r="K4199" s="197"/>
      <c r="L4199" s="197"/>
      <c r="M4199" s="275" t="s">
        <v>20</v>
      </c>
      <c r="N4199" s="96" t="s">
        <v>2799</v>
      </c>
      <c r="O4199" s="238"/>
      <c r="P4199" s="201"/>
    </row>
    <row r="4200" spans="1:16" s="92" customFormat="1" x14ac:dyDescent="0.2">
      <c r="A4200" s="92" t="s">
        <v>20</v>
      </c>
      <c r="B4200" s="196">
        <v>8028</v>
      </c>
      <c r="C4200" s="92" t="s">
        <v>5497</v>
      </c>
      <c r="D4200" s="92" t="s">
        <v>5499</v>
      </c>
      <c r="E4200" s="197">
        <v>10</v>
      </c>
      <c r="F4200" s="196" t="s">
        <v>5061</v>
      </c>
      <c r="G4200" s="197" t="s">
        <v>29</v>
      </c>
      <c r="H4200" s="238">
        <v>41453</v>
      </c>
      <c r="I4200" s="199">
        <f t="shared" si="84"/>
        <v>41818</v>
      </c>
      <c r="J4200" s="238"/>
      <c r="K4200" s="197"/>
      <c r="L4200" s="197"/>
      <c r="M4200" s="275" t="s">
        <v>20</v>
      </c>
      <c r="N4200" s="96" t="s">
        <v>2891</v>
      </c>
      <c r="O4200" s="238"/>
      <c r="P4200" s="201"/>
    </row>
    <row r="4201" spans="1:16" s="92" customFormat="1" x14ac:dyDescent="0.2">
      <c r="A4201" s="92" t="s">
        <v>20</v>
      </c>
      <c r="B4201" s="196">
        <v>8029</v>
      </c>
      <c r="C4201" s="92" t="s">
        <v>5497</v>
      </c>
      <c r="D4201" s="92" t="s">
        <v>5499</v>
      </c>
      <c r="E4201" s="197">
        <v>12</v>
      </c>
      <c r="F4201" s="196" t="s">
        <v>5075</v>
      </c>
      <c r="G4201" s="197" t="s">
        <v>29</v>
      </c>
      <c r="H4201" s="238">
        <v>41453</v>
      </c>
      <c r="I4201" s="199">
        <f t="shared" si="84"/>
        <v>41818</v>
      </c>
      <c r="J4201" s="238"/>
      <c r="K4201" s="197"/>
      <c r="L4201" s="197"/>
      <c r="M4201" s="275" t="s">
        <v>20</v>
      </c>
      <c r="N4201" s="96" t="s">
        <v>2891</v>
      </c>
      <c r="O4201" s="238"/>
      <c r="P4201" s="201"/>
    </row>
    <row r="4202" spans="1:16" s="92" customFormat="1" x14ac:dyDescent="0.2">
      <c r="A4202" s="92" t="s">
        <v>20</v>
      </c>
      <c r="B4202" s="196">
        <v>8030</v>
      </c>
      <c r="C4202" s="92" t="s">
        <v>5497</v>
      </c>
      <c r="D4202" s="92" t="s">
        <v>5499</v>
      </c>
      <c r="E4202" s="197">
        <v>15</v>
      </c>
      <c r="F4202" s="196" t="s">
        <v>5071</v>
      </c>
      <c r="G4202" s="197" t="s">
        <v>29</v>
      </c>
      <c r="H4202" s="238">
        <v>41453</v>
      </c>
      <c r="I4202" s="199">
        <f t="shared" si="84"/>
        <v>41818</v>
      </c>
      <c r="J4202" s="238"/>
      <c r="K4202" s="197"/>
      <c r="L4202" s="197"/>
      <c r="M4202" s="275" t="s">
        <v>20</v>
      </c>
      <c r="N4202" s="96" t="s">
        <v>2891</v>
      </c>
      <c r="O4202" s="238"/>
      <c r="P4202" s="201"/>
    </row>
    <row r="4203" spans="1:16" s="92" customFormat="1" x14ac:dyDescent="0.2">
      <c r="A4203" s="92" t="s">
        <v>20</v>
      </c>
      <c r="B4203" s="196">
        <v>8031</v>
      </c>
      <c r="C4203" s="92" t="s">
        <v>5497</v>
      </c>
      <c r="D4203" s="92" t="s">
        <v>5499</v>
      </c>
      <c r="E4203" s="197">
        <v>20</v>
      </c>
      <c r="F4203" s="196" t="s">
        <v>5055</v>
      </c>
      <c r="G4203" s="197" t="s">
        <v>29</v>
      </c>
      <c r="H4203" s="238">
        <v>41453</v>
      </c>
      <c r="I4203" s="199">
        <f t="shared" si="84"/>
        <v>41818</v>
      </c>
      <c r="J4203" s="238"/>
      <c r="K4203" s="197"/>
      <c r="L4203" s="197"/>
      <c r="M4203" s="275" t="s">
        <v>20</v>
      </c>
      <c r="N4203" s="96" t="s">
        <v>2891</v>
      </c>
      <c r="O4203" s="238"/>
      <c r="P4203" s="201"/>
    </row>
    <row r="4204" spans="1:16" s="92" customFormat="1" x14ac:dyDescent="0.2">
      <c r="A4204" s="92" t="s">
        <v>20</v>
      </c>
      <c r="B4204" s="196">
        <v>8032</v>
      </c>
      <c r="C4204" s="92" t="s">
        <v>5497</v>
      </c>
      <c r="D4204" s="92" t="s">
        <v>5499</v>
      </c>
      <c r="E4204" s="197">
        <v>21</v>
      </c>
      <c r="F4204" s="196" t="s">
        <v>5055</v>
      </c>
      <c r="G4204" s="197" t="s">
        <v>29</v>
      </c>
      <c r="H4204" s="238">
        <v>41453</v>
      </c>
      <c r="I4204" s="199">
        <f t="shared" si="84"/>
        <v>41818</v>
      </c>
      <c r="J4204" s="238"/>
      <c r="K4204" s="197"/>
      <c r="L4204" s="197"/>
      <c r="M4204" s="275" t="s">
        <v>20</v>
      </c>
      <c r="N4204" s="96" t="s">
        <v>2891</v>
      </c>
      <c r="O4204" s="238"/>
      <c r="P4204" s="201"/>
    </row>
    <row r="4205" spans="1:16" s="92" customFormat="1" x14ac:dyDescent="0.2">
      <c r="A4205" s="92" t="s">
        <v>20</v>
      </c>
      <c r="B4205" s="196">
        <v>8033</v>
      </c>
      <c r="C4205" s="92" t="s">
        <v>5500</v>
      </c>
      <c r="D4205" s="92" t="s">
        <v>5501</v>
      </c>
      <c r="E4205" s="197">
        <v>3</v>
      </c>
      <c r="F4205" s="196" t="s">
        <v>5075</v>
      </c>
      <c r="G4205" s="197" t="s">
        <v>29</v>
      </c>
      <c r="H4205" s="238">
        <v>41453</v>
      </c>
      <c r="I4205" s="199">
        <f t="shared" si="84"/>
        <v>41818</v>
      </c>
      <c r="J4205" s="238"/>
      <c r="K4205" s="197"/>
      <c r="L4205" s="197"/>
      <c r="M4205" s="275" t="s">
        <v>20</v>
      </c>
      <c r="N4205" s="96" t="s">
        <v>3789</v>
      </c>
      <c r="O4205" s="238">
        <v>41458</v>
      </c>
      <c r="P4205" s="201"/>
    </row>
    <row r="4206" spans="1:16" s="92" customFormat="1" x14ac:dyDescent="0.2">
      <c r="A4206" s="92" t="s">
        <v>20</v>
      </c>
      <c r="B4206" s="196">
        <v>8034</v>
      </c>
      <c r="C4206" s="92" t="s">
        <v>2442</v>
      </c>
      <c r="D4206" s="92" t="s">
        <v>5502</v>
      </c>
      <c r="E4206" s="197">
        <v>11</v>
      </c>
      <c r="F4206" s="196" t="s">
        <v>5075</v>
      </c>
      <c r="G4206" s="197" t="s">
        <v>334</v>
      </c>
      <c r="H4206" s="238">
        <v>41456</v>
      </c>
      <c r="I4206" s="199">
        <f t="shared" si="84"/>
        <v>41821</v>
      </c>
      <c r="J4206" s="238"/>
      <c r="K4206" s="197"/>
      <c r="L4206" s="197"/>
      <c r="M4206" s="275" t="s">
        <v>20</v>
      </c>
      <c r="N4206" s="96" t="s">
        <v>2891</v>
      </c>
      <c r="O4206" s="238"/>
      <c r="P4206" s="201"/>
    </row>
    <row r="4207" spans="1:16" s="92" customFormat="1" x14ac:dyDescent="0.2">
      <c r="A4207" s="92" t="s">
        <v>20</v>
      </c>
      <c r="B4207" s="196">
        <v>8035</v>
      </c>
      <c r="C4207" s="92" t="s">
        <v>3205</v>
      </c>
      <c r="D4207" s="92" t="s">
        <v>5503</v>
      </c>
      <c r="E4207" s="197">
        <v>7</v>
      </c>
      <c r="F4207" s="197" t="s">
        <v>5061</v>
      </c>
      <c r="G4207" s="197" t="s">
        <v>334</v>
      </c>
      <c r="H4207" s="238">
        <v>41456</v>
      </c>
      <c r="I4207" s="199">
        <f t="shared" si="84"/>
        <v>41821</v>
      </c>
      <c r="J4207" s="238"/>
      <c r="K4207" s="197"/>
      <c r="L4207" s="197"/>
      <c r="M4207" s="275" t="s">
        <v>20</v>
      </c>
      <c r="N4207" s="96" t="s">
        <v>5504</v>
      </c>
      <c r="O4207" s="238"/>
      <c r="P4207" s="201"/>
    </row>
    <row r="4208" spans="1:16" s="92" customFormat="1" x14ac:dyDescent="0.2">
      <c r="A4208" s="92" t="s">
        <v>20</v>
      </c>
      <c r="B4208" s="196">
        <v>8036</v>
      </c>
      <c r="C4208" s="92" t="s">
        <v>5505</v>
      </c>
      <c r="D4208" s="92" t="s">
        <v>5506</v>
      </c>
      <c r="E4208" s="197">
        <v>3</v>
      </c>
      <c r="F4208" s="197" t="s">
        <v>5075</v>
      </c>
      <c r="G4208" s="197" t="s">
        <v>29</v>
      </c>
      <c r="H4208" s="238">
        <v>41457</v>
      </c>
      <c r="I4208" s="199">
        <f t="shared" si="84"/>
        <v>41822</v>
      </c>
      <c r="J4208" s="238"/>
      <c r="K4208" s="197"/>
      <c r="L4208" s="197"/>
      <c r="M4208" s="275" t="s">
        <v>20</v>
      </c>
      <c r="N4208" s="96" t="s">
        <v>2891</v>
      </c>
      <c r="O4208" s="238"/>
      <c r="P4208" s="201"/>
    </row>
    <row r="4209" spans="1:16" s="92" customFormat="1" x14ac:dyDescent="0.2">
      <c r="A4209" s="92" t="s">
        <v>20</v>
      </c>
      <c r="B4209" s="196">
        <v>8037</v>
      </c>
      <c r="C4209" s="92" t="s">
        <v>5505</v>
      </c>
      <c r="D4209" s="92" t="s">
        <v>5507</v>
      </c>
      <c r="E4209" s="197">
        <v>3</v>
      </c>
      <c r="F4209" s="197" t="s">
        <v>5075</v>
      </c>
      <c r="G4209" s="197" t="s">
        <v>29</v>
      </c>
      <c r="H4209" s="238">
        <v>41457</v>
      </c>
      <c r="I4209" s="199" t="str">
        <f t="shared" si="84"/>
        <v>n/a</v>
      </c>
      <c r="J4209" s="238">
        <v>41487</v>
      </c>
      <c r="K4209" s="197"/>
      <c r="L4209" s="197"/>
      <c r="M4209" s="275" t="s">
        <v>20</v>
      </c>
      <c r="N4209" s="96" t="s">
        <v>2799</v>
      </c>
      <c r="O4209" s="238"/>
      <c r="P4209" s="201"/>
    </row>
    <row r="4210" spans="1:16" s="92" customFormat="1" x14ac:dyDescent="0.2">
      <c r="A4210" s="92" t="s">
        <v>20</v>
      </c>
      <c r="B4210" s="196">
        <v>8038</v>
      </c>
      <c r="C4210" s="92" t="s">
        <v>5505</v>
      </c>
      <c r="D4210" s="92" t="s">
        <v>5508</v>
      </c>
      <c r="E4210" s="197">
        <v>3</v>
      </c>
      <c r="F4210" s="197" t="s">
        <v>5075</v>
      </c>
      <c r="G4210" s="197" t="s">
        <v>29</v>
      </c>
      <c r="H4210" s="238">
        <v>41457</v>
      </c>
      <c r="I4210" s="199" t="str">
        <f t="shared" si="84"/>
        <v>n/a</v>
      </c>
      <c r="J4210" s="238">
        <v>41487</v>
      </c>
      <c r="K4210" s="197"/>
      <c r="L4210" s="197"/>
      <c r="M4210" s="275" t="s">
        <v>20</v>
      </c>
      <c r="N4210" s="96">
        <v>4421</v>
      </c>
      <c r="O4210" s="241">
        <v>41628</v>
      </c>
      <c r="P4210" s="103" t="s">
        <v>486</v>
      </c>
    </row>
    <row r="4211" spans="1:16" s="92" customFormat="1" x14ac:dyDescent="0.2">
      <c r="A4211" s="92" t="s">
        <v>20</v>
      </c>
      <c r="B4211" s="196">
        <v>8039</v>
      </c>
      <c r="C4211" s="92" t="s">
        <v>5149</v>
      </c>
      <c r="D4211" s="92" t="s">
        <v>5509</v>
      </c>
      <c r="E4211" s="197">
        <v>8</v>
      </c>
      <c r="F4211" s="197" t="s">
        <v>2499</v>
      </c>
      <c r="G4211" s="197" t="s">
        <v>29</v>
      </c>
      <c r="H4211" s="238">
        <v>41457</v>
      </c>
      <c r="I4211" s="199">
        <f t="shared" si="84"/>
        <v>41822</v>
      </c>
      <c r="J4211" s="238"/>
      <c r="K4211" s="197"/>
      <c r="L4211" s="197"/>
      <c r="M4211" s="275" t="s">
        <v>20</v>
      </c>
      <c r="N4211" s="96" t="s">
        <v>2891</v>
      </c>
      <c r="O4211" s="238"/>
      <c r="P4211" s="201"/>
    </row>
    <row r="4212" spans="1:16" s="92" customFormat="1" x14ac:dyDescent="0.2">
      <c r="A4212" s="92" t="s">
        <v>20</v>
      </c>
      <c r="B4212" s="196">
        <v>8040</v>
      </c>
      <c r="C4212" s="92" t="s">
        <v>5149</v>
      </c>
      <c r="D4212" s="92" t="s">
        <v>5510</v>
      </c>
      <c r="E4212" s="197">
        <v>8</v>
      </c>
      <c r="F4212" s="197" t="s">
        <v>2499</v>
      </c>
      <c r="G4212" s="197" t="s">
        <v>29</v>
      </c>
      <c r="H4212" s="238">
        <v>41457</v>
      </c>
      <c r="I4212" s="199">
        <f t="shared" si="84"/>
        <v>41822</v>
      </c>
      <c r="J4212" s="238"/>
      <c r="K4212" s="197"/>
      <c r="L4212" s="197"/>
      <c r="M4212" s="275" t="s">
        <v>20</v>
      </c>
      <c r="N4212" s="96" t="s">
        <v>2891</v>
      </c>
      <c r="O4212" s="238"/>
      <c r="P4212" s="201"/>
    </row>
    <row r="4213" spans="1:16" s="92" customFormat="1" x14ac:dyDescent="0.2">
      <c r="A4213" s="92" t="s">
        <v>20</v>
      </c>
      <c r="B4213" s="196">
        <v>8041</v>
      </c>
      <c r="C4213" s="92" t="s">
        <v>5505</v>
      </c>
      <c r="D4213" s="92" t="s">
        <v>5511</v>
      </c>
      <c r="E4213" s="197">
        <v>15</v>
      </c>
      <c r="F4213" s="197" t="s">
        <v>5071</v>
      </c>
      <c r="G4213" s="197" t="s">
        <v>29</v>
      </c>
      <c r="H4213" s="238">
        <v>41457</v>
      </c>
      <c r="I4213" s="199">
        <f t="shared" si="84"/>
        <v>41822</v>
      </c>
      <c r="J4213" s="238"/>
      <c r="K4213" s="197"/>
      <c r="L4213" s="197"/>
      <c r="M4213" s="275" t="s">
        <v>20</v>
      </c>
      <c r="N4213" s="96" t="s">
        <v>2891</v>
      </c>
      <c r="O4213" s="238"/>
      <c r="P4213" s="201"/>
    </row>
    <row r="4214" spans="1:16" s="92" customFormat="1" x14ac:dyDescent="0.2">
      <c r="A4214" s="92" t="s">
        <v>20</v>
      </c>
      <c r="B4214" s="196">
        <v>8042</v>
      </c>
      <c r="C4214" s="92" t="s">
        <v>5505</v>
      </c>
      <c r="D4214" s="92" t="s">
        <v>5512</v>
      </c>
      <c r="E4214" s="197">
        <v>15</v>
      </c>
      <c r="F4214" s="197" t="s">
        <v>5071</v>
      </c>
      <c r="G4214" s="197" t="s">
        <v>29</v>
      </c>
      <c r="H4214" s="238">
        <v>41457</v>
      </c>
      <c r="I4214" s="199">
        <f t="shared" si="84"/>
        <v>41822</v>
      </c>
      <c r="J4214" s="238"/>
      <c r="K4214" s="197"/>
      <c r="L4214" s="197"/>
      <c r="M4214" s="275" t="s">
        <v>20</v>
      </c>
      <c r="N4214" s="96" t="s">
        <v>2891</v>
      </c>
      <c r="O4214" s="238"/>
      <c r="P4214" s="201"/>
    </row>
    <row r="4215" spans="1:16" s="92" customFormat="1" x14ac:dyDescent="0.2">
      <c r="A4215" s="92" t="s">
        <v>20</v>
      </c>
      <c r="B4215" s="196">
        <v>8043</v>
      </c>
      <c r="C4215" s="92" t="s">
        <v>4227</v>
      </c>
      <c r="D4215" s="92" t="s">
        <v>5513</v>
      </c>
      <c r="E4215" s="197">
        <v>19</v>
      </c>
      <c r="F4215" s="197" t="s">
        <v>5071</v>
      </c>
      <c r="G4215" s="197" t="s">
        <v>29</v>
      </c>
      <c r="H4215" s="238">
        <v>41457</v>
      </c>
      <c r="I4215" s="199">
        <f t="shared" si="84"/>
        <v>41822</v>
      </c>
      <c r="J4215" s="238"/>
      <c r="K4215" s="197"/>
      <c r="L4215" s="197"/>
      <c r="M4215" s="275" t="s">
        <v>20</v>
      </c>
      <c r="N4215" s="96" t="s">
        <v>2891</v>
      </c>
      <c r="O4215" s="238"/>
      <c r="P4215" s="201"/>
    </row>
    <row r="4216" spans="1:16" s="92" customFormat="1" x14ac:dyDescent="0.2">
      <c r="A4216" s="92" t="s">
        <v>20</v>
      </c>
      <c r="B4216" s="196">
        <v>8044</v>
      </c>
      <c r="C4216" s="92" t="s">
        <v>5428</v>
      </c>
      <c r="D4216" s="92" t="s">
        <v>5514</v>
      </c>
      <c r="E4216" s="197">
        <v>20</v>
      </c>
      <c r="F4216" s="197" t="s">
        <v>5055</v>
      </c>
      <c r="G4216" s="197" t="s">
        <v>29</v>
      </c>
      <c r="H4216" s="238">
        <v>41457</v>
      </c>
      <c r="I4216" s="199">
        <f t="shared" si="84"/>
        <v>41822</v>
      </c>
      <c r="J4216" s="238"/>
      <c r="K4216" s="197"/>
      <c r="L4216" s="197"/>
      <c r="M4216" s="275" t="s">
        <v>20</v>
      </c>
      <c r="N4216" s="96" t="s">
        <v>2891</v>
      </c>
      <c r="O4216" s="238"/>
      <c r="P4216" s="201"/>
    </row>
    <row r="4217" spans="1:16" s="92" customFormat="1" x14ac:dyDescent="0.2">
      <c r="A4217" s="92" t="s">
        <v>20</v>
      </c>
      <c r="B4217" s="196">
        <v>8045</v>
      </c>
      <c r="C4217" s="92" t="s">
        <v>5322</v>
      </c>
      <c r="D4217" s="92" t="s">
        <v>5515</v>
      </c>
      <c r="E4217" s="197">
        <v>21</v>
      </c>
      <c r="F4217" s="197" t="s">
        <v>5055</v>
      </c>
      <c r="G4217" s="197" t="s">
        <v>334</v>
      </c>
      <c r="H4217" s="238">
        <v>41457</v>
      </c>
      <c r="I4217" s="199" t="str">
        <f t="shared" si="84"/>
        <v>n/a</v>
      </c>
      <c r="J4217" s="238">
        <v>41487</v>
      </c>
      <c r="K4217" s="197"/>
      <c r="L4217" s="197"/>
      <c r="M4217" s="275" t="s">
        <v>20</v>
      </c>
      <c r="N4217" s="96">
        <v>4435</v>
      </c>
      <c r="O4217" s="238">
        <v>41740</v>
      </c>
      <c r="P4217" s="201" t="s">
        <v>5169</v>
      </c>
    </row>
    <row r="4218" spans="1:16" s="92" customFormat="1" x14ac:dyDescent="0.2">
      <c r="A4218" s="92" t="s">
        <v>20</v>
      </c>
      <c r="B4218" s="196">
        <v>8046</v>
      </c>
      <c r="C4218" s="92" t="s">
        <v>5497</v>
      </c>
      <c r="D4218" s="92" t="s">
        <v>5496</v>
      </c>
      <c r="E4218" s="197">
        <v>3</v>
      </c>
      <c r="F4218" s="196" t="s">
        <v>5075</v>
      </c>
      <c r="G4218" s="197" t="s">
        <v>29</v>
      </c>
      <c r="H4218" s="238">
        <v>41457</v>
      </c>
      <c r="I4218" s="199">
        <f t="shared" si="84"/>
        <v>41822</v>
      </c>
      <c r="J4218" s="238"/>
      <c r="K4218" s="197"/>
      <c r="L4218" s="197"/>
      <c r="M4218" s="275" t="s">
        <v>20</v>
      </c>
      <c r="N4218" s="96" t="s">
        <v>2891</v>
      </c>
      <c r="O4218" s="238"/>
      <c r="P4218" s="201"/>
    </row>
    <row r="4219" spans="1:16" s="92" customFormat="1" x14ac:dyDescent="0.2">
      <c r="A4219" s="92" t="s">
        <v>20</v>
      </c>
      <c r="B4219" s="196">
        <v>8047</v>
      </c>
      <c r="C4219" s="92" t="s">
        <v>5497</v>
      </c>
      <c r="D4219" s="92" t="s">
        <v>5498</v>
      </c>
      <c r="E4219" s="197">
        <v>4</v>
      </c>
      <c r="F4219" s="196" t="s">
        <v>5075</v>
      </c>
      <c r="G4219" s="197" t="s">
        <v>29</v>
      </c>
      <c r="H4219" s="238">
        <v>41457</v>
      </c>
      <c r="I4219" s="199">
        <f t="shared" si="84"/>
        <v>41822</v>
      </c>
      <c r="J4219" s="238"/>
      <c r="K4219" s="197"/>
      <c r="L4219" s="197"/>
      <c r="M4219" s="275" t="s">
        <v>20</v>
      </c>
      <c r="N4219" s="96" t="s">
        <v>2891</v>
      </c>
      <c r="O4219" s="238"/>
      <c r="P4219" s="201"/>
    </row>
    <row r="4220" spans="1:16" s="92" customFormat="1" x14ac:dyDescent="0.2">
      <c r="A4220" s="92" t="s">
        <v>20</v>
      </c>
      <c r="B4220" s="196">
        <v>8048</v>
      </c>
      <c r="C4220" s="92" t="s">
        <v>5497</v>
      </c>
      <c r="D4220" s="92" t="s">
        <v>5498</v>
      </c>
      <c r="E4220" s="197">
        <v>6</v>
      </c>
      <c r="F4220" s="197" t="s">
        <v>5061</v>
      </c>
      <c r="G4220" s="197" t="s">
        <v>29</v>
      </c>
      <c r="H4220" s="238">
        <v>41457</v>
      </c>
      <c r="I4220" s="199">
        <f t="shared" si="84"/>
        <v>41822</v>
      </c>
      <c r="J4220" s="238"/>
      <c r="K4220" s="197"/>
      <c r="L4220" s="197"/>
      <c r="M4220" s="275" t="s">
        <v>20</v>
      </c>
      <c r="N4220" s="96" t="s">
        <v>2891</v>
      </c>
      <c r="O4220" s="238"/>
      <c r="P4220" s="201"/>
    </row>
    <row r="4221" spans="1:16" s="92" customFormat="1" x14ac:dyDescent="0.2">
      <c r="A4221" s="92" t="s">
        <v>20</v>
      </c>
      <c r="B4221" s="196">
        <v>8049</v>
      </c>
      <c r="C4221" s="92" t="s">
        <v>5497</v>
      </c>
      <c r="D4221" s="92" t="s">
        <v>5498</v>
      </c>
      <c r="E4221" s="197">
        <v>8</v>
      </c>
      <c r="F4221" s="197" t="s">
        <v>2499</v>
      </c>
      <c r="G4221" s="197" t="s">
        <v>29</v>
      </c>
      <c r="H4221" s="238">
        <v>41458</v>
      </c>
      <c r="I4221" s="199">
        <f t="shared" si="84"/>
        <v>41823</v>
      </c>
      <c r="J4221" s="238"/>
      <c r="K4221" s="197"/>
      <c r="L4221" s="197"/>
      <c r="M4221" s="275" t="s">
        <v>20</v>
      </c>
      <c r="N4221" s="96" t="s">
        <v>2891</v>
      </c>
      <c r="O4221" s="238"/>
      <c r="P4221" s="201"/>
    </row>
    <row r="4222" spans="1:16" s="92" customFormat="1" x14ac:dyDescent="0.2">
      <c r="A4222" s="92" t="s">
        <v>20</v>
      </c>
      <c r="B4222" s="196">
        <v>8050</v>
      </c>
      <c r="C4222" s="92" t="s">
        <v>5497</v>
      </c>
      <c r="D4222" s="92" t="s">
        <v>5498</v>
      </c>
      <c r="E4222" s="197">
        <v>10</v>
      </c>
      <c r="F4222" s="196" t="s">
        <v>5061</v>
      </c>
      <c r="G4222" s="197" t="s">
        <v>29</v>
      </c>
      <c r="H4222" s="238">
        <v>41457</v>
      </c>
      <c r="I4222" s="199">
        <f t="shared" si="84"/>
        <v>41822</v>
      </c>
      <c r="J4222" s="238"/>
      <c r="K4222" s="197"/>
      <c r="L4222" s="197"/>
      <c r="M4222" s="275" t="s">
        <v>20</v>
      </c>
      <c r="N4222" s="96" t="s">
        <v>2891</v>
      </c>
      <c r="O4222" s="238"/>
      <c r="P4222" s="201"/>
    </row>
    <row r="4223" spans="1:16" s="92" customFormat="1" x14ac:dyDescent="0.2">
      <c r="A4223" s="92" t="s">
        <v>20</v>
      </c>
      <c r="B4223" s="196">
        <v>8051</v>
      </c>
      <c r="C4223" s="92" t="s">
        <v>5497</v>
      </c>
      <c r="D4223" s="92" t="s">
        <v>5498</v>
      </c>
      <c r="E4223" s="197">
        <v>12</v>
      </c>
      <c r="F4223" s="196" t="s">
        <v>5075</v>
      </c>
      <c r="G4223" s="197" t="s">
        <v>29</v>
      </c>
      <c r="H4223" s="238">
        <v>41457</v>
      </c>
      <c r="I4223" s="199">
        <f t="shared" si="84"/>
        <v>41822</v>
      </c>
      <c r="J4223" s="238"/>
      <c r="K4223" s="197"/>
      <c r="L4223" s="197"/>
      <c r="M4223" s="275" t="s">
        <v>20</v>
      </c>
      <c r="N4223" s="96" t="s">
        <v>2891</v>
      </c>
      <c r="O4223" s="238"/>
      <c r="P4223" s="201"/>
    </row>
    <row r="4224" spans="1:16" s="92" customFormat="1" x14ac:dyDescent="0.2">
      <c r="A4224" s="92" t="s">
        <v>20</v>
      </c>
      <c r="B4224" s="196">
        <v>8052</v>
      </c>
      <c r="C4224" s="92" t="s">
        <v>5497</v>
      </c>
      <c r="D4224" s="92" t="s">
        <v>5498</v>
      </c>
      <c r="E4224" s="197">
        <v>15</v>
      </c>
      <c r="F4224" s="196" t="s">
        <v>5071</v>
      </c>
      <c r="G4224" s="197" t="s">
        <v>29</v>
      </c>
      <c r="H4224" s="238">
        <v>41457</v>
      </c>
      <c r="I4224" s="199">
        <f t="shared" si="84"/>
        <v>41822</v>
      </c>
      <c r="J4224" s="238"/>
      <c r="K4224" s="197"/>
      <c r="L4224" s="197"/>
      <c r="M4224" s="275" t="s">
        <v>20</v>
      </c>
      <c r="N4224" s="96" t="s">
        <v>2891</v>
      </c>
      <c r="O4224" s="238"/>
      <c r="P4224" s="201"/>
    </row>
    <row r="4225" spans="1:16" s="92" customFormat="1" x14ac:dyDescent="0.2">
      <c r="A4225" s="92" t="s">
        <v>20</v>
      </c>
      <c r="B4225" s="196">
        <v>8053</v>
      </c>
      <c r="C4225" s="92" t="s">
        <v>5497</v>
      </c>
      <c r="D4225" s="92" t="s">
        <v>5498</v>
      </c>
      <c r="E4225" s="197">
        <v>16</v>
      </c>
      <c r="F4225" s="196" t="s">
        <v>5061</v>
      </c>
      <c r="G4225" s="197" t="s">
        <v>29</v>
      </c>
      <c r="H4225" s="238">
        <v>41457</v>
      </c>
      <c r="I4225" s="199">
        <f t="shared" si="84"/>
        <v>41822</v>
      </c>
      <c r="J4225" s="238"/>
      <c r="K4225" s="197"/>
      <c r="L4225" s="197"/>
      <c r="M4225" s="275" t="s">
        <v>20</v>
      </c>
      <c r="N4225" s="96" t="s">
        <v>2891</v>
      </c>
      <c r="O4225" s="238"/>
      <c r="P4225" s="201"/>
    </row>
    <row r="4226" spans="1:16" s="92" customFormat="1" x14ac:dyDescent="0.2">
      <c r="A4226" s="92" t="s">
        <v>20</v>
      </c>
      <c r="B4226" s="196">
        <v>8054</v>
      </c>
      <c r="C4226" s="92" t="s">
        <v>5497</v>
      </c>
      <c r="D4226" s="92" t="s">
        <v>5498</v>
      </c>
      <c r="E4226" s="197">
        <v>20</v>
      </c>
      <c r="F4226" s="196" t="s">
        <v>5055</v>
      </c>
      <c r="G4226" s="197" t="s">
        <v>29</v>
      </c>
      <c r="H4226" s="238">
        <v>41457</v>
      </c>
      <c r="I4226" s="199">
        <f t="shared" si="84"/>
        <v>41822</v>
      </c>
      <c r="J4226" s="238"/>
      <c r="K4226" s="197"/>
      <c r="L4226" s="197"/>
      <c r="M4226" s="275" t="s">
        <v>20</v>
      </c>
      <c r="N4226" s="96" t="s">
        <v>2891</v>
      </c>
      <c r="O4226" s="238"/>
      <c r="P4226" s="201"/>
    </row>
    <row r="4227" spans="1:16" s="92" customFormat="1" x14ac:dyDescent="0.2">
      <c r="A4227" s="92" t="s">
        <v>20</v>
      </c>
      <c r="B4227" s="196">
        <v>8055</v>
      </c>
      <c r="C4227" s="92" t="s">
        <v>5497</v>
      </c>
      <c r="D4227" s="92" t="s">
        <v>5498</v>
      </c>
      <c r="E4227" s="197">
        <v>21</v>
      </c>
      <c r="F4227" s="196" t="s">
        <v>5055</v>
      </c>
      <c r="G4227" s="197" t="s">
        <v>29</v>
      </c>
      <c r="H4227" s="238">
        <v>41457</v>
      </c>
      <c r="I4227" s="199">
        <f t="shared" si="84"/>
        <v>41822</v>
      </c>
      <c r="J4227" s="238"/>
      <c r="K4227" s="197"/>
      <c r="L4227" s="197"/>
      <c r="M4227" s="275" t="s">
        <v>20</v>
      </c>
      <c r="N4227" s="96" t="s">
        <v>2891</v>
      </c>
      <c r="O4227" s="238"/>
      <c r="P4227" s="201"/>
    </row>
    <row r="4228" spans="1:16" s="92" customFormat="1" x14ac:dyDescent="0.2">
      <c r="A4228" s="92" t="s">
        <v>20</v>
      </c>
      <c r="B4228" s="196">
        <v>8056</v>
      </c>
      <c r="C4228" s="92" t="s">
        <v>5516</v>
      </c>
      <c r="D4228" s="92" t="s">
        <v>5517</v>
      </c>
      <c r="E4228" s="197">
        <v>7</v>
      </c>
      <c r="F4228" s="197" t="s">
        <v>5061</v>
      </c>
      <c r="G4228" s="197" t="s">
        <v>29</v>
      </c>
      <c r="H4228" s="238">
        <v>41466</v>
      </c>
      <c r="I4228" s="199" t="str">
        <f t="shared" si="84"/>
        <v>n/a</v>
      </c>
      <c r="J4228" s="238">
        <v>41548</v>
      </c>
      <c r="K4228" s="197"/>
      <c r="L4228" s="197"/>
      <c r="M4228" s="275" t="s">
        <v>20</v>
      </c>
      <c r="N4228" s="96">
        <v>4426</v>
      </c>
      <c r="O4228" s="238">
        <v>41688</v>
      </c>
      <c r="P4228" s="201" t="s">
        <v>486</v>
      </c>
    </row>
    <row r="4229" spans="1:16" s="92" customFormat="1" x14ac:dyDescent="0.2">
      <c r="A4229" s="92" t="s">
        <v>20</v>
      </c>
      <c r="B4229" s="196">
        <v>8057</v>
      </c>
      <c r="C4229" s="92" t="s">
        <v>3120</v>
      </c>
      <c r="D4229" s="92" t="s">
        <v>5518</v>
      </c>
      <c r="E4229" s="197">
        <v>21</v>
      </c>
      <c r="F4229" s="196" t="s">
        <v>5055</v>
      </c>
      <c r="G4229" s="197" t="s">
        <v>334</v>
      </c>
      <c r="H4229" s="238">
        <v>41467</v>
      </c>
      <c r="I4229" s="199" t="str">
        <f t="shared" si="84"/>
        <v>n/a</v>
      </c>
      <c r="J4229" s="238">
        <v>41485</v>
      </c>
      <c r="K4229" s="197"/>
      <c r="L4229" s="197"/>
      <c r="M4229" s="275" t="s">
        <v>20</v>
      </c>
      <c r="N4229" s="195" t="s">
        <v>1870</v>
      </c>
      <c r="O4229" s="238">
        <v>41740</v>
      </c>
      <c r="P4229" s="201"/>
    </row>
    <row r="4230" spans="1:16" s="92" customFormat="1" x14ac:dyDescent="0.2">
      <c r="A4230" s="92" t="s">
        <v>20</v>
      </c>
      <c r="B4230" s="196">
        <v>8058</v>
      </c>
      <c r="C4230" s="92" t="s">
        <v>5519</v>
      </c>
      <c r="D4230" s="92" t="s">
        <v>5520</v>
      </c>
      <c r="E4230" s="197">
        <v>8</v>
      </c>
      <c r="F4230" s="197" t="s">
        <v>2499</v>
      </c>
      <c r="G4230" s="197" t="s">
        <v>73</v>
      </c>
      <c r="H4230" s="238">
        <v>41478</v>
      </c>
      <c r="I4230" s="199" t="str">
        <f t="shared" si="84"/>
        <v>n/a</v>
      </c>
      <c r="J4230" s="238">
        <v>41520</v>
      </c>
      <c r="K4230" s="197" t="s">
        <v>1862</v>
      </c>
      <c r="L4230" s="197" t="s">
        <v>1862</v>
      </c>
      <c r="M4230" s="275" t="s">
        <v>20</v>
      </c>
      <c r="N4230" s="195" t="s">
        <v>1870</v>
      </c>
      <c r="O4230" s="238">
        <v>41719</v>
      </c>
      <c r="P4230" s="201"/>
    </row>
    <row r="4231" spans="1:16" s="92" customFormat="1" x14ac:dyDescent="0.2">
      <c r="A4231" s="92" t="s">
        <v>20</v>
      </c>
      <c r="B4231" s="196">
        <v>8059</v>
      </c>
      <c r="C4231" s="92" t="s">
        <v>5381</v>
      </c>
      <c r="D4231" s="92" t="s">
        <v>5521</v>
      </c>
      <c r="E4231" s="197">
        <v>15</v>
      </c>
      <c r="F4231" s="196" t="s">
        <v>5071</v>
      </c>
      <c r="G4231" s="197" t="s">
        <v>73</v>
      </c>
      <c r="H4231" s="238">
        <v>41480</v>
      </c>
      <c r="I4231" s="199" t="str">
        <f t="shared" si="84"/>
        <v>n/a</v>
      </c>
      <c r="J4231" s="238">
        <v>41520</v>
      </c>
      <c r="K4231" s="197"/>
      <c r="L4231" s="197"/>
      <c r="M4231" s="275" t="s">
        <v>20</v>
      </c>
      <c r="N4231" s="96">
        <v>4422</v>
      </c>
      <c r="O4231" s="97">
        <v>41655</v>
      </c>
      <c r="P4231" s="201" t="s">
        <v>486</v>
      </c>
    </row>
    <row r="4232" spans="1:16" s="92" customFormat="1" x14ac:dyDescent="0.2">
      <c r="A4232" s="92" t="s">
        <v>20</v>
      </c>
      <c r="B4232" s="196">
        <v>8060</v>
      </c>
      <c r="C4232" s="92" t="s">
        <v>5522</v>
      </c>
      <c r="D4232" s="92" t="s">
        <v>5523</v>
      </c>
      <c r="E4232" s="197">
        <v>16</v>
      </c>
      <c r="F4232" s="197" t="s">
        <v>5061</v>
      </c>
      <c r="G4232" s="197" t="s">
        <v>73</v>
      </c>
      <c r="H4232" s="238">
        <v>41481</v>
      </c>
      <c r="I4232" s="199" t="str">
        <f t="shared" si="84"/>
        <v>n/a</v>
      </c>
      <c r="J4232" s="238">
        <v>41520</v>
      </c>
      <c r="K4232" s="197"/>
      <c r="L4232" s="197"/>
      <c r="M4232" s="275" t="s">
        <v>20</v>
      </c>
      <c r="N4232" s="96">
        <v>4425</v>
      </c>
      <c r="O4232" s="97">
        <v>41660</v>
      </c>
      <c r="P4232" s="269" t="s">
        <v>5229</v>
      </c>
    </row>
    <row r="4233" spans="1:16" s="92" customFormat="1" x14ac:dyDescent="0.2">
      <c r="A4233" s="92" t="s">
        <v>20</v>
      </c>
      <c r="B4233" s="196">
        <v>8061</v>
      </c>
      <c r="C4233" s="92" t="s">
        <v>5524</v>
      </c>
      <c r="D4233" s="92" t="s">
        <v>5525</v>
      </c>
      <c r="E4233" s="197">
        <v>8</v>
      </c>
      <c r="F4233" s="197" t="s">
        <v>2499</v>
      </c>
      <c r="G4233" s="197" t="s">
        <v>73</v>
      </c>
      <c r="H4233" s="238">
        <v>41487</v>
      </c>
      <c r="I4233" s="199" t="str">
        <f t="shared" si="84"/>
        <v>n/a</v>
      </c>
      <c r="J4233" s="238">
        <v>41520</v>
      </c>
      <c r="K4233" s="197" t="s">
        <v>2067</v>
      </c>
      <c r="L4233" s="197" t="s">
        <v>2067</v>
      </c>
      <c r="M4233" s="275" t="s">
        <v>20</v>
      </c>
      <c r="N4233" s="96">
        <v>4429</v>
      </c>
      <c r="O4233" s="97">
        <v>41660</v>
      </c>
      <c r="P4233" s="269" t="s">
        <v>5111</v>
      </c>
    </row>
    <row r="4234" spans="1:16" s="92" customFormat="1" x14ac:dyDescent="0.2">
      <c r="A4234" s="92" t="s">
        <v>20</v>
      </c>
      <c r="B4234" s="196">
        <v>8062</v>
      </c>
      <c r="C4234" s="92" t="s">
        <v>5526</v>
      </c>
      <c r="D4234" s="92" t="s">
        <v>5527</v>
      </c>
      <c r="E4234" s="197">
        <v>8</v>
      </c>
      <c r="F4234" s="197" t="s">
        <v>2499</v>
      </c>
      <c r="G4234" s="197" t="s">
        <v>73</v>
      </c>
      <c r="H4234" s="238">
        <v>41487</v>
      </c>
      <c r="I4234" s="199" t="str">
        <f t="shared" si="84"/>
        <v>n/a</v>
      </c>
      <c r="J4234" s="238">
        <v>41520</v>
      </c>
      <c r="K4234" s="197" t="s">
        <v>1862</v>
      </c>
      <c r="L4234" s="197" t="s">
        <v>1862</v>
      </c>
      <c r="M4234" s="275" t="s">
        <v>20</v>
      </c>
      <c r="N4234" s="195" t="s">
        <v>1870</v>
      </c>
      <c r="O4234" s="238">
        <v>41719</v>
      </c>
      <c r="P4234" s="283"/>
    </row>
    <row r="4235" spans="1:16" s="92" customFormat="1" x14ac:dyDescent="0.2">
      <c r="A4235" s="92" t="s">
        <v>20</v>
      </c>
      <c r="B4235" s="196">
        <v>8063</v>
      </c>
      <c r="C4235" s="92" t="s">
        <v>5528</v>
      </c>
      <c r="D4235" s="92" t="s">
        <v>4359</v>
      </c>
      <c r="E4235" s="197">
        <v>8</v>
      </c>
      <c r="F4235" s="197" t="s">
        <v>2499</v>
      </c>
      <c r="G4235" s="197" t="s">
        <v>78</v>
      </c>
      <c r="H4235" s="238">
        <v>41514</v>
      </c>
      <c r="I4235" s="199" t="str">
        <f t="shared" si="84"/>
        <v>n/a</v>
      </c>
      <c r="J4235" s="238">
        <v>41548</v>
      </c>
      <c r="K4235" s="197" t="s">
        <v>1862</v>
      </c>
      <c r="L4235" s="197" t="s">
        <v>2067</v>
      </c>
      <c r="M4235" s="275" t="s">
        <v>20</v>
      </c>
      <c r="N4235" s="96">
        <v>4440</v>
      </c>
      <c r="O4235" s="238">
        <v>41816</v>
      </c>
      <c r="P4235" s="269" t="s">
        <v>5330</v>
      </c>
    </row>
    <row r="4236" spans="1:16" s="92" customFormat="1" x14ac:dyDescent="0.2">
      <c r="A4236" s="92" t="s">
        <v>20</v>
      </c>
      <c r="B4236" s="196">
        <v>8064</v>
      </c>
      <c r="C4236" s="92" t="s">
        <v>2696</v>
      </c>
      <c r="D4236" s="92" t="s">
        <v>4359</v>
      </c>
      <c r="E4236" s="197">
        <v>8</v>
      </c>
      <c r="F4236" s="197" t="s">
        <v>2499</v>
      </c>
      <c r="G4236" s="197" t="s">
        <v>78</v>
      </c>
      <c r="H4236" s="238">
        <v>41515</v>
      </c>
      <c r="I4236" s="199" t="str">
        <f t="shared" si="84"/>
        <v>n/a</v>
      </c>
      <c r="J4236" s="238">
        <v>41548</v>
      </c>
      <c r="K4236" s="197" t="s">
        <v>2067</v>
      </c>
      <c r="L4236" s="197" t="s">
        <v>1862</v>
      </c>
      <c r="M4236" s="275" t="s">
        <v>20</v>
      </c>
      <c r="N4236" s="195" t="s">
        <v>1870</v>
      </c>
      <c r="O4236" s="238">
        <v>41947</v>
      </c>
      <c r="P4236" s="201"/>
    </row>
    <row r="4237" spans="1:16" s="92" customFormat="1" x14ac:dyDescent="0.2">
      <c r="A4237" s="92" t="s">
        <v>20</v>
      </c>
      <c r="B4237" s="196">
        <v>8065</v>
      </c>
      <c r="C4237" s="92" t="s">
        <v>5529</v>
      </c>
      <c r="D4237" s="92" t="s">
        <v>5530</v>
      </c>
      <c r="E4237" s="197">
        <v>15</v>
      </c>
      <c r="F4237" s="196" t="s">
        <v>5071</v>
      </c>
      <c r="G4237" s="197" t="s">
        <v>78</v>
      </c>
      <c r="H4237" s="238">
        <v>41516</v>
      </c>
      <c r="I4237" s="199" t="str">
        <f t="shared" si="84"/>
        <v>n/a</v>
      </c>
      <c r="J4237" s="238">
        <v>41548</v>
      </c>
      <c r="K4237" s="197"/>
      <c r="L4237" s="197"/>
      <c r="M4237" s="275" t="s">
        <v>20</v>
      </c>
      <c r="N4237" s="96">
        <v>4428</v>
      </c>
      <c r="O4237" s="248">
        <v>41684</v>
      </c>
      <c r="P4237" s="284" t="s">
        <v>4835</v>
      </c>
    </row>
    <row r="4238" spans="1:16" s="92" customFormat="1" x14ac:dyDescent="0.2">
      <c r="A4238" s="92" t="s">
        <v>20</v>
      </c>
      <c r="B4238" s="196">
        <v>8066</v>
      </c>
      <c r="C4238" s="92" t="s">
        <v>5531</v>
      </c>
      <c r="D4238" s="239" t="s">
        <v>5532</v>
      </c>
      <c r="E4238" s="197">
        <v>8</v>
      </c>
      <c r="F4238" s="197" t="s">
        <v>2499</v>
      </c>
      <c r="G4238" s="197" t="s">
        <v>78</v>
      </c>
      <c r="H4238" s="238">
        <v>41520</v>
      </c>
      <c r="I4238" s="199">
        <f t="shared" si="84"/>
        <v>41885</v>
      </c>
      <c r="J4238" s="238"/>
      <c r="K4238" s="197"/>
      <c r="L4238" s="197"/>
      <c r="M4238" s="275" t="s">
        <v>20</v>
      </c>
      <c r="N4238" s="96" t="s">
        <v>2891</v>
      </c>
      <c r="O4238" s="238"/>
      <c r="P4238" s="201"/>
    </row>
    <row r="4239" spans="1:16" s="92" customFormat="1" x14ac:dyDescent="0.2">
      <c r="A4239" s="92" t="s">
        <v>20</v>
      </c>
      <c r="B4239" s="196">
        <v>8067</v>
      </c>
      <c r="C4239" s="92" t="s">
        <v>5533</v>
      </c>
      <c r="D4239" s="92" t="s">
        <v>5059</v>
      </c>
      <c r="E4239" s="197">
        <v>12</v>
      </c>
      <c r="F4239" s="196" t="s">
        <v>5075</v>
      </c>
      <c r="G4239" s="197" t="s">
        <v>78</v>
      </c>
      <c r="H4239" s="238">
        <v>41520</v>
      </c>
      <c r="I4239" s="199" t="str">
        <f t="shared" si="84"/>
        <v>n/a</v>
      </c>
      <c r="J4239" s="238">
        <v>41547</v>
      </c>
      <c r="K4239" s="197"/>
      <c r="L4239" s="197"/>
      <c r="M4239" s="275" t="s">
        <v>20</v>
      </c>
      <c r="N4239" s="96">
        <v>4427</v>
      </c>
      <c r="O4239" s="285">
        <v>41689</v>
      </c>
      <c r="P4239" s="269" t="s">
        <v>4129</v>
      </c>
    </row>
    <row r="4240" spans="1:16" s="92" customFormat="1" x14ac:dyDescent="0.2">
      <c r="A4240" s="92" t="s">
        <v>20</v>
      </c>
      <c r="B4240" s="196">
        <v>8068</v>
      </c>
      <c r="C4240" s="92" t="s">
        <v>3576</v>
      </c>
      <c r="D4240" s="92" t="s">
        <v>4359</v>
      </c>
      <c r="E4240" s="197">
        <v>8</v>
      </c>
      <c r="F4240" s="197" t="s">
        <v>2499</v>
      </c>
      <c r="G4240" s="197" t="s">
        <v>78</v>
      </c>
      <c r="H4240" s="238">
        <v>41523</v>
      </c>
      <c r="I4240" s="199" t="str">
        <f t="shared" si="84"/>
        <v>n/a</v>
      </c>
      <c r="J4240" s="238">
        <v>41548</v>
      </c>
      <c r="K4240" s="197" t="s">
        <v>5534</v>
      </c>
      <c r="L4240" s="197"/>
      <c r="M4240" s="275" t="s">
        <v>20</v>
      </c>
      <c r="N4240" s="96" t="s">
        <v>5535</v>
      </c>
      <c r="O4240" s="238"/>
      <c r="P4240" s="201"/>
    </row>
    <row r="4241" spans="1:16" s="92" customFormat="1" x14ac:dyDescent="0.2">
      <c r="A4241" s="92" t="s">
        <v>20</v>
      </c>
      <c r="B4241" s="196">
        <v>8069</v>
      </c>
      <c r="C4241" s="92" t="s">
        <v>5407</v>
      </c>
      <c r="D4241" s="92" t="s">
        <v>4359</v>
      </c>
      <c r="E4241" s="197">
        <v>8</v>
      </c>
      <c r="F4241" s="197" t="s">
        <v>2499</v>
      </c>
      <c r="G4241" s="197" t="s">
        <v>78</v>
      </c>
      <c r="H4241" s="238">
        <v>41547</v>
      </c>
      <c r="I4241" s="199">
        <f t="shared" si="84"/>
        <v>41912</v>
      </c>
      <c r="J4241" s="238"/>
      <c r="K4241" s="197"/>
      <c r="L4241" s="197"/>
      <c r="M4241" s="275" t="s">
        <v>20</v>
      </c>
      <c r="N4241" s="96" t="s">
        <v>2891</v>
      </c>
      <c r="O4241" s="238"/>
      <c r="P4241" s="201"/>
    </row>
    <row r="4242" spans="1:16" s="92" customFormat="1" x14ac:dyDescent="0.2">
      <c r="A4242" s="92" t="s">
        <v>20</v>
      </c>
      <c r="B4242" s="196">
        <v>8070</v>
      </c>
      <c r="C4242" s="92" t="s">
        <v>5536</v>
      </c>
      <c r="D4242" s="92" t="s">
        <v>5537</v>
      </c>
      <c r="E4242" s="197">
        <v>4</v>
      </c>
      <c r="F4242" s="197" t="s">
        <v>5075</v>
      </c>
      <c r="G4242" s="197" t="s">
        <v>236</v>
      </c>
      <c r="H4242" s="238">
        <v>41569</v>
      </c>
      <c r="I4242" s="199" t="str">
        <f t="shared" si="84"/>
        <v>n/a</v>
      </c>
      <c r="J4242" s="238">
        <v>41610</v>
      </c>
      <c r="K4242" s="197"/>
      <c r="L4242" s="197"/>
      <c r="M4242" s="275" t="s">
        <v>20</v>
      </c>
      <c r="N4242" s="96">
        <v>4431</v>
      </c>
      <c r="O4242" s="285">
        <v>41744</v>
      </c>
      <c r="P4242" s="269" t="s">
        <v>5034</v>
      </c>
    </row>
    <row r="4243" spans="1:16" s="92" customFormat="1" x14ac:dyDescent="0.2">
      <c r="A4243" s="92" t="s">
        <v>20</v>
      </c>
      <c r="B4243" s="196">
        <v>8071</v>
      </c>
      <c r="C4243" s="92" t="s">
        <v>5538</v>
      </c>
      <c r="D4243" s="92" t="s">
        <v>5537</v>
      </c>
      <c r="E4243" s="197">
        <v>16</v>
      </c>
      <c r="F4243" s="197" t="s">
        <v>5061</v>
      </c>
      <c r="G4243" s="197" t="s">
        <v>236</v>
      </c>
      <c r="H4243" s="238">
        <v>41569</v>
      </c>
      <c r="I4243" s="199" t="str">
        <f t="shared" si="84"/>
        <v>n/a</v>
      </c>
      <c r="J4243" s="238">
        <v>41610</v>
      </c>
      <c r="K4243" s="197"/>
      <c r="L4243" s="197"/>
      <c r="M4243" s="275" t="s">
        <v>20</v>
      </c>
      <c r="N4243" s="96">
        <v>4441</v>
      </c>
      <c r="O4243" s="238">
        <v>41816</v>
      </c>
      <c r="P4243" s="201" t="s">
        <v>4811</v>
      </c>
    </row>
    <row r="4244" spans="1:16" s="92" customFormat="1" x14ac:dyDescent="0.2">
      <c r="A4244" s="92" t="s">
        <v>20</v>
      </c>
      <c r="B4244" s="196">
        <v>8072</v>
      </c>
      <c r="C4244" s="92" t="s">
        <v>5277</v>
      </c>
      <c r="D4244" s="92" t="s">
        <v>5539</v>
      </c>
      <c r="E4244" s="197">
        <v>15</v>
      </c>
      <c r="F4244" s="197" t="s">
        <v>5071</v>
      </c>
      <c r="G4244" s="197" t="s">
        <v>236</v>
      </c>
      <c r="H4244" s="238">
        <v>41569</v>
      </c>
      <c r="I4244" s="199" t="str">
        <f t="shared" si="84"/>
        <v>n/a</v>
      </c>
      <c r="J4244" s="238">
        <v>41610</v>
      </c>
      <c r="K4244" s="197"/>
      <c r="L4244" s="197"/>
      <c r="M4244" s="275" t="s">
        <v>20</v>
      </c>
      <c r="N4244" s="96">
        <v>4433</v>
      </c>
      <c r="O4244" s="248">
        <v>41747</v>
      </c>
      <c r="P4244" s="286" t="s">
        <v>4129</v>
      </c>
    </row>
    <row r="4245" spans="1:16" s="92" customFormat="1" x14ac:dyDescent="0.2">
      <c r="A4245" s="92" t="s">
        <v>20</v>
      </c>
      <c r="B4245" s="196">
        <v>8073</v>
      </c>
      <c r="C4245" s="92" t="s">
        <v>4311</v>
      </c>
      <c r="D4245" s="92" t="s">
        <v>5540</v>
      </c>
      <c r="E4245" s="197">
        <v>8</v>
      </c>
      <c r="F4245" s="197" t="s">
        <v>2499</v>
      </c>
      <c r="G4245" s="197" t="s">
        <v>236</v>
      </c>
      <c r="H4245" s="238">
        <v>41577</v>
      </c>
      <c r="I4245" s="199" t="str">
        <f t="shared" si="84"/>
        <v>n/a</v>
      </c>
      <c r="J4245" s="238">
        <v>41610</v>
      </c>
      <c r="K4245" s="197" t="s">
        <v>2067</v>
      </c>
      <c r="L4245" s="197" t="s">
        <v>2067</v>
      </c>
      <c r="M4245" s="275" t="s">
        <v>20</v>
      </c>
      <c r="N4245" s="96">
        <v>4448</v>
      </c>
      <c r="O4245" s="238">
        <v>41864</v>
      </c>
      <c r="P4245" s="201" t="s">
        <v>5398</v>
      </c>
    </row>
    <row r="4246" spans="1:16" s="92" customFormat="1" x14ac:dyDescent="0.2">
      <c r="A4246" s="92" t="s">
        <v>20</v>
      </c>
      <c r="B4246" s="196">
        <v>8074</v>
      </c>
      <c r="C4246" s="92" t="s">
        <v>5541</v>
      </c>
      <c r="D4246" s="92" t="s">
        <v>5542</v>
      </c>
      <c r="E4246" s="197">
        <v>3</v>
      </c>
      <c r="F4246" s="197" t="s">
        <v>5075</v>
      </c>
      <c r="G4246" s="197" t="s">
        <v>236</v>
      </c>
      <c r="H4246" s="238">
        <v>41578</v>
      </c>
      <c r="I4246" s="199" t="str">
        <f t="shared" si="84"/>
        <v>n/a</v>
      </c>
      <c r="J4246" s="238">
        <v>41610</v>
      </c>
      <c r="K4246" s="197"/>
      <c r="L4246" s="197"/>
      <c r="M4246" s="275" t="s">
        <v>20</v>
      </c>
      <c r="N4246" s="195" t="s">
        <v>1870</v>
      </c>
      <c r="O4246" s="238">
        <v>41796</v>
      </c>
      <c r="P4246" s="201"/>
    </row>
    <row r="4247" spans="1:16" s="92" customFormat="1" x14ac:dyDescent="0.2">
      <c r="A4247" s="92" t="s">
        <v>20</v>
      </c>
      <c r="B4247" s="196">
        <v>8075</v>
      </c>
      <c r="C4247" s="92" t="s">
        <v>4320</v>
      </c>
      <c r="D4247" s="92" t="s">
        <v>5543</v>
      </c>
      <c r="E4247" s="197">
        <v>19</v>
      </c>
      <c r="F4247" s="197" t="s">
        <v>5071</v>
      </c>
      <c r="G4247" s="197" t="s">
        <v>236</v>
      </c>
      <c r="H4247" s="238">
        <v>41578</v>
      </c>
      <c r="I4247" s="199" t="str">
        <f t="shared" si="84"/>
        <v>n/a</v>
      </c>
      <c r="J4247" s="238">
        <v>41610</v>
      </c>
      <c r="K4247" s="197"/>
      <c r="L4247" s="197"/>
      <c r="M4247" s="275" t="s">
        <v>20</v>
      </c>
      <c r="N4247" s="96">
        <v>4434</v>
      </c>
      <c r="O4247" s="248">
        <v>41747</v>
      </c>
      <c r="P4247" s="287" t="s">
        <v>5544</v>
      </c>
    </row>
    <row r="4248" spans="1:16" s="92" customFormat="1" x14ac:dyDescent="0.2">
      <c r="A4248" s="92" t="s">
        <v>20</v>
      </c>
      <c r="B4248" s="196">
        <v>8076</v>
      </c>
      <c r="C4248" s="92" t="s">
        <v>5545</v>
      </c>
      <c r="D4248" s="266" t="s">
        <v>5546</v>
      </c>
      <c r="E4248" s="197">
        <v>8</v>
      </c>
      <c r="F4248" s="197" t="s">
        <v>2499</v>
      </c>
      <c r="G4248" s="197" t="s">
        <v>236</v>
      </c>
      <c r="H4248" s="238">
        <v>41578</v>
      </c>
      <c r="I4248" s="199" t="str">
        <f t="shared" si="84"/>
        <v>n/a</v>
      </c>
      <c r="J4248" s="238">
        <v>41611</v>
      </c>
      <c r="K4248" s="197"/>
      <c r="L4248" s="197"/>
      <c r="M4248" s="275" t="s">
        <v>20</v>
      </c>
      <c r="N4248" s="96" t="s">
        <v>5547</v>
      </c>
      <c r="O4248" s="238"/>
      <c r="P4248" s="201"/>
    </row>
    <row r="4249" spans="1:16" s="92" customFormat="1" x14ac:dyDescent="0.2">
      <c r="A4249" s="92" t="s">
        <v>20</v>
      </c>
      <c r="B4249" s="196">
        <v>8077</v>
      </c>
      <c r="C4249" s="92" t="s">
        <v>5545</v>
      </c>
      <c r="D4249" s="266" t="s">
        <v>5546</v>
      </c>
      <c r="E4249" s="197">
        <v>9</v>
      </c>
      <c r="F4249" s="197" t="s">
        <v>5061</v>
      </c>
      <c r="G4249" s="197" t="s">
        <v>236</v>
      </c>
      <c r="H4249" s="238">
        <v>41578</v>
      </c>
      <c r="I4249" s="199" t="str">
        <f t="shared" si="84"/>
        <v>n/a</v>
      </c>
      <c r="J4249" s="238">
        <v>41611</v>
      </c>
      <c r="K4249" s="197"/>
      <c r="L4249" s="197"/>
      <c r="M4249" s="275" t="s">
        <v>20</v>
      </c>
      <c r="N4249" s="96" t="s">
        <v>5547</v>
      </c>
      <c r="O4249" s="238"/>
      <c r="P4249" s="201"/>
    </row>
    <row r="4250" spans="1:16" s="92" customFormat="1" x14ac:dyDescent="0.2">
      <c r="A4250" s="92" t="s">
        <v>20</v>
      </c>
      <c r="B4250" s="196">
        <v>8078</v>
      </c>
      <c r="C4250" s="92" t="s">
        <v>5005</v>
      </c>
      <c r="D4250" s="92" t="s">
        <v>5548</v>
      </c>
      <c r="E4250" s="197">
        <v>20</v>
      </c>
      <c r="F4250" s="197" t="s">
        <v>5071</v>
      </c>
      <c r="G4250" s="197" t="s">
        <v>236</v>
      </c>
      <c r="H4250" s="238">
        <v>41579</v>
      </c>
      <c r="I4250" s="199" t="str">
        <f t="shared" si="84"/>
        <v>n/a</v>
      </c>
      <c r="J4250" s="238">
        <v>41610</v>
      </c>
      <c r="K4250" s="197"/>
      <c r="L4250" s="197"/>
      <c r="M4250" s="275" t="s">
        <v>20</v>
      </c>
      <c r="N4250" s="96">
        <v>4432</v>
      </c>
      <c r="O4250" s="285">
        <v>41744</v>
      </c>
      <c r="P4250" s="269" t="s">
        <v>5289</v>
      </c>
    </row>
    <row r="4251" spans="1:16" s="92" customFormat="1" x14ac:dyDescent="0.2">
      <c r="A4251" s="92" t="s">
        <v>20</v>
      </c>
      <c r="B4251" s="196">
        <v>8079</v>
      </c>
      <c r="C4251" s="92" t="s">
        <v>5486</v>
      </c>
      <c r="D4251" s="92" t="s">
        <v>5549</v>
      </c>
      <c r="E4251" s="197">
        <v>8</v>
      </c>
      <c r="F4251" s="197" t="s">
        <v>2499</v>
      </c>
      <c r="G4251" s="197" t="s">
        <v>236</v>
      </c>
      <c r="H4251" s="238">
        <v>41579</v>
      </c>
      <c r="I4251" s="199" t="str">
        <f t="shared" si="84"/>
        <v>n/a</v>
      </c>
      <c r="J4251" s="238">
        <v>41610</v>
      </c>
      <c r="K4251" s="197" t="s">
        <v>2067</v>
      </c>
      <c r="L4251" s="197" t="s">
        <v>2067</v>
      </c>
      <c r="M4251" s="275" t="s">
        <v>20</v>
      </c>
      <c r="N4251" s="96">
        <v>4430</v>
      </c>
      <c r="O4251" s="285">
        <v>41744</v>
      </c>
      <c r="P4251" s="269" t="s">
        <v>5491</v>
      </c>
    </row>
    <row r="4252" spans="1:16" s="92" customFormat="1" x14ac:dyDescent="0.2">
      <c r="A4252" s="92" t="s">
        <v>20</v>
      </c>
      <c r="B4252" s="196">
        <v>8080</v>
      </c>
      <c r="C4252" s="92" t="s">
        <v>3495</v>
      </c>
      <c r="D4252" s="92" t="s">
        <v>5550</v>
      </c>
      <c r="E4252" s="197">
        <v>8</v>
      </c>
      <c r="F4252" s="197" t="s">
        <v>2499</v>
      </c>
      <c r="G4252" s="197" t="s">
        <v>236</v>
      </c>
      <c r="H4252" s="238">
        <v>41579</v>
      </c>
      <c r="I4252" s="199" t="str">
        <f t="shared" si="84"/>
        <v>n/a</v>
      </c>
      <c r="J4252" s="238">
        <v>41610</v>
      </c>
      <c r="K4252" s="197" t="s">
        <v>2067</v>
      </c>
      <c r="L4252" s="197" t="s">
        <v>2067</v>
      </c>
      <c r="M4252" s="275" t="s">
        <v>20</v>
      </c>
      <c r="N4252" s="96">
        <v>4436</v>
      </c>
      <c r="O4252" s="285">
        <v>41754</v>
      </c>
      <c r="P4252" s="269" t="s">
        <v>5491</v>
      </c>
    </row>
    <row r="4253" spans="1:16" s="92" customFormat="1" x14ac:dyDescent="0.2">
      <c r="A4253" s="92" t="s">
        <v>20</v>
      </c>
      <c r="B4253" s="196">
        <v>8081</v>
      </c>
      <c r="C4253" s="92" t="s">
        <v>5551</v>
      </c>
      <c r="D4253" s="92" t="s">
        <v>5552</v>
      </c>
      <c r="E4253" s="197">
        <v>3</v>
      </c>
      <c r="F4253" s="197" t="s">
        <v>5075</v>
      </c>
      <c r="G4253" s="197" t="s">
        <v>236</v>
      </c>
      <c r="H4253" s="238">
        <v>41590</v>
      </c>
      <c r="I4253" s="199" t="str">
        <f t="shared" si="84"/>
        <v>n/a</v>
      </c>
      <c r="J4253" s="238">
        <v>41610</v>
      </c>
      <c r="K4253" s="197"/>
      <c r="L4253" s="197"/>
      <c r="M4253" s="275" t="s">
        <v>20</v>
      </c>
      <c r="N4253" s="195" t="s">
        <v>1870</v>
      </c>
      <c r="O4253" s="238">
        <v>41796</v>
      </c>
      <c r="P4253" s="201"/>
    </row>
    <row r="4254" spans="1:16" s="92" customFormat="1" x14ac:dyDescent="0.2">
      <c r="A4254" s="92" t="s">
        <v>20</v>
      </c>
      <c r="B4254" s="196">
        <v>8082</v>
      </c>
      <c r="C4254" s="92" t="s">
        <v>3887</v>
      </c>
      <c r="D4254" s="103" t="s">
        <v>5553</v>
      </c>
      <c r="E4254" s="197">
        <v>5</v>
      </c>
      <c r="F4254" s="197" t="s">
        <v>5075</v>
      </c>
      <c r="G4254" s="197" t="s">
        <v>24</v>
      </c>
      <c r="H4254" s="238">
        <v>41605</v>
      </c>
      <c r="I4254" s="199" t="str">
        <f t="shared" si="84"/>
        <v>n/a</v>
      </c>
      <c r="J4254" s="238">
        <v>41641</v>
      </c>
      <c r="K4254" s="197"/>
      <c r="L4254" s="197"/>
      <c r="M4254" s="275" t="s">
        <v>20</v>
      </c>
      <c r="N4254" s="96" t="s">
        <v>5554</v>
      </c>
      <c r="O4254" s="238"/>
      <c r="P4254" s="201"/>
    </row>
    <row r="4255" spans="1:16" s="92" customFormat="1" x14ac:dyDescent="0.2">
      <c r="A4255" s="92" t="s">
        <v>20</v>
      </c>
      <c r="B4255" s="196">
        <v>8083</v>
      </c>
      <c r="C4255" s="92" t="s">
        <v>5381</v>
      </c>
      <c r="D4255" s="92" t="s">
        <v>5555</v>
      </c>
      <c r="E4255" s="197">
        <v>15</v>
      </c>
      <c r="F4255" s="196" t="s">
        <v>5071</v>
      </c>
      <c r="G4255" s="197" t="s">
        <v>334</v>
      </c>
      <c r="H4255" s="238">
        <v>41628</v>
      </c>
      <c r="I4255" s="199" t="str">
        <f t="shared" si="84"/>
        <v>n/a</v>
      </c>
      <c r="J4255" s="238">
        <v>41668</v>
      </c>
      <c r="K4255" s="197"/>
      <c r="L4255" s="197"/>
      <c r="M4255" s="275" t="s">
        <v>20</v>
      </c>
      <c r="N4255" s="288">
        <v>4437</v>
      </c>
      <c r="O4255" s="248">
        <v>41806</v>
      </c>
      <c r="P4255" s="162" t="s">
        <v>486</v>
      </c>
    </row>
    <row r="4256" spans="1:16" s="92" customFormat="1" x14ac:dyDescent="0.2">
      <c r="A4256" s="92" t="s">
        <v>20</v>
      </c>
      <c r="B4256" s="196">
        <v>8084</v>
      </c>
      <c r="C4256" s="92" t="s">
        <v>4007</v>
      </c>
      <c r="D4256" s="92" t="s">
        <v>5556</v>
      </c>
      <c r="E4256" s="197">
        <v>5</v>
      </c>
      <c r="F4256" s="197" t="s">
        <v>5075</v>
      </c>
      <c r="G4256" s="197" t="s">
        <v>334</v>
      </c>
      <c r="H4256" s="238">
        <v>41635</v>
      </c>
      <c r="I4256" s="199" t="str">
        <f t="shared" si="84"/>
        <v>n/a</v>
      </c>
      <c r="J4256" s="238">
        <v>41668</v>
      </c>
      <c r="K4256" s="197"/>
      <c r="L4256" s="197"/>
      <c r="M4256" s="275" t="s">
        <v>20</v>
      </c>
      <c r="N4256" s="288">
        <v>4449</v>
      </c>
      <c r="O4256" s="248">
        <v>41891</v>
      </c>
      <c r="P4256" s="289" t="s">
        <v>5557</v>
      </c>
    </row>
    <row r="4257" spans="1:16" s="92" customFormat="1" x14ac:dyDescent="0.2">
      <c r="A4257" s="92" t="s">
        <v>20</v>
      </c>
      <c r="B4257" s="196">
        <v>8085</v>
      </c>
      <c r="C4257" s="92" t="s">
        <v>5558</v>
      </c>
      <c r="D4257" s="92" t="s">
        <v>5559</v>
      </c>
      <c r="E4257" s="197">
        <v>7</v>
      </c>
      <c r="F4257" s="197" t="s">
        <v>5061</v>
      </c>
      <c r="G4257" s="197" t="s">
        <v>73</v>
      </c>
      <c r="H4257" s="238">
        <v>41638</v>
      </c>
      <c r="I4257" s="199">
        <f t="shared" si="84"/>
        <v>42003</v>
      </c>
      <c r="J4257" s="238"/>
      <c r="K4257" s="197"/>
      <c r="L4257" s="197"/>
      <c r="M4257" s="275" t="s">
        <v>20</v>
      </c>
      <c r="N4257" s="96" t="s">
        <v>2891</v>
      </c>
      <c r="O4257" s="238"/>
      <c r="P4257" s="201"/>
    </row>
    <row r="4258" spans="1:16" s="92" customFormat="1" x14ac:dyDescent="0.2">
      <c r="A4258" s="92" t="s">
        <v>20</v>
      </c>
      <c r="B4258" s="196">
        <v>8086</v>
      </c>
      <c r="C4258" s="92" t="s">
        <v>5560</v>
      </c>
      <c r="D4258" s="92" t="s">
        <v>5561</v>
      </c>
      <c r="E4258" s="197">
        <v>7</v>
      </c>
      <c r="F4258" s="197" t="s">
        <v>5061</v>
      </c>
      <c r="G4258" s="197" t="s">
        <v>334</v>
      </c>
      <c r="H4258" s="238">
        <v>41638</v>
      </c>
      <c r="I4258" s="199" t="str">
        <f t="shared" si="84"/>
        <v>n/a</v>
      </c>
      <c r="J4258" s="238">
        <v>41668</v>
      </c>
      <c r="K4258" s="197"/>
      <c r="L4258" s="197"/>
      <c r="M4258" s="275" t="s">
        <v>20</v>
      </c>
      <c r="N4258" s="195" t="s">
        <v>1870</v>
      </c>
      <c r="O4258" s="238">
        <v>41919</v>
      </c>
      <c r="P4258" s="201"/>
    </row>
    <row r="4259" spans="1:16" s="92" customFormat="1" x14ac:dyDescent="0.2">
      <c r="A4259" s="92" t="s">
        <v>20</v>
      </c>
      <c r="B4259" s="196">
        <v>8087</v>
      </c>
      <c r="C4259" s="92" t="s">
        <v>5562</v>
      </c>
      <c r="D4259" s="92" t="s">
        <v>5563</v>
      </c>
      <c r="E4259" s="197">
        <v>20</v>
      </c>
      <c r="F4259" s="196" t="s">
        <v>5055</v>
      </c>
      <c r="G4259" s="197" t="s">
        <v>334</v>
      </c>
      <c r="H4259" s="238">
        <v>41638</v>
      </c>
      <c r="I4259" s="199">
        <f t="shared" si="84"/>
        <v>42003</v>
      </c>
      <c r="J4259" s="238"/>
      <c r="K4259" s="197"/>
      <c r="L4259" s="197"/>
      <c r="M4259" s="275" t="s">
        <v>20</v>
      </c>
      <c r="N4259" s="96" t="s">
        <v>2891</v>
      </c>
      <c r="O4259" s="238"/>
      <c r="P4259" s="201"/>
    </row>
    <row r="4260" spans="1:16" s="92" customFormat="1" x14ac:dyDescent="0.2">
      <c r="A4260" s="92" t="s">
        <v>20</v>
      </c>
      <c r="B4260" s="196">
        <v>8088</v>
      </c>
      <c r="C4260" s="278" t="s">
        <v>5442</v>
      </c>
      <c r="D4260" s="92" t="s">
        <v>5564</v>
      </c>
      <c r="E4260" s="197">
        <v>8</v>
      </c>
      <c r="F4260" s="197" t="s">
        <v>2499</v>
      </c>
      <c r="G4260" s="197" t="s">
        <v>334</v>
      </c>
      <c r="H4260" s="238">
        <v>41638</v>
      </c>
      <c r="I4260" s="199" t="str">
        <f t="shared" si="84"/>
        <v>n/a</v>
      </c>
      <c r="J4260" s="238">
        <v>41667</v>
      </c>
      <c r="K4260" s="197" t="s">
        <v>2067</v>
      </c>
      <c r="L4260" s="197" t="s">
        <v>2067</v>
      </c>
      <c r="M4260" s="275" t="s">
        <v>20</v>
      </c>
      <c r="N4260" s="288">
        <v>4438</v>
      </c>
      <c r="O4260" s="248">
        <v>41806</v>
      </c>
      <c r="P4260" s="162" t="s">
        <v>486</v>
      </c>
    </row>
    <row r="4261" spans="1:16" s="92" customFormat="1" x14ac:dyDescent="0.2">
      <c r="A4261" s="92" t="s">
        <v>20</v>
      </c>
      <c r="B4261" s="196">
        <v>8089</v>
      </c>
      <c r="C4261" s="92" t="s">
        <v>5565</v>
      </c>
      <c r="D4261" s="92" t="s">
        <v>5566</v>
      </c>
      <c r="E4261" s="197">
        <v>7</v>
      </c>
      <c r="F4261" s="197" t="s">
        <v>5061</v>
      </c>
      <c r="G4261" s="197" t="s">
        <v>334</v>
      </c>
      <c r="H4261" s="238">
        <v>41648</v>
      </c>
      <c r="I4261" s="199" t="str">
        <f t="shared" si="84"/>
        <v>n/a</v>
      </c>
      <c r="J4261" s="238">
        <v>41668</v>
      </c>
      <c r="K4261" s="197"/>
      <c r="L4261" s="197"/>
      <c r="M4261" s="275" t="s">
        <v>20</v>
      </c>
      <c r="N4261" s="96">
        <v>4454</v>
      </c>
      <c r="O4261" s="238">
        <v>41919</v>
      </c>
      <c r="P4261" s="201" t="s">
        <v>4811</v>
      </c>
    </row>
    <row r="4262" spans="1:16" s="92" customFormat="1" x14ac:dyDescent="0.2">
      <c r="A4262" s="92" t="s">
        <v>20</v>
      </c>
      <c r="B4262" s="196">
        <v>8090</v>
      </c>
      <c r="C4262" s="92" t="s">
        <v>2442</v>
      </c>
      <c r="D4262" s="92" t="s">
        <v>5567</v>
      </c>
      <c r="E4262" s="197">
        <v>12</v>
      </c>
      <c r="F4262" s="196" t="s">
        <v>5075</v>
      </c>
      <c r="G4262" s="196" t="s">
        <v>78</v>
      </c>
      <c r="H4262" s="238">
        <v>41681</v>
      </c>
      <c r="I4262" s="199" t="str">
        <f t="shared" si="84"/>
        <v>n/a</v>
      </c>
      <c r="J4262" s="238">
        <v>41729</v>
      </c>
      <c r="K4262" s="197"/>
      <c r="L4262" s="197"/>
      <c r="M4262" s="275" t="s">
        <v>20</v>
      </c>
      <c r="N4262" s="288">
        <v>4446</v>
      </c>
      <c r="O4262" s="248">
        <v>41866</v>
      </c>
      <c r="P4262" s="290" t="s">
        <v>5034</v>
      </c>
    </row>
    <row r="4263" spans="1:16" s="92" customFormat="1" x14ac:dyDescent="0.2">
      <c r="A4263" s="92" t="s">
        <v>20</v>
      </c>
      <c r="B4263" s="196">
        <v>8091</v>
      </c>
      <c r="C4263" s="92" t="s">
        <v>4659</v>
      </c>
      <c r="D4263" s="92" t="s">
        <v>5568</v>
      </c>
      <c r="E4263" s="197">
        <v>5</v>
      </c>
      <c r="F4263" s="197" t="s">
        <v>5075</v>
      </c>
      <c r="G4263" s="197" t="s">
        <v>78</v>
      </c>
      <c r="H4263" s="238">
        <v>41690</v>
      </c>
      <c r="I4263" s="199">
        <f t="shared" ref="I4263:I4326" si="85">IF(AND(H4263&gt;1/1/75, J4263&gt;0),"n/a",H4263+365)</f>
        <v>42055</v>
      </c>
      <c r="J4263" s="238"/>
      <c r="K4263" s="197"/>
      <c r="L4263" s="197"/>
      <c r="M4263" s="275" t="s">
        <v>20</v>
      </c>
      <c r="N4263" s="288" t="s">
        <v>2891</v>
      </c>
      <c r="O4263" s="248"/>
      <c r="P4263" s="162"/>
    </row>
    <row r="4264" spans="1:16" s="92" customFormat="1" x14ac:dyDescent="0.2">
      <c r="A4264" s="92" t="s">
        <v>20</v>
      </c>
      <c r="B4264" s="196">
        <v>8092</v>
      </c>
      <c r="C4264" s="92" t="s">
        <v>2613</v>
      </c>
      <c r="D4264" s="92" t="s">
        <v>5569</v>
      </c>
      <c r="E4264" s="197">
        <v>13</v>
      </c>
      <c r="F4264" s="197" t="s">
        <v>5071</v>
      </c>
      <c r="G4264" s="197" t="s">
        <v>78</v>
      </c>
      <c r="H4264" s="238">
        <v>41691</v>
      </c>
      <c r="I4264" s="199" t="str">
        <f t="shared" si="85"/>
        <v>n/a</v>
      </c>
      <c r="J4264" s="238">
        <v>41724</v>
      </c>
      <c r="K4264" s="197"/>
      <c r="L4264" s="197"/>
      <c r="M4264" s="275" t="s">
        <v>20</v>
      </c>
      <c r="N4264" s="288">
        <v>4444</v>
      </c>
      <c r="O4264" s="248">
        <v>41866</v>
      </c>
      <c r="P4264" s="162" t="s">
        <v>4129</v>
      </c>
    </row>
    <row r="4265" spans="1:16" s="92" customFormat="1" x14ac:dyDescent="0.2">
      <c r="A4265" s="92" t="s">
        <v>20</v>
      </c>
      <c r="B4265" s="196">
        <v>8093</v>
      </c>
      <c r="C4265" s="92" t="s">
        <v>5407</v>
      </c>
      <c r="D4265" s="92" t="s">
        <v>4359</v>
      </c>
      <c r="E4265" s="197">
        <v>8</v>
      </c>
      <c r="F4265" s="197" t="s">
        <v>2499</v>
      </c>
      <c r="G4265" s="197" t="s">
        <v>78</v>
      </c>
      <c r="H4265" s="238">
        <v>41695</v>
      </c>
      <c r="I4265" s="199" t="str">
        <f t="shared" si="85"/>
        <v>n/a</v>
      </c>
      <c r="J4265" s="238">
        <v>41729</v>
      </c>
      <c r="K4265" s="197" t="s">
        <v>1862</v>
      </c>
      <c r="L4265" s="197" t="s">
        <v>2067</v>
      </c>
      <c r="M4265" s="275" t="s">
        <v>20</v>
      </c>
      <c r="N4265" s="288">
        <v>4455</v>
      </c>
      <c r="O4265" s="248">
        <v>41947</v>
      </c>
      <c r="P4265" s="162" t="s">
        <v>5330</v>
      </c>
    </row>
    <row r="4266" spans="1:16" s="92" customFormat="1" x14ac:dyDescent="0.2">
      <c r="A4266" s="92" t="s">
        <v>20</v>
      </c>
      <c r="B4266" s="196">
        <v>8094</v>
      </c>
      <c r="C4266" s="92" t="s">
        <v>5381</v>
      </c>
      <c r="D4266" s="92" t="s">
        <v>5570</v>
      </c>
      <c r="E4266" s="197">
        <v>15</v>
      </c>
      <c r="F4266" s="196" t="s">
        <v>5071</v>
      </c>
      <c r="G4266" s="197" t="s">
        <v>78</v>
      </c>
      <c r="H4266" s="238">
        <v>41697</v>
      </c>
      <c r="I4266" s="199" t="str">
        <f t="shared" si="85"/>
        <v>n/a</v>
      </c>
      <c r="J4266" s="238">
        <v>41729</v>
      </c>
      <c r="K4266" s="197"/>
      <c r="L4266" s="197"/>
      <c r="M4266" s="275" t="s">
        <v>20</v>
      </c>
      <c r="N4266" s="288">
        <v>4443</v>
      </c>
      <c r="O4266" s="248">
        <v>41862</v>
      </c>
      <c r="P4266" s="162" t="s">
        <v>486</v>
      </c>
    </row>
    <row r="4267" spans="1:16" s="92" customFormat="1" x14ac:dyDescent="0.2">
      <c r="A4267" s="92" t="s">
        <v>20</v>
      </c>
      <c r="B4267" s="196">
        <v>8095</v>
      </c>
      <c r="C4267" s="92" t="s">
        <v>2442</v>
      </c>
      <c r="D4267" s="92" t="s">
        <v>5571</v>
      </c>
      <c r="E4267" s="197">
        <v>11</v>
      </c>
      <c r="F4267" s="196" t="s">
        <v>5075</v>
      </c>
      <c r="G4267" s="196" t="s">
        <v>78</v>
      </c>
      <c r="H4267" s="238">
        <v>41697</v>
      </c>
      <c r="I4267" s="199">
        <f t="shared" si="85"/>
        <v>42062</v>
      </c>
      <c r="J4267" s="238"/>
      <c r="K4267" s="197"/>
      <c r="L4267" s="197"/>
      <c r="M4267" s="275" t="s">
        <v>20</v>
      </c>
      <c r="N4267" s="288" t="s">
        <v>2891</v>
      </c>
      <c r="O4267" s="248"/>
      <c r="P4267" s="162"/>
    </row>
    <row r="4268" spans="1:16" s="92" customFormat="1" x14ac:dyDescent="0.2">
      <c r="A4268" s="92" t="s">
        <v>20</v>
      </c>
      <c r="B4268" s="196">
        <v>8096</v>
      </c>
      <c r="C4268" s="31" t="s">
        <v>4655</v>
      </c>
      <c r="D4268" s="163" t="s">
        <v>5572</v>
      </c>
      <c r="E4268" s="197">
        <v>20</v>
      </c>
      <c r="F4268" s="196" t="s">
        <v>5055</v>
      </c>
      <c r="G4268" s="197" t="s">
        <v>78</v>
      </c>
      <c r="H4268" s="238">
        <v>41698</v>
      </c>
      <c r="I4268" s="199" t="str">
        <f t="shared" si="85"/>
        <v>n/a</v>
      </c>
      <c r="J4268" s="238">
        <v>41729</v>
      </c>
      <c r="K4268" s="197"/>
      <c r="L4268" s="197"/>
      <c r="M4268" s="275" t="s">
        <v>20</v>
      </c>
      <c r="N4268" s="288">
        <v>4458</v>
      </c>
      <c r="O4268" s="248">
        <v>41976</v>
      </c>
      <c r="P4268" s="290" t="s">
        <v>4835</v>
      </c>
    </row>
    <row r="4269" spans="1:16" s="92" customFormat="1" x14ac:dyDescent="0.2">
      <c r="A4269" s="92" t="s">
        <v>20</v>
      </c>
      <c r="B4269" s="196">
        <v>8097</v>
      </c>
      <c r="C4269" s="92" t="s">
        <v>5573</v>
      </c>
      <c r="D4269" s="92" t="s">
        <v>5574</v>
      </c>
      <c r="E4269" s="197">
        <v>6</v>
      </c>
      <c r="F4269" s="196" t="s">
        <v>5075</v>
      </c>
      <c r="G4269" s="197" t="s">
        <v>29</v>
      </c>
      <c r="H4269" s="238">
        <v>41698</v>
      </c>
      <c r="I4269" s="199" t="str">
        <f t="shared" si="85"/>
        <v>n/a</v>
      </c>
      <c r="J4269" s="238">
        <v>41729</v>
      </c>
      <c r="K4269" s="197"/>
      <c r="L4269" s="197"/>
      <c r="M4269" s="275" t="s">
        <v>20</v>
      </c>
      <c r="N4269" s="288">
        <v>4442</v>
      </c>
      <c r="O4269" s="248">
        <v>41866</v>
      </c>
      <c r="P4269" s="162" t="s">
        <v>5575</v>
      </c>
    </row>
    <row r="4270" spans="1:16" s="92" customFormat="1" x14ac:dyDescent="0.2">
      <c r="A4270" s="92" t="s">
        <v>20</v>
      </c>
      <c r="B4270" s="196">
        <v>8098</v>
      </c>
      <c r="C4270" s="92" t="s">
        <v>5433</v>
      </c>
      <c r="D4270" s="92" t="s">
        <v>5576</v>
      </c>
      <c r="E4270" s="197">
        <v>12</v>
      </c>
      <c r="F4270" s="197" t="s">
        <v>5075</v>
      </c>
      <c r="G4270" s="197" t="s">
        <v>78</v>
      </c>
      <c r="H4270" s="238">
        <v>41698</v>
      </c>
      <c r="I4270" s="199" t="str">
        <f t="shared" si="85"/>
        <v>n/a</v>
      </c>
      <c r="J4270" s="238">
        <v>41729</v>
      </c>
      <c r="K4270" s="197"/>
      <c r="L4270" s="197"/>
      <c r="M4270" s="275" t="s">
        <v>20</v>
      </c>
      <c r="N4270" s="288">
        <v>4445</v>
      </c>
      <c r="O4270" s="248">
        <v>41866</v>
      </c>
      <c r="P4270" s="290" t="s">
        <v>5034</v>
      </c>
    </row>
    <row r="4271" spans="1:16" s="92" customFormat="1" x14ac:dyDescent="0.2">
      <c r="A4271" s="92" t="s">
        <v>20</v>
      </c>
      <c r="B4271" s="196">
        <v>8099</v>
      </c>
      <c r="C4271" s="31" t="s">
        <v>4293</v>
      </c>
      <c r="D4271" s="92" t="s">
        <v>5577</v>
      </c>
      <c r="E4271" s="197">
        <v>19</v>
      </c>
      <c r="F4271" s="196" t="s">
        <v>5071</v>
      </c>
      <c r="G4271" s="197" t="s">
        <v>78</v>
      </c>
      <c r="H4271" s="238">
        <v>41698</v>
      </c>
      <c r="I4271" s="199" t="str">
        <f t="shared" si="85"/>
        <v>n/a</v>
      </c>
      <c r="J4271" s="238">
        <v>41729</v>
      </c>
      <c r="K4271" s="197"/>
      <c r="L4271" s="197" t="s">
        <v>1862</v>
      </c>
      <c r="M4271" s="275" t="s">
        <v>20</v>
      </c>
      <c r="N4271" s="96">
        <v>4498</v>
      </c>
      <c r="O4271" s="238">
        <v>42382</v>
      </c>
      <c r="P4271" s="290" t="s">
        <v>4706</v>
      </c>
    </row>
    <row r="4272" spans="1:16" s="92" customFormat="1" x14ac:dyDescent="0.2">
      <c r="A4272" s="92" t="s">
        <v>20</v>
      </c>
      <c r="B4272" s="196">
        <v>8100</v>
      </c>
      <c r="C4272" s="92" t="s">
        <v>3955</v>
      </c>
      <c r="D4272" s="92" t="s">
        <v>5577</v>
      </c>
      <c r="E4272" s="197">
        <v>8</v>
      </c>
      <c r="F4272" s="197" t="s">
        <v>2499</v>
      </c>
      <c r="G4272" s="197" t="s">
        <v>78</v>
      </c>
      <c r="H4272" s="238">
        <v>41702</v>
      </c>
      <c r="I4272" s="199" t="str">
        <f t="shared" si="85"/>
        <v>n/a</v>
      </c>
      <c r="J4272" s="238">
        <v>41723</v>
      </c>
      <c r="K4272" s="197" t="s">
        <v>1862</v>
      </c>
      <c r="L4272" s="197" t="s">
        <v>1862</v>
      </c>
      <c r="M4272" s="275" t="s">
        <v>20</v>
      </c>
      <c r="N4272" s="195" t="s">
        <v>1870</v>
      </c>
      <c r="O4272" s="238">
        <v>41947</v>
      </c>
      <c r="P4272" s="201"/>
    </row>
    <row r="4273" spans="1:16" s="92" customFormat="1" x14ac:dyDescent="0.2">
      <c r="A4273" s="92" t="s">
        <v>20</v>
      </c>
      <c r="B4273" s="196">
        <v>8101</v>
      </c>
      <c r="C4273" s="92" t="s">
        <v>1561</v>
      </c>
      <c r="D4273" s="249" t="s">
        <v>5578</v>
      </c>
      <c r="E4273" s="197">
        <v>10</v>
      </c>
      <c r="F4273" s="197" t="s">
        <v>5061</v>
      </c>
      <c r="G4273" s="197" t="s">
        <v>24</v>
      </c>
      <c r="H4273" s="238">
        <v>41703</v>
      </c>
      <c r="I4273" s="199" t="str">
        <f t="shared" si="85"/>
        <v>n/a</v>
      </c>
      <c r="J4273" s="238">
        <v>41745</v>
      </c>
      <c r="K4273" s="197"/>
      <c r="L4273" s="197"/>
      <c r="M4273" s="275" t="s">
        <v>20</v>
      </c>
      <c r="N4273" s="288">
        <v>4439</v>
      </c>
      <c r="O4273" s="248">
        <v>41818</v>
      </c>
      <c r="P4273" s="162" t="s">
        <v>486</v>
      </c>
    </row>
    <row r="4274" spans="1:16" s="92" customFormat="1" x14ac:dyDescent="0.2">
      <c r="A4274" s="92" t="s">
        <v>20</v>
      </c>
      <c r="B4274" s="196">
        <v>8102</v>
      </c>
      <c r="C4274" s="92" t="s">
        <v>5579</v>
      </c>
      <c r="D4274" s="92" t="s">
        <v>5580</v>
      </c>
      <c r="E4274" s="197">
        <v>21</v>
      </c>
      <c r="F4274" s="197" t="s">
        <v>5055</v>
      </c>
      <c r="G4274" s="197" t="s">
        <v>2599</v>
      </c>
      <c r="H4274" s="238">
        <v>41725</v>
      </c>
      <c r="I4274" s="199" t="str">
        <f t="shared" si="85"/>
        <v>n/a</v>
      </c>
      <c r="J4274" s="238">
        <v>41760</v>
      </c>
      <c r="K4274" s="197"/>
      <c r="L4274" s="197" t="s">
        <v>2067</v>
      </c>
      <c r="M4274" s="275" t="s">
        <v>20</v>
      </c>
      <c r="N4274" s="288">
        <v>4450</v>
      </c>
      <c r="O4274" s="248">
        <v>41898</v>
      </c>
      <c r="P4274" s="290" t="s">
        <v>5289</v>
      </c>
    </row>
    <row r="4275" spans="1:16" s="92" customFormat="1" ht="15.75" x14ac:dyDescent="0.2">
      <c r="A4275" s="92" t="s">
        <v>20</v>
      </c>
      <c r="B4275" s="196">
        <v>8103</v>
      </c>
      <c r="C4275" s="92" t="s">
        <v>5277</v>
      </c>
      <c r="D4275" s="92" t="s">
        <v>5581</v>
      </c>
      <c r="E4275" s="197">
        <v>15</v>
      </c>
      <c r="F4275" s="196" t="s">
        <v>5071</v>
      </c>
      <c r="G4275" s="197" t="s">
        <v>236</v>
      </c>
      <c r="H4275" s="238">
        <v>41750</v>
      </c>
      <c r="I4275" s="199" t="str">
        <f t="shared" si="85"/>
        <v>n/a</v>
      </c>
      <c r="J4275" s="238">
        <v>41792</v>
      </c>
      <c r="K4275" s="197"/>
      <c r="L4275" s="197"/>
      <c r="M4275" s="275" t="s">
        <v>20</v>
      </c>
      <c r="N4275" s="288">
        <v>4460</v>
      </c>
      <c r="O4275" s="248">
        <v>42013</v>
      </c>
      <c r="P4275" s="290" t="s">
        <v>4129</v>
      </c>
    </row>
    <row r="4276" spans="1:16" s="92" customFormat="1" x14ac:dyDescent="0.2">
      <c r="A4276" s="92" t="s">
        <v>20</v>
      </c>
      <c r="B4276" s="196">
        <v>8104</v>
      </c>
      <c r="C4276" s="92" t="s">
        <v>5582</v>
      </c>
      <c r="D4276" s="92" t="s">
        <v>5583</v>
      </c>
      <c r="E4276" s="197">
        <v>3</v>
      </c>
      <c r="F4276" s="197" t="s">
        <v>5075</v>
      </c>
      <c r="G4276" s="197" t="s">
        <v>236</v>
      </c>
      <c r="H4276" s="238">
        <v>41754</v>
      </c>
      <c r="I4276" s="199" t="str">
        <f t="shared" si="85"/>
        <v>n/a</v>
      </c>
      <c r="J4276" s="238">
        <v>41792</v>
      </c>
      <c r="K4276" s="197"/>
      <c r="L4276" s="197"/>
      <c r="M4276" s="275" t="s">
        <v>20</v>
      </c>
      <c r="N4276" s="288">
        <v>4453</v>
      </c>
      <c r="O4276" s="248">
        <v>41920</v>
      </c>
      <c r="P4276" s="162" t="s">
        <v>486</v>
      </c>
    </row>
    <row r="4277" spans="1:16" s="92" customFormat="1" x14ac:dyDescent="0.2">
      <c r="A4277" s="92" t="s">
        <v>20</v>
      </c>
      <c r="B4277" s="196">
        <v>8105</v>
      </c>
      <c r="C4277" s="92" t="s">
        <v>5277</v>
      </c>
      <c r="D4277" s="278" t="s">
        <v>5584</v>
      </c>
      <c r="E4277" s="197">
        <v>15</v>
      </c>
      <c r="F4277" s="196" t="s">
        <v>5071</v>
      </c>
      <c r="G4277" s="197" t="s">
        <v>236</v>
      </c>
      <c r="H4277" s="238">
        <v>41759</v>
      </c>
      <c r="I4277" s="199" t="str">
        <f t="shared" si="85"/>
        <v>n/a</v>
      </c>
      <c r="J4277" s="238">
        <v>41792</v>
      </c>
      <c r="K4277" s="197"/>
      <c r="L4277" s="197"/>
      <c r="M4277" s="275" t="s">
        <v>20</v>
      </c>
      <c r="N4277" s="288">
        <v>4451</v>
      </c>
      <c r="O4277" s="248">
        <v>41920</v>
      </c>
      <c r="P4277" s="290" t="s">
        <v>4129</v>
      </c>
    </row>
    <row r="4278" spans="1:16" s="92" customFormat="1" x14ac:dyDescent="0.2">
      <c r="A4278" s="92" t="s">
        <v>20</v>
      </c>
      <c r="B4278" s="196">
        <v>8106</v>
      </c>
      <c r="C4278" s="92" t="s">
        <v>4320</v>
      </c>
      <c r="D4278" s="92" t="s">
        <v>5382</v>
      </c>
      <c r="E4278" s="197">
        <v>19</v>
      </c>
      <c r="F4278" s="196" t="s">
        <v>5071</v>
      </c>
      <c r="G4278" s="197" t="s">
        <v>236</v>
      </c>
      <c r="H4278" s="238">
        <v>41760</v>
      </c>
      <c r="I4278" s="199" t="str">
        <f t="shared" si="85"/>
        <v>n/a</v>
      </c>
      <c r="J4278" s="238">
        <v>41792</v>
      </c>
      <c r="K4278" s="197"/>
      <c r="L4278" s="197"/>
      <c r="M4278" s="275" t="s">
        <v>20</v>
      </c>
      <c r="N4278" s="288">
        <v>4452</v>
      </c>
      <c r="O4278" s="248">
        <v>41920</v>
      </c>
      <c r="P4278" s="291" t="s">
        <v>5544</v>
      </c>
    </row>
    <row r="4279" spans="1:16" s="92" customFormat="1" x14ac:dyDescent="0.2">
      <c r="A4279" s="92" t="s">
        <v>20</v>
      </c>
      <c r="B4279" s="196">
        <v>8107</v>
      </c>
      <c r="C4279" s="92" t="s">
        <v>5585</v>
      </c>
      <c r="D4279" s="92" t="s">
        <v>5586</v>
      </c>
      <c r="E4279" s="197">
        <v>1</v>
      </c>
      <c r="F4279" s="197" t="s">
        <v>5075</v>
      </c>
      <c r="G4279" s="197" t="s">
        <v>24</v>
      </c>
      <c r="H4279" s="238">
        <v>41780</v>
      </c>
      <c r="I4279" s="199">
        <f t="shared" si="85"/>
        <v>42145</v>
      </c>
      <c r="J4279" s="238"/>
      <c r="K4279" s="197"/>
      <c r="L4279" s="197"/>
      <c r="M4279" s="275" t="s">
        <v>20</v>
      </c>
      <c r="N4279" s="96" t="s">
        <v>2891</v>
      </c>
      <c r="O4279" s="238"/>
      <c r="P4279" s="201"/>
    </row>
    <row r="4280" spans="1:16" s="92" customFormat="1" x14ac:dyDescent="0.2">
      <c r="A4280" s="92" t="s">
        <v>20</v>
      </c>
      <c r="B4280" s="196">
        <v>8108</v>
      </c>
      <c r="C4280" s="92" t="s">
        <v>5587</v>
      </c>
      <c r="D4280" s="92" t="s">
        <v>5588</v>
      </c>
      <c r="E4280" s="197">
        <v>21</v>
      </c>
      <c r="F4280" s="197" t="s">
        <v>5055</v>
      </c>
      <c r="G4280" s="197" t="s">
        <v>24</v>
      </c>
      <c r="H4280" s="238">
        <v>41786</v>
      </c>
      <c r="I4280" s="199" t="str">
        <f t="shared" si="85"/>
        <v>n/a</v>
      </c>
      <c r="J4280" s="238">
        <v>41817</v>
      </c>
      <c r="K4280" s="197"/>
      <c r="L4280" s="197"/>
      <c r="M4280" s="275" t="s">
        <v>20</v>
      </c>
      <c r="N4280" s="96">
        <v>4465</v>
      </c>
      <c r="O4280" s="238">
        <v>42062</v>
      </c>
      <c r="P4280" s="290" t="s">
        <v>3949</v>
      </c>
    </row>
    <row r="4281" spans="1:16" s="92" customFormat="1" x14ac:dyDescent="0.2">
      <c r="A4281" s="92" t="s">
        <v>20</v>
      </c>
      <c r="B4281" s="196">
        <v>8109</v>
      </c>
      <c r="C4281" s="92" t="s">
        <v>2613</v>
      </c>
      <c r="D4281" s="92" t="s">
        <v>5589</v>
      </c>
      <c r="E4281" s="197">
        <v>13</v>
      </c>
      <c r="F4281" s="197" t="s">
        <v>5071</v>
      </c>
      <c r="G4281" s="197" t="s">
        <v>24</v>
      </c>
      <c r="H4281" s="238">
        <v>41787</v>
      </c>
      <c r="I4281" s="199" t="str">
        <f t="shared" si="85"/>
        <v>n/a</v>
      </c>
      <c r="J4281" s="238">
        <v>41820</v>
      </c>
      <c r="K4281" s="197"/>
      <c r="L4281" s="197"/>
      <c r="M4281" s="275" t="s">
        <v>20</v>
      </c>
      <c r="N4281" s="96">
        <v>4457</v>
      </c>
      <c r="O4281" s="238">
        <v>41958</v>
      </c>
      <c r="P4281" s="290" t="s">
        <v>4129</v>
      </c>
    </row>
    <row r="4282" spans="1:16" s="92" customFormat="1" x14ac:dyDescent="0.2">
      <c r="A4282" s="92" t="s">
        <v>20</v>
      </c>
      <c r="B4282" s="196">
        <v>8110</v>
      </c>
      <c r="C4282" s="92" t="s">
        <v>5585</v>
      </c>
      <c r="D4282" s="92" t="s">
        <v>5590</v>
      </c>
      <c r="E4282" s="197">
        <v>1</v>
      </c>
      <c r="F4282" s="197" t="s">
        <v>5075</v>
      </c>
      <c r="G4282" s="197" t="s">
        <v>24</v>
      </c>
      <c r="H4282" s="238">
        <v>41792</v>
      </c>
      <c r="I4282" s="199" t="str">
        <f t="shared" si="85"/>
        <v>n/a</v>
      </c>
      <c r="J4282" s="238">
        <v>41821</v>
      </c>
      <c r="K4282" s="197"/>
      <c r="L4282" s="197" t="s">
        <v>2067</v>
      </c>
      <c r="M4282" s="275" t="s">
        <v>20</v>
      </c>
      <c r="N4282" s="96">
        <v>4456</v>
      </c>
      <c r="O4282" s="238">
        <v>41954</v>
      </c>
      <c r="P4282" s="290" t="s">
        <v>5034</v>
      </c>
    </row>
    <row r="4283" spans="1:16" s="92" customFormat="1" x14ac:dyDescent="0.2">
      <c r="A4283" s="92" t="s">
        <v>20</v>
      </c>
      <c r="B4283" s="196">
        <v>8111</v>
      </c>
      <c r="C4283" s="92" t="s">
        <v>2442</v>
      </c>
      <c r="D4283" s="92" t="s">
        <v>5591</v>
      </c>
      <c r="E4283" s="197">
        <v>12</v>
      </c>
      <c r="F4283" s="196" t="s">
        <v>5075</v>
      </c>
      <c r="G4283" s="196" t="s">
        <v>78</v>
      </c>
      <c r="H4283" s="238">
        <v>41810</v>
      </c>
      <c r="I4283" s="199" t="str">
        <f t="shared" si="85"/>
        <v>n/a</v>
      </c>
      <c r="J4283" s="238">
        <v>41913</v>
      </c>
      <c r="K4283" s="197"/>
      <c r="L4283" s="197" t="s">
        <v>1862</v>
      </c>
      <c r="M4283" s="275" t="s">
        <v>20</v>
      </c>
      <c r="N4283" s="96">
        <v>4472</v>
      </c>
      <c r="O4283" s="238">
        <v>42156</v>
      </c>
      <c r="P4283" s="201" t="s">
        <v>5592</v>
      </c>
    </row>
    <row r="4284" spans="1:16" s="92" customFormat="1" x14ac:dyDescent="0.2">
      <c r="A4284" s="92" t="s">
        <v>20</v>
      </c>
      <c r="B4284" s="196">
        <v>8112</v>
      </c>
      <c r="C4284" s="92" t="s">
        <v>5593</v>
      </c>
      <c r="D4284" s="92" t="s">
        <v>5594</v>
      </c>
      <c r="E4284" s="197">
        <v>18</v>
      </c>
      <c r="F4284" s="197" t="s">
        <v>5055</v>
      </c>
      <c r="G4284" s="197" t="s">
        <v>29</v>
      </c>
      <c r="H4284" s="238">
        <v>41815</v>
      </c>
      <c r="I4284" s="199" t="str">
        <f t="shared" si="85"/>
        <v>n/a</v>
      </c>
      <c r="J4284" s="238">
        <v>41849</v>
      </c>
      <c r="K4284" s="197"/>
      <c r="L4284" s="197"/>
      <c r="M4284" s="275" t="s">
        <v>20</v>
      </c>
      <c r="N4284" s="96" t="s">
        <v>2799</v>
      </c>
      <c r="O4284" s="238">
        <v>42074</v>
      </c>
      <c r="P4284" s="201"/>
    </row>
    <row r="4285" spans="1:16" s="92" customFormat="1" x14ac:dyDescent="0.2">
      <c r="A4285" s="92" t="s">
        <v>20</v>
      </c>
      <c r="B4285" s="196">
        <v>8113</v>
      </c>
      <c r="C4285" s="92" t="s">
        <v>5595</v>
      </c>
      <c r="D4285" s="92" t="s">
        <v>5596</v>
      </c>
      <c r="E4285" s="197">
        <v>15</v>
      </c>
      <c r="F4285" s="197" t="s">
        <v>5071</v>
      </c>
      <c r="G4285" s="197" t="s">
        <v>29</v>
      </c>
      <c r="H4285" s="238">
        <v>41820</v>
      </c>
      <c r="I4285" s="199" t="str">
        <f t="shared" si="85"/>
        <v>n/a</v>
      </c>
      <c r="J4285" s="238">
        <v>41852</v>
      </c>
      <c r="K4285" s="197"/>
      <c r="L4285" s="197"/>
      <c r="M4285" s="275" t="s">
        <v>20</v>
      </c>
      <c r="N4285" s="96">
        <v>4459</v>
      </c>
      <c r="O4285" s="238">
        <v>41989</v>
      </c>
      <c r="P4285" s="290" t="s">
        <v>486</v>
      </c>
    </row>
    <row r="4286" spans="1:16" s="92" customFormat="1" x14ac:dyDescent="0.2">
      <c r="A4286" s="92" t="s">
        <v>20</v>
      </c>
      <c r="B4286" s="196">
        <v>8114</v>
      </c>
      <c r="C4286" s="239" t="s">
        <v>4120</v>
      </c>
      <c r="D4286" s="239" t="s">
        <v>5597</v>
      </c>
      <c r="E4286" s="196">
        <v>15</v>
      </c>
      <c r="F4286" s="196" t="s">
        <v>5071</v>
      </c>
      <c r="G4286" s="197" t="s">
        <v>73</v>
      </c>
      <c r="H4286" s="238">
        <v>41842</v>
      </c>
      <c r="I4286" s="199" t="str">
        <f t="shared" si="85"/>
        <v>n/a</v>
      </c>
      <c r="J4286" s="238">
        <v>41884</v>
      </c>
      <c r="K4286" s="197"/>
      <c r="L4286" s="197"/>
      <c r="M4286" s="275" t="s">
        <v>20</v>
      </c>
      <c r="N4286" s="96">
        <v>4462</v>
      </c>
      <c r="O4286" s="238">
        <v>42023</v>
      </c>
      <c r="P4286" s="290" t="s">
        <v>5034</v>
      </c>
    </row>
    <row r="4287" spans="1:16" s="92" customFormat="1" x14ac:dyDescent="0.2">
      <c r="A4287" s="92" t="s">
        <v>20</v>
      </c>
      <c r="B4287" s="196">
        <v>8115</v>
      </c>
      <c r="C4287" s="92" t="s">
        <v>5598</v>
      </c>
      <c r="D4287" s="92" t="s">
        <v>5599</v>
      </c>
      <c r="E4287" s="197">
        <v>9</v>
      </c>
      <c r="F4287" s="197" t="s">
        <v>5061</v>
      </c>
      <c r="G4287" s="197" t="s">
        <v>73</v>
      </c>
      <c r="H4287" s="238">
        <v>41842</v>
      </c>
      <c r="I4287" s="199" t="str">
        <f t="shared" si="85"/>
        <v>n/a</v>
      </c>
      <c r="J4287" s="238">
        <v>41884</v>
      </c>
      <c r="K4287" s="197"/>
      <c r="L4287" s="197"/>
      <c r="M4287" s="275" t="s">
        <v>20</v>
      </c>
      <c r="N4287" s="195" t="s">
        <v>1870</v>
      </c>
      <c r="O4287" s="238">
        <v>42117</v>
      </c>
      <c r="P4287" s="201"/>
    </row>
    <row r="4288" spans="1:16" s="92" customFormat="1" x14ac:dyDescent="0.2">
      <c r="A4288" s="92" t="s">
        <v>20</v>
      </c>
      <c r="B4288" s="196">
        <v>8116</v>
      </c>
      <c r="C4288" s="92" t="s">
        <v>5600</v>
      </c>
      <c r="D4288" s="92" t="s">
        <v>5601</v>
      </c>
      <c r="E4288" s="197">
        <v>2</v>
      </c>
      <c r="F4288" s="196" t="s">
        <v>5075</v>
      </c>
      <c r="G4288" s="197" t="s">
        <v>73</v>
      </c>
      <c r="H4288" s="238">
        <v>41848</v>
      </c>
      <c r="I4288" s="199" t="str">
        <f t="shared" si="85"/>
        <v>n/a</v>
      </c>
      <c r="J4288" s="238">
        <v>41880</v>
      </c>
      <c r="K4288" s="197"/>
      <c r="L4288" s="197"/>
      <c r="M4288" s="275" t="s">
        <v>20</v>
      </c>
      <c r="N4288" s="96">
        <v>4461</v>
      </c>
      <c r="O4288" s="238">
        <v>42016</v>
      </c>
      <c r="P4288" s="290" t="s">
        <v>486</v>
      </c>
    </row>
    <row r="4289" spans="1:16" s="92" customFormat="1" x14ac:dyDescent="0.2">
      <c r="A4289" s="92" t="s">
        <v>20</v>
      </c>
      <c r="B4289" s="196">
        <v>8117</v>
      </c>
      <c r="C4289" s="92" t="s">
        <v>3620</v>
      </c>
      <c r="D4289" s="243" t="s">
        <v>5602</v>
      </c>
      <c r="E4289" s="197">
        <v>15</v>
      </c>
      <c r="F4289" s="197" t="s">
        <v>5071</v>
      </c>
      <c r="G4289" s="197" t="s">
        <v>73</v>
      </c>
      <c r="H4289" s="238">
        <v>41852</v>
      </c>
      <c r="I4289" s="199" t="str">
        <f t="shared" si="85"/>
        <v>n/a</v>
      </c>
      <c r="J4289" s="238">
        <v>41884</v>
      </c>
      <c r="K4289" s="197"/>
      <c r="L4289" s="197"/>
      <c r="M4289" s="275" t="s">
        <v>20</v>
      </c>
      <c r="N4289" s="96">
        <v>4463</v>
      </c>
      <c r="O4289" s="238">
        <v>42023</v>
      </c>
      <c r="P4289" s="290" t="s">
        <v>5034</v>
      </c>
    </row>
    <row r="4290" spans="1:16" s="92" customFormat="1" x14ac:dyDescent="0.2">
      <c r="A4290" s="92" t="s">
        <v>20</v>
      </c>
      <c r="B4290" s="196">
        <v>8118</v>
      </c>
      <c r="C4290" s="92" t="s">
        <v>5526</v>
      </c>
      <c r="D4290" s="92" t="s">
        <v>5603</v>
      </c>
      <c r="E4290" s="197">
        <v>8</v>
      </c>
      <c r="F4290" s="197" t="s">
        <v>2499</v>
      </c>
      <c r="G4290" s="197" t="s">
        <v>73</v>
      </c>
      <c r="H4290" s="238">
        <v>41852</v>
      </c>
      <c r="I4290" s="199" t="str">
        <f t="shared" si="85"/>
        <v>n/a</v>
      </c>
      <c r="J4290" s="238">
        <v>41884</v>
      </c>
      <c r="K4290" s="197" t="s">
        <v>1862</v>
      </c>
      <c r="L4290" s="197" t="s">
        <v>2067</v>
      </c>
      <c r="M4290" s="275" t="s">
        <v>20</v>
      </c>
      <c r="N4290" s="96">
        <v>4466</v>
      </c>
      <c r="O4290" s="238">
        <v>42079</v>
      </c>
      <c r="P4290" s="290" t="s">
        <v>5111</v>
      </c>
    </row>
    <row r="4291" spans="1:16" s="92" customFormat="1" x14ac:dyDescent="0.2">
      <c r="A4291" s="92" t="s">
        <v>20</v>
      </c>
      <c r="B4291" s="196">
        <v>8119</v>
      </c>
      <c r="C4291" s="92" t="s">
        <v>5524</v>
      </c>
      <c r="D4291" s="92" t="s">
        <v>5604</v>
      </c>
      <c r="E4291" s="197">
        <v>8</v>
      </c>
      <c r="F4291" s="197" t="s">
        <v>2499</v>
      </c>
      <c r="G4291" s="197" t="s">
        <v>73</v>
      </c>
      <c r="H4291" s="238">
        <v>41862</v>
      </c>
      <c r="I4291" s="199" t="str">
        <f t="shared" si="85"/>
        <v>n/a</v>
      </c>
      <c r="J4291" s="238">
        <v>41884</v>
      </c>
      <c r="K4291" s="197" t="s">
        <v>1862</v>
      </c>
      <c r="L4291" s="197" t="s">
        <v>1862</v>
      </c>
      <c r="M4291" s="275" t="s">
        <v>20</v>
      </c>
      <c r="N4291" s="96">
        <v>4467</v>
      </c>
      <c r="O4291" s="238">
        <v>42079</v>
      </c>
      <c r="P4291" s="290" t="s">
        <v>5111</v>
      </c>
    </row>
    <row r="4292" spans="1:16" s="92" customFormat="1" x14ac:dyDescent="0.2">
      <c r="A4292" s="92" t="s">
        <v>20</v>
      </c>
      <c r="B4292" s="196">
        <v>8120</v>
      </c>
      <c r="C4292" s="92" t="s">
        <v>3608</v>
      </c>
      <c r="D4292" s="92" t="s">
        <v>4359</v>
      </c>
      <c r="E4292" s="197">
        <v>8</v>
      </c>
      <c r="F4292" s="197" t="s">
        <v>2499</v>
      </c>
      <c r="G4292" s="197" t="s">
        <v>78</v>
      </c>
      <c r="H4292" s="238">
        <v>41879</v>
      </c>
      <c r="I4292" s="199" t="str">
        <f t="shared" si="85"/>
        <v>n/a</v>
      </c>
      <c r="J4292" s="238">
        <v>41913</v>
      </c>
      <c r="K4292" s="197" t="s">
        <v>2067</v>
      </c>
      <c r="L4292" s="197" t="s">
        <v>1862</v>
      </c>
      <c r="M4292" s="275" t="s">
        <v>20</v>
      </c>
      <c r="N4292" s="96">
        <v>4474</v>
      </c>
      <c r="O4292" s="238">
        <v>42153</v>
      </c>
      <c r="P4292" s="290" t="s">
        <v>5605</v>
      </c>
    </row>
    <row r="4293" spans="1:16" s="92" customFormat="1" x14ac:dyDescent="0.2">
      <c r="A4293" s="92" t="s">
        <v>20</v>
      </c>
      <c r="B4293" s="196">
        <v>8121</v>
      </c>
      <c r="C4293" s="92" t="s">
        <v>5381</v>
      </c>
      <c r="D4293" s="239" t="s">
        <v>5606</v>
      </c>
      <c r="E4293" s="197">
        <v>15</v>
      </c>
      <c r="F4293" s="196" t="s">
        <v>5071</v>
      </c>
      <c r="G4293" s="197" t="s">
        <v>78</v>
      </c>
      <c r="H4293" s="238">
        <v>41879</v>
      </c>
      <c r="I4293" s="199" t="str">
        <f t="shared" si="85"/>
        <v>n/a</v>
      </c>
      <c r="J4293" s="238">
        <v>41913</v>
      </c>
      <c r="K4293" s="197"/>
      <c r="L4293" s="197" t="s">
        <v>2067</v>
      </c>
      <c r="M4293" s="275" t="s">
        <v>20</v>
      </c>
      <c r="N4293" s="96">
        <v>4464</v>
      </c>
      <c r="O4293" s="238">
        <v>42048</v>
      </c>
      <c r="P4293" s="290" t="s">
        <v>486</v>
      </c>
    </row>
    <row r="4294" spans="1:16" s="92" customFormat="1" x14ac:dyDescent="0.2">
      <c r="A4294" s="92" t="s">
        <v>20</v>
      </c>
      <c r="B4294" s="196">
        <v>8122</v>
      </c>
      <c r="C4294" s="92" t="s">
        <v>5607</v>
      </c>
      <c r="D4294" s="163" t="s">
        <v>5608</v>
      </c>
      <c r="E4294" s="197">
        <v>8</v>
      </c>
      <c r="F4294" s="197" t="s">
        <v>2499</v>
      </c>
      <c r="G4294" s="197" t="s">
        <v>78</v>
      </c>
      <c r="H4294" s="238">
        <v>41880</v>
      </c>
      <c r="I4294" s="199" t="str">
        <f t="shared" si="85"/>
        <v>n/a</v>
      </c>
      <c r="J4294" s="238">
        <v>41913</v>
      </c>
      <c r="K4294" s="197" t="s">
        <v>2067</v>
      </c>
      <c r="L4294" s="197" t="s">
        <v>2067</v>
      </c>
      <c r="M4294" s="275" t="s">
        <v>20</v>
      </c>
      <c r="N4294" s="96">
        <v>4470</v>
      </c>
      <c r="O4294" s="238">
        <v>42153</v>
      </c>
      <c r="P4294" s="290" t="s">
        <v>5330</v>
      </c>
    </row>
    <row r="4295" spans="1:16" s="92" customFormat="1" x14ac:dyDescent="0.2">
      <c r="A4295" s="92" t="s">
        <v>20</v>
      </c>
      <c r="B4295" s="196">
        <v>8123</v>
      </c>
      <c r="C4295" s="92" t="s">
        <v>5609</v>
      </c>
      <c r="D4295" s="92" t="s">
        <v>3861</v>
      </c>
      <c r="E4295" s="197">
        <v>15</v>
      </c>
      <c r="F4295" s="196" t="s">
        <v>5071</v>
      </c>
      <c r="G4295" s="197" t="s">
        <v>78</v>
      </c>
      <c r="H4295" s="238">
        <v>41880</v>
      </c>
      <c r="I4295" s="199" t="str">
        <f t="shared" si="85"/>
        <v>n/a</v>
      </c>
      <c r="J4295" s="238">
        <v>41913</v>
      </c>
      <c r="K4295" s="197"/>
      <c r="L4295" s="197" t="s">
        <v>1862</v>
      </c>
      <c r="M4295" s="275" t="s">
        <v>20</v>
      </c>
      <c r="N4295" s="96">
        <v>4478</v>
      </c>
      <c r="O4295" s="238">
        <v>42198</v>
      </c>
      <c r="P4295" s="290" t="s">
        <v>4129</v>
      </c>
    </row>
    <row r="4296" spans="1:16" s="92" customFormat="1" x14ac:dyDescent="0.2">
      <c r="A4296" s="92" t="s">
        <v>20</v>
      </c>
      <c r="B4296" s="196">
        <v>8124</v>
      </c>
      <c r="C4296" s="92" t="s">
        <v>5610</v>
      </c>
      <c r="D4296" s="92" t="s">
        <v>4359</v>
      </c>
      <c r="E4296" s="197">
        <v>20</v>
      </c>
      <c r="F4296" s="197" t="s">
        <v>5055</v>
      </c>
      <c r="G4296" s="197" t="s">
        <v>78</v>
      </c>
      <c r="H4296" s="238">
        <v>41884</v>
      </c>
      <c r="I4296" s="199">
        <f t="shared" si="85"/>
        <v>42249</v>
      </c>
      <c r="J4296" s="238"/>
      <c r="K4296" s="197"/>
      <c r="L4296" s="197"/>
      <c r="M4296" s="275" t="s">
        <v>20</v>
      </c>
      <c r="N4296" s="96" t="s">
        <v>2891</v>
      </c>
      <c r="O4296" s="238"/>
      <c r="P4296" s="201"/>
    </row>
    <row r="4297" spans="1:16" s="92" customFormat="1" x14ac:dyDescent="0.2">
      <c r="A4297" s="92" t="s">
        <v>20</v>
      </c>
      <c r="B4297" s="196">
        <v>8125</v>
      </c>
      <c r="C4297" s="33" t="s">
        <v>5611</v>
      </c>
      <c r="D4297" s="92" t="s">
        <v>5612</v>
      </c>
      <c r="E4297" s="197">
        <v>21</v>
      </c>
      <c r="F4297" s="197" t="s">
        <v>5055</v>
      </c>
      <c r="G4297" s="197" t="s">
        <v>29</v>
      </c>
      <c r="H4297" s="238">
        <v>41884</v>
      </c>
      <c r="I4297" s="199">
        <f t="shared" si="85"/>
        <v>42249</v>
      </c>
      <c r="J4297" s="238"/>
      <c r="K4297" s="197"/>
      <c r="L4297" s="197"/>
      <c r="M4297" s="275" t="s">
        <v>20</v>
      </c>
      <c r="N4297" s="96" t="s">
        <v>2891</v>
      </c>
      <c r="O4297" s="238"/>
      <c r="P4297" s="201"/>
    </row>
    <row r="4298" spans="1:16" s="92" customFormat="1" x14ac:dyDescent="0.2">
      <c r="A4298" s="92" t="s">
        <v>20</v>
      </c>
      <c r="B4298" s="196">
        <v>8126</v>
      </c>
      <c r="C4298" s="92" t="s">
        <v>2442</v>
      </c>
      <c r="D4298" s="92" t="s">
        <v>5613</v>
      </c>
      <c r="E4298" s="197">
        <v>11</v>
      </c>
      <c r="F4298" s="197" t="s">
        <v>5075</v>
      </c>
      <c r="G4298" s="197" t="s">
        <v>334</v>
      </c>
      <c r="H4298" s="238">
        <v>41884</v>
      </c>
      <c r="I4298" s="199" t="str">
        <f t="shared" si="85"/>
        <v>n/a</v>
      </c>
      <c r="J4298" s="238">
        <v>42033</v>
      </c>
      <c r="K4298" s="197"/>
      <c r="L4298" s="197"/>
      <c r="M4298" s="275" t="s">
        <v>20</v>
      </c>
      <c r="N4298" s="96">
        <v>4473</v>
      </c>
      <c r="O4298" s="238">
        <v>42165</v>
      </c>
      <c r="P4298" s="290" t="s">
        <v>4892</v>
      </c>
    </row>
    <row r="4299" spans="1:16" s="92" customFormat="1" x14ac:dyDescent="0.2">
      <c r="A4299" s="92" t="s">
        <v>20</v>
      </c>
      <c r="B4299" s="196">
        <v>8127</v>
      </c>
      <c r="C4299" s="92" t="s">
        <v>3955</v>
      </c>
      <c r="D4299" s="92" t="s">
        <v>5577</v>
      </c>
      <c r="E4299" s="197">
        <v>8</v>
      </c>
      <c r="F4299" s="197" t="s">
        <v>2499</v>
      </c>
      <c r="G4299" s="197" t="s">
        <v>78</v>
      </c>
      <c r="H4299" s="238">
        <v>41887</v>
      </c>
      <c r="I4299" s="199" t="str">
        <f t="shared" si="85"/>
        <v>n/a</v>
      </c>
      <c r="J4299" s="238">
        <v>41913</v>
      </c>
      <c r="K4299" s="197" t="s">
        <v>1862</v>
      </c>
      <c r="L4299" s="197" t="s">
        <v>1862</v>
      </c>
      <c r="M4299" s="275" t="s">
        <v>20</v>
      </c>
      <c r="N4299" s="195" t="s">
        <v>1870</v>
      </c>
      <c r="O4299" s="238">
        <v>42153</v>
      </c>
      <c r="P4299" s="201"/>
    </row>
    <row r="4300" spans="1:16" s="92" customFormat="1" x14ac:dyDescent="0.2">
      <c r="A4300" s="92" t="s">
        <v>20</v>
      </c>
      <c r="B4300" s="196">
        <v>8128</v>
      </c>
      <c r="C4300" s="239" t="s">
        <v>2608</v>
      </c>
      <c r="D4300" s="239" t="s">
        <v>5614</v>
      </c>
      <c r="E4300" s="196">
        <v>12</v>
      </c>
      <c r="F4300" s="196" t="s">
        <v>5075</v>
      </c>
      <c r="G4300" s="197" t="s">
        <v>2599</v>
      </c>
      <c r="H4300" s="238">
        <v>41913</v>
      </c>
      <c r="I4300" s="199">
        <f t="shared" si="85"/>
        <v>42278</v>
      </c>
      <c r="J4300" s="238"/>
      <c r="K4300" s="197"/>
      <c r="L4300" s="197"/>
      <c r="M4300" s="275" t="s">
        <v>20</v>
      </c>
      <c r="N4300" s="96" t="s">
        <v>2891</v>
      </c>
      <c r="O4300" s="238"/>
      <c r="P4300" s="201"/>
    </row>
    <row r="4301" spans="1:16" s="92" customFormat="1" x14ac:dyDescent="0.2">
      <c r="A4301" s="92" t="s">
        <v>20</v>
      </c>
      <c r="B4301" s="196">
        <v>8129</v>
      </c>
      <c r="C4301" s="92" t="s">
        <v>3778</v>
      </c>
      <c r="D4301" s="278" t="s">
        <v>5615</v>
      </c>
      <c r="E4301" s="197">
        <v>4</v>
      </c>
      <c r="F4301" s="196" t="s">
        <v>5075</v>
      </c>
      <c r="G4301" s="197" t="s">
        <v>236</v>
      </c>
      <c r="H4301" s="238">
        <v>41941</v>
      </c>
      <c r="I4301" s="199" t="str">
        <f t="shared" si="85"/>
        <v>n/a</v>
      </c>
      <c r="J4301" s="238">
        <v>41974</v>
      </c>
      <c r="K4301" s="197"/>
      <c r="L4301" s="197"/>
      <c r="M4301" s="275" t="s">
        <v>20</v>
      </c>
      <c r="N4301" s="96">
        <v>4469</v>
      </c>
      <c r="O4301" s="238">
        <v>42109</v>
      </c>
      <c r="P4301" s="201" t="s">
        <v>486</v>
      </c>
    </row>
    <row r="4302" spans="1:16" s="92" customFormat="1" x14ac:dyDescent="0.2">
      <c r="A4302" s="92" t="s">
        <v>20</v>
      </c>
      <c r="B4302" s="196">
        <v>8130</v>
      </c>
      <c r="C4302" s="92" t="s">
        <v>5616</v>
      </c>
      <c r="D4302" s="92" t="s">
        <v>5617</v>
      </c>
      <c r="E4302" s="197">
        <v>8</v>
      </c>
      <c r="F4302" s="197" t="s">
        <v>2499</v>
      </c>
      <c r="G4302" s="197" t="s">
        <v>236</v>
      </c>
      <c r="H4302" s="238">
        <v>41943</v>
      </c>
      <c r="I4302" s="199">
        <f t="shared" si="85"/>
        <v>42308</v>
      </c>
      <c r="J4302" s="238"/>
      <c r="K4302" s="197"/>
      <c r="L4302" s="197"/>
      <c r="M4302" s="275" t="s">
        <v>20</v>
      </c>
      <c r="N4302" s="96" t="s">
        <v>2891</v>
      </c>
      <c r="O4302" s="238"/>
      <c r="P4302" s="201"/>
    </row>
    <row r="4303" spans="1:16" s="92" customFormat="1" x14ac:dyDescent="0.2">
      <c r="A4303" s="92" t="s">
        <v>20</v>
      </c>
      <c r="B4303" s="196">
        <v>8131</v>
      </c>
      <c r="C4303" s="92" t="s">
        <v>5618</v>
      </c>
      <c r="D4303" s="92" t="s">
        <v>5619</v>
      </c>
      <c r="E4303" s="197">
        <v>3</v>
      </c>
      <c r="F4303" s="197" t="s">
        <v>5075</v>
      </c>
      <c r="G4303" s="197" t="s">
        <v>29</v>
      </c>
      <c r="H4303" s="238">
        <v>41943</v>
      </c>
      <c r="I4303" s="199">
        <f t="shared" si="85"/>
        <v>42308</v>
      </c>
      <c r="J4303" s="238"/>
      <c r="K4303" s="197"/>
      <c r="L4303" s="197"/>
      <c r="M4303" s="275" t="s">
        <v>20</v>
      </c>
      <c r="N4303" s="96" t="s">
        <v>2891</v>
      </c>
      <c r="O4303" s="238"/>
      <c r="P4303" s="201"/>
    </row>
    <row r="4304" spans="1:16" s="92" customFormat="1" x14ac:dyDescent="0.2">
      <c r="A4304" s="92" t="s">
        <v>20</v>
      </c>
      <c r="B4304" s="196">
        <v>8132</v>
      </c>
      <c r="C4304" s="92" t="s">
        <v>5620</v>
      </c>
      <c r="D4304" s="92" t="s">
        <v>5621</v>
      </c>
      <c r="E4304" s="197">
        <v>7</v>
      </c>
      <c r="F4304" s="197" t="s">
        <v>5061</v>
      </c>
      <c r="G4304" s="197" t="s">
        <v>29</v>
      </c>
      <c r="H4304" s="238">
        <v>41946</v>
      </c>
      <c r="I4304" s="199" t="str">
        <f t="shared" si="85"/>
        <v>n/a</v>
      </c>
      <c r="J4304" s="238">
        <v>41974</v>
      </c>
      <c r="K4304" s="197"/>
      <c r="L4304" s="197"/>
      <c r="M4304" s="275" t="s">
        <v>20</v>
      </c>
      <c r="N4304" s="96">
        <v>4468</v>
      </c>
      <c r="O4304" s="238">
        <v>42110</v>
      </c>
      <c r="P4304" s="201" t="s">
        <v>486</v>
      </c>
    </row>
    <row r="4305" spans="1:16" s="92" customFormat="1" x14ac:dyDescent="0.2">
      <c r="A4305" s="92" t="s">
        <v>20</v>
      </c>
      <c r="B4305" s="196">
        <v>8133</v>
      </c>
      <c r="C4305" s="92" t="s">
        <v>5622</v>
      </c>
      <c r="D4305" s="92" t="s">
        <v>5617</v>
      </c>
      <c r="E4305" s="197">
        <v>8</v>
      </c>
      <c r="F4305" s="197" t="s">
        <v>2499</v>
      </c>
      <c r="G4305" s="197" t="s">
        <v>236</v>
      </c>
      <c r="H4305" s="238">
        <v>41943</v>
      </c>
      <c r="I4305" s="199" t="str">
        <f t="shared" si="85"/>
        <v>n/a</v>
      </c>
      <c r="J4305" s="238">
        <v>41975</v>
      </c>
      <c r="K4305" s="197" t="s">
        <v>1862</v>
      </c>
      <c r="L4305" s="197" t="s">
        <v>1862</v>
      </c>
      <c r="M4305" s="275" t="s">
        <v>20</v>
      </c>
      <c r="N4305" s="195" t="s">
        <v>1870</v>
      </c>
      <c r="O4305" s="238">
        <v>42431</v>
      </c>
      <c r="P4305" s="201"/>
    </row>
    <row r="4306" spans="1:16" s="92" customFormat="1" x14ac:dyDescent="0.2">
      <c r="A4306" s="92" t="s">
        <v>20</v>
      </c>
      <c r="B4306" s="196">
        <v>8134</v>
      </c>
      <c r="C4306" s="92" t="s">
        <v>1561</v>
      </c>
      <c r="D4306" s="92" t="s">
        <v>5623</v>
      </c>
      <c r="E4306" s="197">
        <v>10</v>
      </c>
      <c r="F4306" s="197" t="s">
        <v>5061</v>
      </c>
      <c r="G4306" s="197" t="s">
        <v>5624</v>
      </c>
      <c r="H4306" s="238">
        <v>41961</v>
      </c>
      <c r="I4306" s="199" t="str">
        <f t="shared" si="85"/>
        <v>n/a</v>
      </c>
      <c r="J4306" s="238">
        <v>42003</v>
      </c>
      <c r="K4306" s="197"/>
      <c r="L4306" s="197"/>
      <c r="M4306" s="275" t="s">
        <v>20</v>
      </c>
      <c r="N4306" s="96">
        <v>4471</v>
      </c>
      <c r="O4306" s="238">
        <v>42139</v>
      </c>
      <c r="P4306" s="201" t="s">
        <v>486</v>
      </c>
    </row>
    <row r="4307" spans="1:16" s="92" customFormat="1" x14ac:dyDescent="0.2">
      <c r="A4307" s="92" t="s">
        <v>20</v>
      </c>
      <c r="B4307" s="196">
        <v>8135</v>
      </c>
      <c r="C4307" s="92" t="s">
        <v>5625</v>
      </c>
      <c r="D4307" s="92" t="s">
        <v>5626</v>
      </c>
      <c r="E4307" s="197">
        <v>18</v>
      </c>
      <c r="F4307" s="197" t="s">
        <v>5055</v>
      </c>
      <c r="G4307" s="197" t="s">
        <v>24</v>
      </c>
      <c r="H4307" s="238">
        <v>41963</v>
      </c>
      <c r="I4307" s="199" t="str">
        <f t="shared" si="85"/>
        <v>n/a</v>
      </c>
      <c r="J4307" s="238">
        <v>41990</v>
      </c>
      <c r="K4307" s="197"/>
      <c r="L4307" s="197"/>
      <c r="M4307" s="275" t="s">
        <v>20</v>
      </c>
      <c r="N4307" s="96" t="s">
        <v>2799</v>
      </c>
      <c r="O4307" s="238">
        <v>42090</v>
      </c>
      <c r="P4307" s="201"/>
    </row>
    <row r="4308" spans="1:16" s="92" customFormat="1" x14ac:dyDescent="0.2">
      <c r="A4308" s="92" t="s">
        <v>20</v>
      </c>
      <c r="B4308" s="196">
        <v>8136</v>
      </c>
      <c r="C4308" s="92" t="s">
        <v>5582</v>
      </c>
      <c r="D4308" s="92" t="s">
        <v>5627</v>
      </c>
      <c r="E4308" s="197">
        <v>3</v>
      </c>
      <c r="F4308" s="197" t="s">
        <v>5075</v>
      </c>
      <c r="G4308" s="197" t="s">
        <v>24</v>
      </c>
      <c r="H4308" s="238">
        <v>41974</v>
      </c>
      <c r="I4308" s="199">
        <f t="shared" si="85"/>
        <v>42339</v>
      </c>
      <c r="J4308" s="238"/>
      <c r="K4308" s="197"/>
      <c r="L4308" s="197"/>
      <c r="M4308" s="275" t="s">
        <v>20</v>
      </c>
      <c r="N4308" s="96" t="s">
        <v>2891</v>
      </c>
      <c r="O4308" s="238"/>
      <c r="P4308" s="201"/>
    </row>
    <row r="4309" spans="1:16" s="92" customFormat="1" x14ac:dyDescent="0.2">
      <c r="A4309" s="92" t="s">
        <v>20</v>
      </c>
      <c r="B4309" s="196">
        <v>8137</v>
      </c>
      <c r="C4309" s="31" t="s">
        <v>5628</v>
      </c>
      <c r="D4309" s="92" t="s">
        <v>5629</v>
      </c>
      <c r="E4309" s="197">
        <v>8</v>
      </c>
      <c r="F4309" s="197" t="s">
        <v>2499</v>
      </c>
      <c r="G4309" s="197" t="s">
        <v>24</v>
      </c>
      <c r="H4309" s="238">
        <v>41975</v>
      </c>
      <c r="I4309" s="199" t="str">
        <f t="shared" si="85"/>
        <v>n/a</v>
      </c>
      <c r="J4309" s="238">
        <v>42009</v>
      </c>
      <c r="K4309" s="197" t="s">
        <v>2067</v>
      </c>
      <c r="L4309" s="197" t="s">
        <v>1862</v>
      </c>
      <c r="M4309" s="275" t="s">
        <v>20</v>
      </c>
      <c r="N4309" s="96">
        <v>4480</v>
      </c>
      <c r="O4309" s="238">
        <v>42211</v>
      </c>
      <c r="P4309" s="201" t="s">
        <v>5630</v>
      </c>
    </row>
    <row r="4310" spans="1:16" s="92" customFormat="1" x14ac:dyDescent="0.2">
      <c r="A4310" s="92" t="s">
        <v>20</v>
      </c>
      <c r="B4310" s="196">
        <v>8138</v>
      </c>
      <c r="C4310" s="92" t="s">
        <v>5631</v>
      </c>
      <c r="D4310" s="92" t="s">
        <v>4359</v>
      </c>
      <c r="E4310" s="197">
        <v>20</v>
      </c>
      <c r="F4310" s="197" t="s">
        <v>5055</v>
      </c>
      <c r="G4310" s="197" t="s">
        <v>78</v>
      </c>
      <c r="H4310" s="238">
        <v>41984</v>
      </c>
      <c r="I4310" s="199" t="str">
        <f t="shared" si="85"/>
        <v>n/a</v>
      </c>
      <c r="J4310" s="238">
        <v>42089</v>
      </c>
      <c r="K4310" s="197"/>
      <c r="L4310" s="197"/>
      <c r="M4310" s="275" t="s">
        <v>20</v>
      </c>
      <c r="N4310" s="96" t="s">
        <v>5108</v>
      </c>
      <c r="O4310" s="238"/>
      <c r="P4310" s="201"/>
    </row>
    <row r="4311" spans="1:16" s="92" customFormat="1" x14ac:dyDescent="0.2">
      <c r="A4311" s="92" t="s">
        <v>20</v>
      </c>
      <c r="B4311" s="196">
        <v>8139</v>
      </c>
      <c r="C4311" s="92" t="s">
        <v>3576</v>
      </c>
      <c r="D4311" s="92" t="s">
        <v>5632</v>
      </c>
      <c r="E4311" s="197">
        <v>8</v>
      </c>
      <c r="F4311" s="197" t="s">
        <v>2499</v>
      </c>
      <c r="G4311" s="197" t="s">
        <v>24</v>
      </c>
      <c r="H4311" s="238">
        <v>41985</v>
      </c>
      <c r="I4311" s="199" t="str">
        <f t="shared" si="85"/>
        <v>n/a</v>
      </c>
      <c r="J4311" s="238">
        <v>42009</v>
      </c>
      <c r="K4311" s="197" t="s">
        <v>2067</v>
      </c>
      <c r="L4311" s="197" t="s">
        <v>1862</v>
      </c>
      <c r="M4311" s="275" t="s">
        <v>20</v>
      </c>
      <c r="N4311" s="96">
        <v>4481</v>
      </c>
      <c r="O4311" s="238">
        <v>42211</v>
      </c>
      <c r="P4311" s="290" t="s">
        <v>5633</v>
      </c>
    </row>
    <row r="4312" spans="1:16" s="92" customFormat="1" x14ac:dyDescent="0.2">
      <c r="A4312" s="92" t="s">
        <v>20</v>
      </c>
      <c r="B4312" s="196">
        <v>8140</v>
      </c>
      <c r="C4312" s="163" t="s">
        <v>5634</v>
      </c>
      <c r="D4312" s="92" t="s">
        <v>5635</v>
      </c>
      <c r="E4312" s="197">
        <v>20</v>
      </c>
      <c r="F4312" s="197" t="s">
        <v>5055</v>
      </c>
      <c r="G4312" s="197" t="s">
        <v>334</v>
      </c>
      <c r="H4312" s="238">
        <v>41992</v>
      </c>
      <c r="I4312" s="199" t="str">
        <f t="shared" si="85"/>
        <v>n/a</v>
      </c>
      <c r="J4312" s="238">
        <v>42031</v>
      </c>
      <c r="K4312" s="197"/>
      <c r="L4312" s="197"/>
      <c r="M4312" s="275" t="s">
        <v>20</v>
      </c>
      <c r="N4312" s="96">
        <v>4509</v>
      </c>
      <c r="O4312" s="238">
        <v>42454</v>
      </c>
      <c r="P4312" s="269" t="s">
        <v>5461</v>
      </c>
    </row>
    <row r="4313" spans="1:16" s="92" customFormat="1" x14ac:dyDescent="0.2">
      <c r="A4313" s="92" t="s">
        <v>20</v>
      </c>
      <c r="B4313" s="196">
        <v>8141</v>
      </c>
      <c r="C4313" s="92" t="s">
        <v>5636</v>
      </c>
      <c r="D4313" s="92" t="s">
        <v>5619</v>
      </c>
      <c r="E4313" s="197">
        <v>3</v>
      </c>
      <c r="F4313" s="197" t="s">
        <v>5075</v>
      </c>
      <c r="G4313" s="197" t="s">
        <v>29</v>
      </c>
      <c r="H4313" s="238">
        <v>41995</v>
      </c>
      <c r="I4313" s="199" t="str">
        <f t="shared" si="85"/>
        <v>n/a</v>
      </c>
      <c r="J4313" s="238">
        <v>42033</v>
      </c>
      <c r="K4313" s="197"/>
      <c r="L4313" s="197" t="s">
        <v>2067</v>
      </c>
      <c r="M4313" s="275" t="s">
        <v>20</v>
      </c>
      <c r="N4313" s="96">
        <v>4493</v>
      </c>
      <c r="O4313" s="238">
        <v>42320</v>
      </c>
      <c r="P4313" s="201" t="s">
        <v>5637</v>
      </c>
    </row>
    <row r="4314" spans="1:16" s="92" customFormat="1" x14ac:dyDescent="0.2">
      <c r="A4314" s="92" t="s">
        <v>20</v>
      </c>
      <c r="B4314" s="196">
        <v>8142</v>
      </c>
      <c r="C4314" s="92" t="s">
        <v>5638</v>
      </c>
      <c r="D4314" s="92" t="s">
        <v>5635</v>
      </c>
      <c r="E4314" s="197">
        <v>8</v>
      </c>
      <c r="F4314" s="197" t="s">
        <v>2499</v>
      </c>
      <c r="G4314" s="197" t="s">
        <v>334</v>
      </c>
      <c r="H4314" s="238">
        <v>41995</v>
      </c>
      <c r="I4314" s="199" t="str">
        <f t="shared" si="85"/>
        <v>n/a</v>
      </c>
      <c r="J4314" s="238">
        <v>42033</v>
      </c>
      <c r="K4314" s="197"/>
      <c r="L4314" s="197"/>
      <c r="M4314" s="275" t="s">
        <v>20</v>
      </c>
      <c r="N4314" s="288">
        <v>4476</v>
      </c>
      <c r="O4314" s="248">
        <v>42205</v>
      </c>
      <c r="P4314" s="290" t="s">
        <v>5445</v>
      </c>
    </row>
    <row r="4315" spans="1:16" s="92" customFormat="1" x14ac:dyDescent="0.2">
      <c r="A4315" s="92" t="s">
        <v>20</v>
      </c>
      <c r="B4315" s="196">
        <v>8143</v>
      </c>
      <c r="C4315" s="92" t="s">
        <v>5639</v>
      </c>
      <c r="D4315" s="92" t="s">
        <v>5563</v>
      </c>
      <c r="E4315" s="197">
        <v>8</v>
      </c>
      <c r="F4315" s="197" t="s">
        <v>2499</v>
      </c>
      <c r="G4315" s="197" t="s">
        <v>334</v>
      </c>
      <c r="H4315" s="238">
        <v>41995</v>
      </c>
      <c r="I4315" s="199" t="str">
        <f t="shared" si="85"/>
        <v>n/a</v>
      </c>
      <c r="J4315" s="238">
        <v>42033</v>
      </c>
      <c r="K4315" s="197"/>
      <c r="L4315" s="197"/>
      <c r="M4315" s="275" t="s">
        <v>20</v>
      </c>
      <c r="N4315" s="288" t="s">
        <v>5344</v>
      </c>
      <c r="O4315" s="248"/>
      <c r="P4315" s="201"/>
    </row>
    <row r="4316" spans="1:16" s="92" customFormat="1" x14ac:dyDescent="0.2">
      <c r="A4316" s="92" t="s">
        <v>20</v>
      </c>
      <c r="B4316" s="196">
        <v>8144</v>
      </c>
      <c r="C4316" s="92" t="s">
        <v>5640</v>
      </c>
      <c r="D4316" s="92" t="s">
        <v>5635</v>
      </c>
      <c r="E4316" s="197">
        <v>8</v>
      </c>
      <c r="F4316" s="197" t="s">
        <v>2499</v>
      </c>
      <c r="G4316" s="197" t="s">
        <v>334</v>
      </c>
      <c r="H4316" s="238">
        <v>41996</v>
      </c>
      <c r="I4316" s="199" t="str">
        <f t="shared" si="85"/>
        <v>n/a</v>
      </c>
      <c r="J4316" s="238">
        <v>42033</v>
      </c>
      <c r="K4316" s="34" t="s">
        <v>1862</v>
      </c>
      <c r="L4316" s="34" t="s">
        <v>1862</v>
      </c>
      <c r="M4316" s="275" t="s">
        <v>20</v>
      </c>
      <c r="N4316" s="195" t="s">
        <v>1870</v>
      </c>
      <c r="O4316" s="248">
        <v>42293</v>
      </c>
      <c r="P4316" s="201"/>
    </row>
    <row r="4317" spans="1:16" s="92" customFormat="1" x14ac:dyDescent="0.2">
      <c r="A4317" s="92" t="s">
        <v>20</v>
      </c>
      <c r="B4317" s="196">
        <v>8145</v>
      </c>
      <c r="C4317" s="92" t="s">
        <v>5473</v>
      </c>
      <c r="D4317" s="92" t="s">
        <v>5635</v>
      </c>
      <c r="E4317" s="197">
        <v>15</v>
      </c>
      <c r="F4317" s="197" t="s">
        <v>5071</v>
      </c>
      <c r="G4317" s="197" t="s">
        <v>334</v>
      </c>
      <c r="H4317" s="238">
        <v>41996</v>
      </c>
      <c r="I4317" s="199">
        <f t="shared" si="85"/>
        <v>42361</v>
      </c>
      <c r="J4317" s="238"/>
      <c r="K4317" s="197"/>
      <c r="L4317" s="197"/>
      <c r="M4317" s="275" t="s">
        <v>20</v>
      </c>
      <c r="N4317" s="288" t="s">
        <v>2891</v>
      </c>
      <c r="O4317" s="248"/>
      <c r="P4317" s="201"/>
    </row>
    <row r="4318" spans="1:16" s="92" customFormat="1" x14ac:dyDescent="0.2">
      <c r="A4318" s="92" t="s">
        <v>20</v>
      </c>
      <c r="B4318" s="196">
        <v>8146</v>
      </c>
      <c r="C4318" s="92" t="s">
        <v>5641</v>
      </c>
      <c r="D4318" s="92" t="s">
        <v>5635</v>
      </c>
      <c r="E4318" s="197">
        <v>15</v>
      </c>
      <c r="F4318" s="197" t="s">
        <v>5071</v>
      </c>
      <c r="G4318" s="197" t="s">
        <v>334</v>
      </c>
      <c r="H4318" s="238">
        <v>42002</v>
      </c>
      <c r="I4318" s="199" t="str">
        <f t="shared" si="85"/>
        <v>n/a</v>
      </c>
      <c r="J4318" s="238">
        <v>42033</v>
      </c>
      <c r="K4318" s="197"/>
      <c r="L4318" s="197" t="s">
        <v>2067</v>
      </c>
      <c r="M4318" s="275" t="s">
        <v>20</v>
      </c>
      <c r="N4318" s="195" t="s">
        <v>1870</v>
      </c>
      <c r="O4318" s="248">
        <v>42265</v>
      </c>
      <c r="P4318" s="201"/>
    </row>
    <row r="4319" spans="1:16" s="92" customFormat="1" x14ac:dyDescent="0.2">
      <c r="A4319" s="92" t="s">
        <v>20</v>
      </c>
      <c r="B4319" s="196">
        <v>8147</v>
      </c>
      <c r="C4319" s="92" t="s">
        <v>1842</v>
      </c>
      <c r="D4319" s="163" t="s">
        <v>4967</v>
      </c>
      <c r="E4319" s="197">
        <v>14</v>
      </c>
      <c r="F4319" s="196" t="s">
        <v>5071</v>
      </c>
      <c r="G4319" s="197" t="s">
        <v>334</v>
      </c>
      <c r="H4319" s="238">
        <v>42002</v>
      </c>
      <c r="I4319" s="199" t="str">
        <f t="shared" si="85"/>
        <v>n/a</v>
      </c>
      <c r="J4319" s="238">
        <v>42033</v>
      </c>
      <c r="K4319" s="197"/>
      <c r="L4319" s="197"/>
      <c r="M4319" s="275" t="s">
        <v>20</v>
      </c>
      <c r="N4319" s="288">
        <v>4475</v>
      </c>
      <c r="O4319" s="248">
        <v>42172</v>
      </c>
      <c r="P4319" s="290" t="s">
        <v>4706</v>
      </c>
    </row>
    <row r="4320" spans="1:16" s="92" customFormat="1" x14ac:dyDescent="0.2">
      <c r="A4320" s="92" t="s">
        <v>20</v>
      </c>
      <c r="B4320" s="196">
        <v>8148</v>
      </c>
      <c r="C4320" s="31" t="s">
        <v>2708</v>
      </c>
      <c r="D4320" s="92" t="s">
        <v>5642</v>
      </c>
      <c r="E4320" s="197">
        <v>7</v>
      </c>
      <c r="F4320" s="197" t="s">
        <v>5061</v>
      </c>
      <c r="G4320" s="197" t="s">
        <v>73</v>
      </c>
      <c r="H4320" s="238">
        <v>42032</v>
      </c>
      <c r="I4320" s="199" t="str">
        <f t="shared" si="85"/>
        <v>n/a</v>
      </c>
      <c r="J4320" s="238">
        <v>42062</v>
      </c>
      <c r="K4320" s="197"/>
      <c r="L4320" s="197"/>
      <c r="M4320" s="275" t="s">
        <v>20</v>
      </c>
      <c r="N4320" s="288">
        <v>4477</v>
      </c>
      <c r="O4320" s="248">
        <v>42205</v>
      </c>
      <c r="P4320" s="201" t="s">
        <v>486</v>
      </c>
    </row>
    <row r="4321" spans="1:16" s="92" customFormat="1" x14ac:dyDescent="0.2">
      <c r="A4321" s="92" t="s">
        <v>20</v>
      </c>
      <c r="B4321" s="196">
        <v>8149</v>
      </c>
      <c r="C4321" s="92" t="s">
        <v>5643</v>
      </c>
      <c r="D4321" s="92" t="s">
        <v>5644</v>
      </c>
      <c r="E4321" s="197">
        <v>5</v>
      </c>
      <c r="F4321" s="197" t="s">
        <v>5075</v>
      </c>
      <c r="G4321" s="197" t="s">
        <v>73</v>
      </c>
      <c r="H4321" s="238">
        <v>42034</v>
      </c>
      <c r="I4321" s="199" t="str">
        <f t="shared" si="85"/>
        <v>n/a</v>
      </c>
      <c r="J4321" s="238">
        <v>42065</v>
      </c>
      <c r="K4321" s="197"/>
      <c r="L4321" s="197"/>
      <c r="M4321" s="275" t="s">
        <v>20</v>
      </c>
      <c r="N4321" s="288">
        <v>4479</v>
      </c>
      <c r="O4321" s="248">
        <v>42205</v>
      </c>
      <c r="P4321" s="201" t="s">
        <v>5645</v>
      </c>
    </row>
    <row r="4322" spans="1:16" s="92" customFormat="1" x14ac:dyDescent="0.2">
      <c r="A4322" s="92" t="s">
        <v>20</v>
      </c>
      <c r="B4322" s="196">
        <v>8150</v>
      </c>
      <c r="C4322" s="92" t="s">
        <v>5646</v>
      </c>
      <c r="D4322" s="92" t="s">
        <v>5647</v>
      </c>
      <c r="E4322" s="197">
        <v>9</v>
      </c>
      <c r="F4322" s="197" t="s">
        <v>5061</v>
      </c>
      <c r="G4322" s="197" t="s">
        <v>73</v>
      </c>
      <c r="H4322" s="238">
        <v>42034</v>
      </c>
      <c r="I4322" s="199">
        <f t="shared" si="85"/>
        <v>42399</v>
      </c>
      <c r="J4322" s="238"/>
      <c r="K4322" s="197"/>
      <c r="L4322" s="197"/>
      <c r="M4322" s="275" t="s">
        <v>20</v>
      </c>
      <c r="N4322" s="96" t="s">
        <v>2891</v>
      </c>
      <c r="O4322" s="238"/>
      <c r="P4322" s="201"/>
    </row>
    <row r="4323" spans="1:16" s="92" customFormat="1" x14ac:dyDescent="0.2">
      <c r="A4323" s="92" t="s">
        <v>20</v>
      </c>
      <c r="B4323" s="196">
        <v>8151</v>
      </c>
      <c r="C4323" s="92" t="s">
        <v>5598</v>
      </c>
      <c r="D4323" s="92" t="s">
        <v>5599</v>
      </c>
      <c r="E4323" s="197">
        <v>9</v>
      </c>
      <c r="F4323" s="197" t="s">
        <v>5061</v>
      </c>
      <c r="G4323" s="197" t="s">
        <v>73</v>
      </c>
      <c r="H4323" s="238">
        <v>42044</v>
      </c>
      <c r="I4323" s="199" t="str">
        <f t="shared" si="85"/>
        <v>n/a</v>
      </c>
      <c r="J4323" s="238">
        <v>42065</v>
      </c>
      <c r="K4323" s="197"/>
      <c r="L4323" s="197"/>
      <c r="M4323" s="275" t="s">
        <v>20</v>
      </c>
      <c r="N4323" s="96" t="s">
        <v>2799</v>
      </c>
      <c r="O4323" s="238">
        <v>42122</v>
      </c>
      <c r="P4323" s="201"/>
    </row>
    <row r="4324" spans="1:16" s="92" customFormat="1" x14ac:dyDescent="0.2">
      <c r="A4324" s="92" t="s">
        <v>20</v>
      </c>
      <c r="B4324" s="196">
        <v>8152</v>
      </c>
      <c r="C4324" s="92" t="s">
        <v>5648</v>
      </c>
      <c r="D4324" s="92" t="s">
        <v>5649</v>
      </c>
      <c r="E4324" s="197">
        <v>8</v>
      </c>
      <c r="F4324" s="197" t="s">
        <v>2499</v>
      </c>
      <c r="G4324" s="197" t="s">
        <v>29</v>
      </c>
      <c r="H4324" s="238">
        <v>42046</v>
      </c>
      <c r="I4324" s="199" t="str">
        <f t="shared" si="85"/>
        <v>n/a</v>
      </c>
      <c r="J4324" s="238">
        <v>42094</v>
      </c>
      <c r="K4324" s="197"/>
      <c r="L4324" s="197"/>
      <c r="M4324" s="275" t="s">
        <v>20</v>
      </c>
      <c r="N4324" s="288">
        <v>4485</v>
      </c>
      <c r="O4324" s="238">
        <v>42236</v>
      </c>
      <c r="P4324" s="201" t="s">
        <v>486</v>
      </c>
    </row>
    <row r="4325" spans="1:16" s="92" customFormat="1" x14ac:dyDescent="0.2">
      <c r="A4325" s="92" t="s">
        <v>20</v>
      </c>
      <c r="B4325" s="196">
        <v>8153</v>
      </c>
      <c r="C4325" s="163" t="s">
        <v>4320</v>
      </c>
      <c r="D4325" s="163" t="s">
        <v>5650</v>
      </c>
      <c r="E4325" s="197">
        <v>19</v>
      </c>
      <c r="F4325" s="196" t="s">
        <v>5071</v>
      </c>
      <c r="G4325" s="197" t="s">
        <v>78</v>
      </c>
      <c r="H4325" s="238">
        <v>42055</v>
      </c>
      <c r="I4325" s="199" t="str">
        <f t="shared" si="85"/>
        <v>n/a</v>
      </c>
      <c r="J4325" s="238">
        <v>42094</v>
      </c>
      <c r="K4325" s="197"/>
      <c r="L4325" s="197"/>
      <c r="M4325" s="275" t="s">
        <v>20</v>
      </c>
      <c r="N4325" s="288">
        <v>4484</v>
      </c>
      <c r="O4325" s="248">
        <v>42233</v>
      </c>
      <c r="P4325" s="201" t="s">
        <v>5651</v>
      </c>
    </row>
    <row r="4326" spans="1:16" s="92" customFormat="1" x14ac:dyDescent="0.2">
      <c r="A4326" s="92" t="s">
        <v>20</v>
      </c>
      <c r="B4326" s="196">
        <v>8154</v>
      </c>
      <c r="C4326" s="92" t="s">
        <v>5652</v>
      </c>
      <c r="D4326" s="163" t="s">
        <v>3423</v>
      </c>
      <c r="E4326" s="197">
        <v>8</v>
      </c>
      <c r="F4326" s="197" t="s">
        <v>2499</v>
      </c>
      <c r="G4326" s="197" t="s">
        <v>78</v>
      </c>
      <c r="H4326" s="238">
        <v>42062</v>
      </c>
      <c r="I4326" s="199" t="str">
        <f t="shared" si="85"/>
        <v>n/a</v>
      </c>
      <c r="J4326" s="238">
        <v>42093</v>
      </c>
      <c r="K4326" s="34" t="s">
        <v>1862</v>
      </c>
      <c r="L4326" s="34" t="s">
        <v>1862</v>
      </c>
      <c r="M4326" s="275" t="s">
        <v>20</v>
      </c>
      <c r="N4326" s="195" t="s">
        <v>1870</v>
      </c>
      <c r="O4326" s="238">
        <v>42412</v>
      </c>
      <c r="P4326" s="201"/>
    </row>
    <row r="4327" spans="1:16" s="92" customFormat="1" x14ac:dyDescent="0.2">
      <c r="A4327" s="92" t="s">
        <v>20</v>
      </c>
      <c r="B4327" s="196">
        <v>8155</v>
      </c>
      <c r="C4327" s="92" t="s">
        <v>5381</v>
      </c>
      <c r="D4327" s="163" t="s">
        <v>3827</v>
      </c>
      <c r="E4327" s="197">
        <v>15</v>
      </c>
      <c r="F4327" s="196" t="s">
        <v>5071</v>
      </c>
      <c r="G4327" s="197" t="s">
        <v>78</v>
      </c>
      <c r="H4327" s="238">
        <v>42062</v>
      </c>
      <c r="I4327" s="199" t="str">
        <f t="shared" ref="I4327:I4390" si="86">IF(AND(H4327&gt;1/1/75, J4327&gt;0),"n/a",H4327+365)</f>
        <v>n/a</v>
      </c>
      <c r="J4327" s="238">
        <v>42094</v>
      </c>
      <c r="K4327" s="197"/>
      <c r="L4327" s="34" t="s">
        <v>1862</v>
      </c>
      <c r="M4327" s="275" t="s">
        <v>20</v>
      </c>
      <c r="N4327" s="195" t="s">
        <v>1870</v>
      </c>
      <c r="O4327" s="238">
        <v>42327</v>
      </c>
      <c r="P4327" s="201"/>
    </row>
    <row r="4328" spans="1:16" s="92" customFormat="1" x14ac:dyDescent="0.2">
      <c r="A4328" s="92" t="s">
        <v>20</v>
      </c>
      <c r="B4328" s="196">
        <v>8156</v>
      </c>
      <c r="C4328" s="92" t="s">
        <v>5381</v>
      </c>
      <c r="D4328" s="92" t="s">
        <v>5653</v>
      </c>
      <c r="E4328" s="197">
        <v>15</v>
      </c>
      <c r="F4328" s="196" t="s">
        <v>5071</v>
      </c>
      <c r="G4328" s="197" t="s">
        <v>78</v>
      </c>
      <c r="H4328" s="238">
        <v>42062</v>
      </c>
      <c r="I4328" s="199" t="str">
        <f t="shared" si="86"/>
        <v>n/a</v>
      </c>
      <c r="J4328" s="238">
        <v>42094</v>
      </c>
      <c r="K4328" s="197"/>
      <c r="L4328" s="34" t="s">
        <v>1862</v>
      </c>
      <c r="M4328" s="275" t="s">
        <v>20</v>
      </c>
      <c r="N4328" s="96">
        <v>4494</v>
      </c>
      <c r="O4328" s="238">
        <v>42327</v>
      </c>
      <c r="P4328" s="201" t="s">
        <v>486</v>
      </c>
    </row>
    <row r="4329" spans="1:16" s="92" customFormat="1" x14ac:dyDescent="0.2">
      <c r="A4329" s="92" t="s">
        <v>20</v>
      </c>
      <c r="B4329" s="196">
        <v>8157</v>
      </c>
      <c r="C4329" s="92" t="s">
        <v>5381</v>
      </c>
      <c r="D4329" s="163" t="s">
        <v>3423</v>
      </c>
      <c r="E4329" s="197">
        <v>15</v>
      </c>
      <c r="F4329" s="196" t="s">
        <v>5071</v>
      </c>
      <c r="G4329" s="197" t="s">
        <v>78</v>
      </c>
      <c r="H4329" s="238">
        <v>42062</v>
      </c>
      <c r="I4329" s="199" t="str">
        <f t="shared" si="86"/>
        <v>n/a</v>
      </c>
      <c r="J4329" s="238">
        <v>42094</v>
      </c>
      <c r="K4329" s="197"/>
      <c r="L4329" s="34" t="s">
        <v>1862</v>
      </c>
      <c r="M4329" s="275" t="s">
        <v>20</v>
      </c>
      <c r="N4329" s="195" t="s">
        <v>1870</v>
      </c>
      <c r="O4329" s="238">
        <v>42327</v>
      </c>
      <c r="P4329" s="201"/>
    </row>
    <row r="4330" spans="1:16" s="92" customFormat="1" x14ac:dyDescent="0.2">
      <c r="A4330" s="92" t="s">
        <v>20</v>
      </c>
      <c r="B4330" s="196">
        <v>8158</v>
      </c>
      <c r="C4330" s="92" t="s">
        <v>5654</v>
      </c>
      <c r="D4330" s="163" t="s">
        <v>4082</v>
      </c>
      <c r="E4330" s="197">
        <v>8</v>
      </c>
      <c r="F4330" s="197" t="s">
        <v>2499</v>
      </c>
      <c r="G4330" s="197" t="s">
        <v>78</v>
      </c>
      <c r="H4330" s="238">
        <v>42065</v>
      </c>
      <c r="I4330" s="199" t="str">
        <f t="shared" si="86"/>
        <v>n/a</v>
      </c>
      <c r="J4330" s="238">
        <v>42093</v>
      </c>
      <c r="K4330" s="34" t="s">
        <v>1862</v>
      </c>
      <c r="L4330" s="34" t="s">
        <v>1862</v>
      </c>
      <c r="M4330" s="275" t="s">
        <v>20</v>
      </c>
      <c r="N4330" s="195" t="s">
        <v>1870</v>
      </c>
      <c r="O4330" s="238">
        <v>42412</v>
      </c>
      <c r="P4330" s="201"/>
    </row>
    <row r="4331" spans="1:16" s="92" customFormat="1" x14ac:dyDescent="0.2">
      <c r="A4331" s="92" t="s">
        <v>20</v>
      </c>
      <c r="B4331" s="196">
        <v>8159</v>
      </c>
      <c r="C4331" s="92" t="s">
        <v>5655</v>
      </c>
      <c r="D4331" s="163" t="s">
        <v>3423</v>
      </c>
      <c r="E4331" s="197">
        <v>15</v>
      </c>
      <c r="F4331" s="196" t="s">
        <v>5071</v>
      </c>
      <c r="G4331" s="197" t="s">
        <v>78</v>
      </c>
      <c r="H4331" s="238">
        <v>42065</v>
      </c>
      <c r="I4331" s="199" t="str">
        <f t="shared" si="86"/>
        <v>n/a</v>
      </c>
      <c r="J4331" s="238">
        <v>42093</v>
      </c>
      <c r="K4331" s="197"/>
      <c r="L4331" s="34" t="s">
        <v>1862</v>
      </c>
      <c r="M4331" s="275" t="s">
        <v>20</v>
      </c>
      <c r="N4331" s="96">
        <v>4496</v>
      </c>
      <c r="O4331" s="238">
        <v>42327</v>
      </c>
      <c r="P4331" s="201" t="s">
        <v>486</v>
      </c>
    </row>
    <row r="4332" spans="1:16" s="92" customFormat="1" x14ac:dyDescent="0.2">
      <c r="A4332" s="92" t="s">
        <v>20</v>
      </c>
      <c r="B4332" s="196">
        <v>8160</v>
      </c>
      <c r="C4332" s="92" t="s">
        <v>3608</v>
      </c>
      <c r="D4332" s="92" t="s">
        <v>5656</v>
      </c>
      <c r="E4332" s="197">
        <v>8</v>
      </c>
      <c r="F4332" s="197" t="s">
        <v>2499</v>
      </c>
      <c r="G4332" s="197" t="s">
        <v>78</v>
      </c>
      <c r="H4332" s="238">
        <v>42065</v>
      </c>
      <c r="I4332" s="199" t="str">
        <f t="shared" si="86"/>
        <v>n/a</v>
      </c>
      <c r="J4332" s="238">
        <v>42094</v>
      </c>
      <c r="K4332" s="197"/>
      <c r="L4332" s="197"/>
      <c r="M4332" s="275" t="s">
        <v>20</v>
      </c>
      <c r="N4332" s="96" t="s">
        <v>5657</v>
      </c>
      <c r="O4332" s="238"/>
      <c r="P4332" s="201"/>
    </row>
    <row r="4333" spans="1:16" s="92" customFormat="1" x14ac:dyDescent="0.2">
      <c r="A4333" s="92" t="s">
        <v>20</v>
      </c>
      <c r="B4333" s="196">
        <v>8161</v>
      </c>
      <c r="C4333" s="31" t="s">
        <v>4293</v>
      </c>
      <c r="D4333" s="163" t="s">
        <v>5658</v>
      </c>
      <c r="E4333" s="197">
        <v>19</v>
      </c>
      <c r="F4333" s="196" t="s">
        <v>5071</v>
      </c>
      <c r="G4333" s="197" t="s">
        <v>78</v>
      </c>
      <c r="H4333" s="238">
        <v>42065</v>
      </c>
      <c r="I4333" s="199" t="str">
        <f t="shared" si="86"/>
        <v>n/a</v>
      </c>
      <c r="J4333" s="238">
        <v>42094</v>
      </c>
      <c r="K4333" s="197"/>
      <c r="L4333" s="197"/>
      <c r="M4333" s="275" t="s">
        <v>20</v>
      </c>
      <c r="N4333" s="288">
        <v>4483</v>
      </c>
      <c r="O4333" s="248">
        <v>42233</v>
      </c>
      <c r="P4333" s="201" t="s">
        <v>4706</v>
      </c>
    </row>
    <row r="4334" spans="1:16" s="92" customFormat="1" x14ac:dyDescent="0.2">
      <c r="A4334" s="92" t="s">
        <v>20</v>
      </c>
      <c r="B4334" s="196">
        <v>8162</v>
      </c>
      <c r="C4334" s="49" t="s">
        <v>5659</v>
      </c>
      <c r="D4334" s="163" t="s">
        <v>5660</v>
      </c>
      <c r="E4334" s="197">
        <v>20</v>
      </c>
      <c r="F4334" s="197" t="s">
        <v>5055</v>
      </c>
      <c r="G4334" s="197" t="s">
        <v>78</v>
      </c>
      <c r="H4334" s="238">
        <v>42065</v>
      </c>
      <c r="I4334" s="199" t="str">
        <f t="shared" si="86"/>
        <v>n/a</v>
      </c>
      <c r="J4334" s="238">
        <v>42094</v>
      </c>
      <c r="K4334" s="197"/>
      <c r="L4334" s="197"/>
      <c r="M4334" s="275" t="s">
        <v>20</v>
      </c>
      <c r="N4334" s="96">
        <v>4482</v>
      </c>
      <c r="O4334" s="248">
        <v>42233</v>
      </c>
      <c r="P4334" s="201" t="s">
        <v>5661</v>
      </c>
    </row>
    <row r="4335" spans="1:16" s="92" customFormat="1" x14ac:dyDescent="0.2">
      <c r="A4335" s="92" t="s">
        <v>20</v>
      </c>
      <c r="B4335" s="196">
        <v>8163</v>
      </c>
      <c r="C4335" s="92" t="s">
        <v>5662</v>
      </c>
      <c r="D4335" s="163" t="s">
        <v>4082</v>
      </c>
      <c r="E4335" s="197">
        <v>8</v>
      </c>
      <c r="F4335" s="197" t="s">
        <v>2499</v>
      </c>
      <c r="G4335" s="197" t="s">
        <v>78</v>
      </c>
      <c r="H4335" s="238">
        <v>42072</v>
      </c>
      <c r="I4335" s="199">
        <f t="shared" si="86"/>
        <v>42437</v>
      </c>
      <c r="J4335" s="238"/>
      <c r="K4335" s="197"/>
      <c r="L4335" s="197"/>
      <c r="M4335" s="275" t="s">
        <v>20</v>
      </c>
      <c r="N4335" s="96" t="s">
        <v>2891</v>
      </c>
      <c r="O4335" s="238"/>
      <c r="P4335" s="201"/>
    </row>
    <row r="4336" spans="1:16" s="92" customFormat="1" x14ac:dyDescent="0.2">
      <c r="A4336" s="92" t="s">
        <v>20</v>
      </c>
      <c r="B4336" s="196">
        <v>8164</v>
      </c>
      <c r="C4336" s="92" t="s">
        <v>5277</v>
      </c>
      <c r="D4336" s="163" t="s">
        <v>4082</v>
      </c>
      <c r="E4336" s="197">
        <v>15</v>
      </c>
      <c r="F4336" s="196" t="s">
        <v>5071</v>
      </c>
      <c r="G4336" s="197" t="s">
        <v>78</v>
      </c>
      <c r="H4336" s="238">
        <v>42072</v>
      </c>
      <c r="I4336" s="199" t="str">
        <f t="shared" si="86"/>
        <v>n/a</v>
      </c>
      <c r="J4336" s="238">
        <v>42094</v>
      </c>
      <c r="K4336" s="197"/>
      <c r="L4336" s="34" t="s">
        <v>1862</v>
      </c>
      <c r="M4336" s="275" t="s">
        <v>20</v>
      </c>
      <c r="N4336" s="96">
        <v>4495</v>
      </c>
      <c r="O4336" s="238">
        <v>42327</v>
      </c>
      <c r="P4336" s="290" t="s">
        <v>4706</v>
      </c>
    </row>
    <row r="4337" spans="1:16" s="92" customFormat="1" x14ac:dyDescent="0.2">
      <c r="A4337" s="92" t="s">
        <v>20</v>
      </c>
      <c r="B4337" s="196">
        <v>8165</v>
      </c>
      <c r="C4337" s="92" t="s">
        <v>5277</v>
      </c>
      <c r="D4337" s="163" t="s">
        <v>3861</v>
      </c>
      <c r="E4337" s="197">
        <v>15</v>
      </c>
      <c r="F4337" s="196" t="s">
        <v>5071</v>
      </c>
      <c r="G4337" s="197" t="s">
        <v>78</v>
      </c>
      <c r="H4337" s="238">
        <v>42072</v>
      </c>
      <c r="I4337" s="199" t="str">
        <f t="shared" si="86"/>
        <v>n/a</v>
      </c>
      <c r="J4337" s="238">
        <v>42094</v>
      </c>
      <c r="K4337" s="197"/>
      <c r="L4337" s="197"/>
      <c r="M4337" s="275" t="s">
        <v>20</v>
      </c>
      <c r="N4337" s="96" t="s">
        <v>5344</v>
      </c>
      <c r="O4337" s="238"/>
      <c r="P4337" s="201"/>
    </row>
    <row r="4338" spans="1:16" s="92" customFormat="1" x14ac:dyDescent="0.2">
      <c r="A4338" s="92" t="s">
        <v>20</v>
      </c>
      <c r="B4338" s="196">
        <v>8166</v>
      </c>
      <c r="C4338" s="92" t="s">
        <v>3955</v>
      </c>
      <c r="D4338" s="163" t="s">
        <v>4359</v>
      </c>
      <c r="E4338" s="197">
        <v>8</v>
      </c>
      <c r="F4338" s="197" t="s">
        <v>2499</v>
      </c>
      <c r="G4338" s="197" t="s">
        <v>78</v>
      </c>
      <c r="H4338" s="238">
        <v>42072</v>
      </c>
      <c r="I4338" s="199">
        <f t="shared" si="86"/>
        <v>42437</v>
      </c>
      <c r="J4338" s="238"/>
      <c r="K4338" s="197"/>
      <c r="L4338" s="197"/>
      <c r="M4338" s="275" t="s">
        <v>20</v>
      </c>
      <c r="N4338" s="96" t="s">
        <v>2891</v>
      </c>
      <c r="O4338" s="238"/>
      <c r="P4338" s="201"/>
    </row>
    <row r="4339" spans="1:16" s="92" customFormat="1" x14ac:dyDescent="0.2">
      <c r="A4339" s="92" t="s">
        <v>20</v>
      </c>
      <c r="B4339" s="196">
        <v>8167</v>
      </c>
      <c r="C4339" s="92" t="s">
        <v>3608</v>
      </c>
      <c r="D4339" s="31" t="s">
        <v>5663</v>
      </c>
      <c r="E4339" s="197">
        <v>8</v>
      </c>
      <c r="F4339" s="197" t="s">
        <v>2499</v>
      </c>
      <c r="G4339" s="197" t="s">
        <v>2599</v>
      </c>
      <c r="H4339" s="238">
        <v>42087</v>
      </c>
      <c r="I4339" s="199" t="str">
        <f t="shared" si="86"/>
        <v>n/a</v>
      </c>
      <c r="J4339" s="238">
        <v>42125</v>
      </c>
      <c r="K4339" s="197" t="s">
        <v>2067</v>
      </c>
      <c r="L4339" s="197" t="s">
        <v>2067</v>
      </c>
      <c r="M4339" s="275" t="s">
        <v>20</v>
      </c>
      <c r="N4339" s="96">
        <v>4486</v>
      </c>
      <c r="O4339" s="248">
        <v>42262</v>
      </c>
      <c r="P4339" s="290" t="s">
        <v>5664</v>
      </c>
    </row>
    <row r="4340" spans="1:16" s="92" customFormat="1" x14ac:dyDescent="0.2">
      <c r="A4340" s="92" t="s">
        <v>20</v>
      </c>
      <c r="B4340" s="196">
        <v>8168</v>
      </c>
      <c r="C4340" s="92" t="s">
        <v>5375</v>
      </c>
      <c r="D4340" s="92" t="s">
        <v>5665</v>
      </c>
      <c r="E4340" s="197">
        <v>8</v>
      </c>
      <c r="F4340" s="197" t="s">
        <v>2499</v>
      </c>
      <c r="G4340" s="197" t="s">
        <v>2599</v>
      </c>
      <c r="H4340" s="238">
        <v>42096</v>
      </c>
      <c r="I4340" s="199" t="str">
        <f t="shared" si="86"/>
        <v>n/a</v>
      </c>
      <c r="J4340" s="238">
        <v>42124</v>
      </c>
      <c r="K4340" s="197" t="s">
        <v>2067</v>
      </c>
      <c r="L4340" s="197" t="s">
        <v>2067</v>
      </c>
      <c r="M4340" s="275" t="s">
        <v>20</v>
      </c>
      <c r="N4340" s="96">
        <v>4487</v>
      </c>
      <c r="O4340" s="248">
        <v>42262</v>
      </c>
      <c r="P4340" s="290" t="s">
        <v>5633</v>
      </c>
    </row>
    <row r="4341" spans="1:16" s="92" customFormat="1" x14ac:dyDescent="0.2">
      <c r="A4341" s="92" t="s">
        <v>20</v>
      </c>
      <c r="B4341" s="196">
        <v>8169</v>
      </c>
      <c r="C4341" s="92" t="s">
        <v>3576</v>
      </c>
      <c r="D4341" s="31" t="s">
        <v>5666</v>
      </c>
      <c r="E4341" s="197">
        <v>8</v>
      </c>
      <c r="F4341" s="197" t="s">
        <v>2499</v>
      </c>
      <c r="G4341" s="197" t="s">
        <v>2599</v>
      </c>
      <c r="H4341" s="238">
        <v>42097</v>
      </c>
      <c r="I4341" s="199" t="str">
        <f t="shared" si="86"/>
        <v>n/a</v>
      </c>
      <c r="J4341" s="238">
        <v>42125</v>
      </c>
      <c r="K4341" s="197" t="s">
        <v>2067</v>
      </c>
      <c r="L4341" s="197" t="s">
        <v>2067</v>
      </c>
      <c r="M4341" s="275" t="s">
        <v>20</v>
      </c>
      <c r="N4341" s="96">
        <v>4488</v>
      </c>
      <c r="O4341" s="248">
        <v>42262</v>
      </c>
      <c r="P4341" s="290" t="s">
        <v>5633</v>
      </c>
    </row>
    <row r="4342" spans="1:16" s="92" customFormat="1" x14ac:dyDescent="0.2">
      <c r="A4342" s="92" t="s">
        <v>20</v>
      </c>
      <c r="B4342" s="196">
        <v>8170</v>
      </c>
      <c r="C4342" s="92" t="s">
        <v>3608</v>
      </c>
      <c r="D4342" s="92" t="s">
        <v>5667</v>
      </c>
      <c r="E4342" s="197">
        <v>8</v>
      </c>
      <c r="F4342" s="197" t="s">
        <v>2499</v>
      </c>
      <c r="G4342" s="197" t="s">
        <v>236</v>
      </c>
      <c r="H4342" s="238">
        <v>42116</v>
      </c>
      <c r="I4342" s="199" t="str">
        <f t="shared" si="86"/>
        <v>n/a</v>
      </c>
      <c r="J4342" s="238">
        <v>42156</v>
      </c>
      <c r="K4342" s="197" t="s">
        <v>2067</v>
      </c>
      <c r="L4342" s="197" t="s">
        <v>2067</v>
      </c>
      <c r="M4342" s="275" t="s">
        <v>20</v>
      </c>
      <c r="N4342" s="96">
        <v>4508</v>
      </c>
      <c r="O4342" s="238">
        <v>42431</v>
      </c>
      <c r="P4342" s="290" t="s">
        <v>5664</v>
      </c>
    </row>
    <row r="4343" spans="1:16" s="92" customFormat="1" x14ac:dyDescent="0.2">
      <c r="A4343" s="92" t="s">
        <v>20</v>
      </c>
      <c r="B4343" s="196">
        <v>8171</v>
      </c>
      <c r="C4343" s="92" t="s">
        <v>2696</v>
      </c>
      <c r="D4343" s="92" t="s">
        <v>5668</v>
      </c>
      <c r="E4343" s="197">
        <v>8</v>
      </c>
      <c r="F4343" s="197" t="s">
        <v>2499</v>
      </c>
      <c r="G4343" s="197" t="s">
        <v>236</v>
      </c>
      <c r="H4343" s="238">
        <v>42116</v>
      </c>
      <c r="I4343" s="199" t="str">
        <f t="shared" si="86"/>
        <v>n/a</v>
      </c>
      <c r="J4343" s="238">
        <v>42156</v>
      </c>
      <c r="K4343" s="197" t="s">
        <v>4763</v>
      </c>
      <c r="L4343" s="197" t="s">
        <v>2067</v>
      </c>
      <c r="M4343" s="275" t="s">
        <v>20</v>
      </c>
      <c r="N4343" s="96">
        <v>4489</v>
      </c>
      <c r="O4343" s="248">
        <v>42296</v>
      </c>
      <c r="P4343" s="290" t="s">
        <v>5664</v>
      </c>
    </row>
    <row r="4344" spans="1:16" s="92" customFormat="1" x14ac:dyDescent="0.2">
      <c r="A4344" s="92" t="s">
        <v>20</v>
      </c>
      <c r="B4344" s="196">
        <v>8172</v>
      </c>
      <c r="C4344" s="92" t="s">
        <v>3608</v>
      </c>
      <c r="D4344" s="92" t="s">
        <v>5669</v>
      </c>
      <c r="E4344" s="197">
        <v>8</v>
      </c>
      <c r="F4344" s="197" t="s">
        <v>2499</v>
      </c>
      <c r="G4344" s="197" t="s">
        <v>236</v>
      </c>
      <c r="H4344" s="238">
        <v>42116</v>
      </c>
      <c r="I4344" s="199" t="str">
        <f t="shared" si="86"/>
        <v>n/a</v>
      </c>
      <c r="J4344" s="238">
        <v>42156</v>
      </c>
      <c r="K4344" s="197" t="s">
        <v>4763</v>
      </c>
      <c r="L4344" s="197" t="s">
        <v>2067</v>
      </c>
      <c r="M4344" s="275" t="s">
        <v>20</v>
      </c>
      <c r="N4344" s="96">
        <v>4490</v>
      </c>
      <c r="O4344" s="248">
        <v>42296</v>
      </c>
      <c r="P4344" s="290" t="s">
        <v>5664</v>
      </c>
    </row>
    <row r="4345" spans="1:16" s="92" customFormat="1" x14ac:dyDescent="0.2">
      <c r="A4345" s="92" t="s">
        <v>20</v>
      </c>
      <c r="B4345" s="196">
        <v>8173</v>
      </c>
      <c r="C4345" s="92" t="s">
        <v>5545</v>
      </c>
      <c r="D4345" s="266" t="s">
        <v>5670</v>
      </c>
      <c r="E4345" s="197">
        <v>8</v>
      </c>
      <c r="F4345" s="197" t="s">
        <v>2499</v>
      </c>
      <c r="G4345" s="197" t="s">
        <v>236</v>
      </c>
      <c r="H4345" s="238">
        <v>42125</v>
      </c>
      <c r="I4345" s="199" t="str">
        <f t="shared" si="86"/>
        <v>n/a</v>
      </c>
      <c r="J4345" s="238">
        <v>42156</v>
      </c>
      <c r="K4345" s="197" t="s">
        <v>4763</v>
      </c>
      <c r="L4345" s="197" t="s">
        <v>2067</v>
      </c>
      <c r="M4345" s="275" t="s">
        <v>20</v>
      </c>
      <c r="N4345" s="96">
        <v>4491</v>
      </c>
      <c r="O4345" s="248">
        <v>42296</v>
      </c>
      <c r="P4345" s="290" t="s">
        <v>5633</v>
      </c>
    </row>
    <row r="4346" spans="1:16" s="92" customFormat="1" x14ac:dyDescent="0.2">
      <c r="A4346" s="92" t="s">
        <v>20</v>
      </c>
      <c r="B4346" s="196">
        <v>8174</v>
      </c>
      <c r="C4346" s="92" t="s">
        <v>5545</v>
      </c>
      <c r="D4346" s="266" t="s">
        <v>5670</v>
      </c>
      <c r="E4346" s="197">
        <v>9</v>
      </c>
      <c r="F4346" s="197" t="s">
        <v>5061</v>
      </c>
      <c r="G4346" s="197" t="s">
        <v>236</v>
      </c>
      <c r="H4346" s="238">
        <v>42125</v>
      </c>
      <c r="I4346" s="199" t="str">
        <f t="shared" si="86"/>
        <v>n/a</v>
      </c>
      <c r="J4346" s="238">
        <v>42156</v>
      </c>
      <c r="K4346" s="197"/>
      <c r="L4346" s="197" t="s">
        <v>2067</v>
      </c>
      <c r="M4346" s="275" t="s">
        <v>20</v>
      </c>
      <c r="N4346" s="96">
        <v>4492</v>
      </c>
      <c r="O4346" s="248">
        <v>42296</v>
      </c>
      <c r="P4346" s="290" t="s">
        <v>5671</v>
      </c>
    </row>
    <row r="4347" spans="1:16" s="92" customFormat="1" x14ac:dyDescent="0.2">
      <c r="A4347" s="92" t="s">
        <v>20</v>
      </c>
      <c r="B4347" s="196">
        <v>8175</v>
      </c>
      <c r="C4347" s="92" t="s">
        <v>5399</v>
      </c>
      <c r="D4347" s="92" t="s">
        <v>5401</v>
      </c>
      <c r="E4347" s="197">
        <v>5</v>
      </c>
      <c r="F4347" s="197" t="s">
        <v>5075</v>
      </c>
      <c r="G4347" s="197" t="s">
        <v>29</v>
      </c>
      <c r="H4347" s="238">
        <v>42125</v>
      </c>
      <c r="I4347" s="199">
        <f t="shared" si="86"/>
        <v>42490</v>
      </c>
      <c r="J4347" s="238"/>
      <c r="K4347" s="197"/>
      <c r="L4347" s="197"/>
      <c r="M4347" s="275" t="s">
        <v>20</v>
      </c>
      <c r="N4347" s="96" t="s">
        <v>2891</v>
      </c>
      <c r="O4347" s="238"/>
      <c r="P4347" s="201"/>
    </row>
    <row r="4348" spans="1:16" s="92" customFormat="1" x14ac:dyDescent="0.2">
      <c r="A4348" s="92" t="s">
        <v>20</v>
      </c>
      <c r="B4348" s="196">
        <v>8176</v>
      </c>
      <c r="C4348" s="92" t="s">
        <v>2608</v>
      </c>
      <c r="D4348" s="278" t="s">
        <v>5615</v>
      </c>
      <c r="E4348" s="196">
        <v>12</v>
      </c>
      <c r="F4348" s="196" t="s">
        <v>5075</v>
      </c>
      <c r="G4348" s="197" t="s">
        <v>236</v>
      </c>
      <c r="H4348" s="238">
        <v>42125</v>
      </c>
      <c r="I4348" s="199" t="str">
        <f t="shared" si="86"/>
        <v>n/a</v>
      </c>
      <c r="J4348" s="238">
        <v>42156</v>
      </c>
      <c r="K4348" s="197"/>
      <c r="L4348" s="197"/>
      <c r="M4348" s="275" t="s">
        <v>20</v>
      </c>
      <c r="N4348" s="96" t="s">
        <v>2799</v>
      </c>
      <c r="O4348" s="238">
        <v>42180</v>
      </c>
      <c r="P4348" s="201"/>
    </row>
    <row r="4349" spans="1:16" s="92" customFormat="1" x14ac:dyDescent="0.2">
      <c r="A4349" s="92" t="s">
        <v>20</v>
      </c>
      <c r="B4349" s="196">
        <v>8177</v>
      </c>
      <c r="C4349" s="92" t="s">
        <v>5636</v>
      </c>
      <c r="D4349" s="92" t="s">
        <v>5619</v>
      </c>
      <c r="E4349" s="197">
        <v>3</v>
      </c>
      <c r="F4349" s="197" t="s">
        <v>5075</v>
      </c>
      <c r="G4349" s="197" t="s">
        <v>29</v>
      </c>
      <c r="H4349" s="238">
        <v>42153</v>
      </c>
      <c r="I4349" s="199" t="str">
        <f t="shared" si="86"/>
        <v>n/a</v>
      </c>
      <c r="J4349" s="238">
        <v>42219</v>
      </c>
      <c r="K4349" s="197"/>
      <c r="L4349" s="197"/>
      <c r="M4349" s="275" t="s">
        <v>20</v>
      </c>
      <c r="N4349" s="96" t="s">
        <v>5672</v>
      </c>
      <c r="O4349" s="238"/>
      <c r="P4349" s="201"/>
    </row>
    <row r="4350" spans="1:16" s="92" customFormat="1" x14ac:dyDescent="0.2">
      <c r="A4350" s="92" t="s">
        <v>20</v>
      </c>
      <c r="B4350" s="196">
        <v>8178</v>
      </c>
      <c r="C4350" s="92" t="s">
        <v>5673</v>
      </c>
      <c r="D4350" s="92" t="s">
        <v>5674</v>
      </c>
      <c r="E4350" s="197">
        <v>21</v>
      </c>
      <c r="F4350" s="197" t="s">
        <v>5055</v>
      </c>
      <c r="G4350" s="197" t="s">
        <v>334</v>
      </c>
      <c r="H4350" s="238">
        <v>42172</v>
      </c>
      <c r="I4350" s="199" t="str">
        <f t="shared" si="86"/>
        <v>n/a</v>
      </c>
      <c r="J4350" s="238">
        <v>42205</v>
      </c>
      <c r="K4350" s="197"/>
      <c r="L4350" s="197" t="s">
        <v>2067</v>
      </c>
      <c r="M4350" s="275" t="s">
        <v>20</v>
      </c>
      <c r="N4350" s="96">
        <v>4497</v>
      </c>
      <c r="O4350" s="238">
        <v>42354</v>
      </c>
      <c r="P4350" s="201" t="s">
        <v>5661</v>
      </c>
    </row>
    <row r="4351" spans="1:16" s="92" customFormat="1" x14ac:dyDescent="0.2">
      <c r="A4351" s="92" t="s">
        <v>20</v>
      </c>
      <c r="B4351" s="196">
        <v>8179</v>
      </c>
      <c r="C4351" s="31" t="s">
        <v>5675</v>
      </c>
      <c r="D4351" s="92" t="s">
        <v>5676</v>
      </c>
      <c r="E4351" s="197">
        <v>21</v>
      </c>
      <c r="F4351" s="197" t="s">
        <v>5055</v>
      </c>
      <c r="G4351" s="197" t="s">
        <v>29</v>
      </c>
      <c r="H4351" s="238">
        <v>42173</v>
      </c>
      <c r="I4351" s="199">
        <f t="shared" si="86"/>
        <v>42538</v>
      </c>
      <c r="J4351" s="238"/>
      <c r="K4351" s="197"/>
      <c r="L4351" s="197"/>
      <c r="M4351" s="275" t="s">
        <v>20</v>
      </c>
      <c r="N4351" s="96" t="s">
        <v>2891</v>
      </c>
      <c r="O4351" s="238"/>
      <c r="P4351" s="201"/>
    </row>
    <row r="4352" spans="1:16" s="92" customFormat="1" x14ac:dyDescent="0.2">
      <c r="A4352" s="92" t="s">
        <v>20</v>
      </c>
      <c r="B4352" s="196">
        <v>8180</v>
      </c>
      <c r="C4352" s="92" t="s">
        <v>5677</v>
      </c>
      <c r="D4352" s="92" t="s">
        <v>5678</v>
      </c>
      <c r="E4352" s="197">
        <v>18</v>
      </c>
      <c r="F4352" s="197" t="s">
        <v>5055</v>
      </c>
      <c r="G4352" s="197" t="s">
        <v>29</v>
      </c>
      <c r="H4352" s="238">
        <v>42173</v>
      </c>
      <c r="I4352" s="199">
        <f t="shared" si="86"/>
        <v>42538</v>
      </c>
      <c r="J4352" s="238"/>
      <c r="K4352" s="197"/>
      <c r="L4352" s="197"/>
      <c r="M4352" s="275" t="s">
        <v>20</v>
      </c>
      <c r="N4352" s="96" t="s">
        <v>2891</v>
      </c>
      <c r="O4352" s="238"/>
      <c r="P4352" s="201"/>
    </row>
    <row r="4353" spans="1:16" s="92" customFormat="1" x14ac:dyDescent="0.2">
      <c r="A4353" s="92" t="s">
        <v>20</v>
      </c>
      <c r="B4353" s="196">
        <v>8181</v>
      </c>
      <c r="C4353" s="92" t="s">
        <v>5582</v>
      </c>
      <c r="D4353" s="92" t="s">
        <v>5564</v>
      </c>
      <c r="E4353" s="197">
        <v>3</v>
      </c>
      <c r="F4353" s="197" t="s">
        <v>5075</v>
      </c>
      <c r="G4353" s="197" t="s">
        <v>334</v>
      </c>
      <c r="H4353" s="238">
        <v>42179</v>
      </c>
      <c r="I4353" s="199">
        <f t="shared" si="86"/>
        <v>42544</v>
      </c>
      <c r="J4353" s="238"/>
      <c r="K4353" s="197"/>
      <c r="L4353" s="197"/>
      <c r="M4353" s="275" t="s">
        <v>20</v>
      </c>
      <c r="N4353" s="96" t="s">
        <v>2891</v>
      </c>
      <c r="O4353" s="238"/>
      <c r="P4353" s="201"/>
    </row>
    <row r="4354" spans="1:16" s="92" customFormat="1" x14ac:dyDescent="0.2">
      <c r="A4354" s="92" t="s">
        <v>20</v>
      </c>
      <c r="B4354" s="196">
        <v>8182</v>
      </c>
      <c r="C4354" s="92" t="s">
        <v>3576</v>
      </c>
      <c r="D4354" s="92" t="s">
        <v>5679</v>
      </c>
      <c r="E4354" s="197">
        <v>8</v>
      </c>
      <c r="F4354" s="197" t="s">
        <v>2499</v>
      </c>
      <c r="G4354" s="197" t="s">
        <v>334</v>
      </c>
      <c r="H4354" s="238">
        <v>42187</v>
      </c>
      <c r="I4354" s="199" t="str">
        <f t="shared" si="86"/>
        <v>n/a</v>
      </c>
      <c r="J4354" s="238">
        <v>42219</v>
      </c>
      <c r="K4354" s="197"/>
      <c r="L4354" s="197" t="s">
        <v>2067</v>
      </c>
      <c r="M4354" s="275" t="s">
        <v>20</v>
      </c>
      <c r="N4354" s="96">
        <v>4499</v>
      </c>
      <c r="O4354" s="238">
        <v>42377</v>
      </c>
      <c r="P4354" s="290" t="s">
        <v>5633</v>
      </c>
    </row>
    <row r="4355" spans="1:16" s="92" customFormat="1" x14ac:dyDescent="0.2">
      <c r="A4355" s="243" t="s">
        <v>20</v>
      </c>
      <c r="B4355" s="196">
        <v>8183</v>
      </c>
      <c r="C4355" s="92" t="s">
        <v>5634</v>
      </c>
      <c r="D4355" s="92" t="s">
        <v>5680</v>
      </c>
      <c r="E4355" s="197">
        <v>20</v>
      </c>
      <c r="F4355" s="197" t="s">
        <v>5055</v>
      </c>
      <c r="G4355" s="197" t="s">
        <v>73</v>
      </c>
      <c r="H4355" s="238">
        <v>42216</v>
      </c>
      <c r="I4355" s="199" t="str">
        <f t="shared" si="86"/>
        <v>n/a</v>
      </c>
      <c r="J4355" s="238">
        <v>42243</v>
      </c>
      <c r="K4355" s="197"/>
      <c r="L4355" s="197" t="s">
        <v>2067</v>
      </c>
      <c r="M4355" s="275" t="s">
        <v>20</v>
      </c>
      <c r="N4355" s="96">
        <v>4500</v>
      </c>
      <c r="O4355" s="238">
        <v>42397</v>
      </c>
      <c r="P4355" s="290" t="s">
        <v>486</v>
      </c>
    </row>
    <row r="4356" spans="1:16" s="92" customFormat="1" x14ac:dyDescent="0.2">
      <c r="A4356" s="92" t="s">
        <v>20</v>
      </c>
      <c r="B4356" s="196">
        <v>8184</v>
      </c>
      <c r="C4356" s="92" t="s">
        <v>5681</v>
      </c>
      <c r="D4356" s="92" t="s">
        <v>5682</v>
      </c>
      <c r="E4356" s="197">
        <v>19</v>
      </c>
      <c r="F4356" s="197" t="s">
        <v>5071</v>
      </c>
      <c r="G4356" s="197" t="s">
        <v>73</v>
      </c>
      <c r="H4356" s="238">
        <v>42216</v>
      </c>
      <c r="I4356" s="199" t="str">
        <f t="shared" si="86"/>
        <v>n/a</v>
      </c>
      <c r="J4356" s="238">
        <v>42247</v>
      </c>
      <c r="K4356" s="197"/>
      <c r="L4356" s="197" t="s">
        <v>2067</v>
      </c>
      <c r="M4356" s="275" t="s">
        <v>20</v>
      </c>
      <c r="N4356" s="96">
        <v>4513</v>
      </c>
      <c r="O4356" s="238">
        <v>42480</v>
      </c>
      <c r="P4356" s="290" t="s">
        <v>5683</v>
      </c>
    </row>
    <row r="4357" spans="1:16" s="92" customFormat="1" x14ac:dyDescent="0.2">
      <c r="A4357" s="92" t="s">
        <v>20</v>
      </c>
      <c r="B4357" s="196">
        <v>8185</v>
      </c>
      <c r="C4357" s="92" t="s">
        <v>2442</v>
      </c>
      <c r="D4357" s="92" t="s">
        <v>5684</v>
      </c>
      <c r="E4357" s="197">
        <v>11</v>
      </c>
      <c r="F4357" s="197" t="s">
        <v>5075</v>
      </c>
      <c r="G4357" s="197" t="s">
        <v>73</v>
      </c>
      <c r="H4357" s="238">
        <v>42216</v>
      </c>
      <c r="I4357" s="199" t="str">
        <f t="shared" si="86"/>
        <v>n/a</v>
      </c>
      <c r="J4357" s="238">
        <v>42247</v>
      </c>
      <c r="K4357" s="197"/>
      <c r="L4357" s="197" t="s">
        <v>2067</v>
      </c>
      <c r="M4357" s="275" t="s">
        <v>20</v>
      </c>
      <c r="N4357" s="96">
        <v>4502</v>
      </c>
      <c r="O4357" s="238">
        <v>42404</v>
      </c>
      <c r="P4357" s="290" t="s">
        <v>5685</v>
      </c>
    </row>
    <row r="4358" spans="1:16" s="92" customFormat="1" x14ac:dyDescent="0.2">
      <c r="A4358" s="92" t="s">
        <v>20</v>
      </c>
      <c r="B4358" s="196">
        <v>8186</v>
      </c>
      <c r="C4358" s="93" t="s">
        <v>2437</v>
      </c>
      <c r="D4358" s="92" t="s">
        <v>5686</v>
      </c>
      <c r="E4358" s="197">
        <v>21</v>
      </c>
      <c r="F4358" s="197" t="s">
        <v>5055</v>
      </c>
      <c r="G4358" s="197" t="s">
        <v>73</v>
      </c>
      <c r="H4358" s="238">
        <v>42216</v>
      </c>
      <c r="I4358" s="199" t="str">
        <f t="shared" si="86"/>
        <v>n/a</v>
      </c>
      <c r="J4358" s="238">
        <v>42247</v>
      </c>
      <c r="K4358" s="197"/>
      <c r="L4358" s="197" t="s">
        <v>2067</v>
      </c>
      <c r="M4358" s="275" t="s">
        <v>20</v>
      </c>
      <c r="N4358" s="96">
        <v>4501</v>
      </c>
      <c r="O4358" s="238">
        <v>42397</v>
      </c>
      <c r="P4358" s="290" t="s">
        <v>5687</v>
      </c>
    </row>
    <row r="4359" spans="1:16" s="92" customFormat="1" x14ac:dyDescent="0.2">
      <c r="A4359" s="92" t="s">
        <v>20</v>
      </c>
      <c r="B4359" s="196">
        <v>8187</v>
      </c>
      <c r="C4359" s="163" t="s">
        <v>1349</v>
      </c>
      <c r="D4359" s="92" t="s">
        <v>4821</v>
      </c>
      <c r="E4359" s="197">
        <v>16</v>
      </c>
      <c r="F4359" s="197" t="s">
        <v>5061</v>
      </c>
      <c r="G4359" s="197" t="s">
        <v>78</v>
      </c>
      <c r="H4359" s="238">
        <v>42234</v>
      </c>
      <c r="I4359" s="199">
        <f t="shared" si="86"/>
        <v>42599</v>
      </c>
      <c r="J4359" s="238"/>
      <c r="K4359" s="197"/>
      <c r="L4359" s="197"/>
      <c r="M4359" s="275" t="s">
        <v>20</v>
      </c>
      <c r="N4359" s="96" t="s">
        <v>2891</v>
      </c>
      <c r="O4359" s="238"/>
      <c r="P4359" s="201"/>
    </row>
    <row r="4360" spans="1:16" s="92" customFormat="1" x14ac:dyDescent="0.2">
      <c r="A4360" s="92" t="s">
        <v>20</v>
      </c>
      <c r="B4360" s="196">
        <v>8188</v>
      </c>
      <c r="C4360" s="264" t="s">
        <v>4256</v>
      </c>
      <c r="D4360" s="92" t="s">
        <v>4821</v>
      </c>
      <c r="E4360" s="197">
        <v>10</v>
      </c>
      <c r="F4360" s="197" t="s">
        <v>5061</v>
      </c>
      <c r="G4360" s="197" t="s">
        <v>78</v>
      </c>
      <c r="H4360" s="238">
        <v>42234</v>
      </c>
      <c r="I4360" s="199" t="str">
        <f t="shared" si="86"/>
        <v>n/a</v>
      </c>
      <c r="J4360" s="238">
        <v>42275</v>
      </c>
      <c r="K4360" s="197"/>
      <c r="L4360" s="197" t="s">
        <v>2067</v>
      </c>
      <c r="M4360" s="275" t="s">
        <v>20</v>
      </c>
      <c r="N4360" s="96">
        <v>4503</v>
      </c>
      <c r="O4360" s="238">
        <v>42409</v>
      </c>
      <c r="P4360" s="290" t="s">
        <v>486</v>
      </c>
    </row>
    <row r="4361" spans="1:16" s="92" customFormat="1" x14ac:dyDescent="0.2">
      <c r="A4361" s="92" t="s">
        <v>20</v>
      </c>
      <c r="B4361" s="196">
        <v>8189</v>
      </c>
      <c r="C4361" s="49" t="s">
        <v>5659</v>
      </c>
      <c r="D4361" s="171" t="s">
        <v>5688</v>
      </c>
      <c r="E4361" s="197">
        <v>20</v>
      </c>
      <c r="F4361" s="197" t="s">
        <v>5055</v>
      </c>
      <c r="G4361" s="197" t="s">
        <v>78</v>
      </c>
      <c r="H4361" s="238">
        <v>42237</v>
      </c>
      <c r="I4361" s="199" t="str">
        <f t="shared" si="86"/>
        <v>n/a</v>
      </c>
      <c r="J4361" s="238">
        <v>42278</v>
      </c>
      <c r="K4361" s="197"/>
      <c r="L4361" s="197" t="s">
        <v>2067</v>
      </c>
      <c r="M4361" s="275" t="s">
        <v>20</v>
      </c>
      <c r="N4361" s="96">
        <v>4505</v>
      </c>
      <c r="O4361" s="238">
        <v>42415</v>
      </c>
      <c r="P4361" s="290" t="s">
        <v>5689</v>
      </c>
    </row>
    <row r="4362" spans="1:16" s="92" customFormat="1" x14ac:dyDescent="0.2">
      <c r="A4362" s="92" t="s">
        <v>20</v>
      </c>
      <c r="B4362" s="196">
        <v>8190</v>
      </c>
      <c r="C4362" s="92" t="s">
        <v>5690</v>
      </c>
      <c r="D4362" s="31" t="s">
        <v>5691</v>
      </c>
      <c r="E4362" s="197">
        <v>22</v>
      </c>
      <c r="F4362" s="197" t="s">
        <v>5055</v>
      </c>
      <c r="G4362" s="197" t="s">
        <v>29</v>
      </c>
      <c r="H4362" s="238">
        <v>42243</v>
      </c>
      <c r="I4362" s="199" t="str">
        <f t="shared" si="86"/>
        <v>n/a</v>
      </c>
      <c r="J4362" s="238">
        <v>42272</v>
      </c>
      <c r="K4362" s="197"/>
      <c r="L4362" s="197"/>
      <c r="M4362" s="275" t="s">
        <v>20</v>
      </c>
      <c r="N4362" s="96" t="s">
        <v>5692</v>
      </c>
      <c r="O4362" s="238"/>
      <c r="P4362" s="290"/>
    </row>
    <row r="4363" spans="1:16" s="92" customFormat="1" x14ac:dyDescent="0.2">
      <c r="A4363" s="92" t="s">
        <v>20</v>
      </c>
      <c r="B4363" s="196">
        <v>8191</v>
      </c>
      <c r="C4363" s="92" t="s">
        <v>5693</v>
      </c>
      <c r="D4363" s="163" t="s">
        <v>4359</v>
      </c>
      <c r="E4363" s="197">
        <v>8</v>
      </c>
      <c r="F4363" s="197" t="s">
        <v>2499</v>
      </c>
      <c r="G4363" s="197" t="s">
        <v>78</v>
      </c>
      <c r="H4363" s="238">
        <v>42244</v>
      </c>
      <c r="I4363" s="199" t="str">
        <f t="shared" si="86"/>
        <v>n/a</v>
      </c>
      <c r="J4363" s="238">
        <v>42278</v>
      </c>
      <c r="K4363" s="197"/>
      <c r="L4363" s="197"/>
      <c r="M4363" s="275" t="s">
        <v>20</v>
      </c>
      <c r="N4363" s="96" t="s">
        <v>2799</v>
      </c>
      <c r="O4363" s="238">
        <v>42391</v>
      </c>
      <c r="P4363" s="290"/>
    </row>
    <row r="4364" spans="1:16" s="92" customFormat="1" x14ac:dyDescent="0.2">
      <c r="A4364" s="92" t="s">
        <v>20</v>
      </c>
      <c r="B4364" s="196">
        <v>8192</v>
      </c>
      <c r="C4364" s="92" t="s">
        <v>3576</v>
      </c>
      <c r="D4364" s="92" t="s">
        <v>5694</v>
      </c>
      <c r="E4364" s="197">
        <v>8</v>
      </c>
      <c r="F4364" s="197" t="s">
        <v>2499</v>
      </c>
      <c r="G4364" s="197" t="s">
        <v>78</v>
      </c>
      <c r="H4364" s="238">
        <v>42244</v>
      </c>
      <c r="I4364" s="199" t="str">
        <f t="shared" si="86"/>
        <v>n/a</v>
      </c>
      <c r="J4364" s="238">
        <v>42460</v>
      </c>
      <c r="K4364" s="197" t="s">
        <v>1862</v>
      </c>
      <c r="L4364" s="197" t="s">
        <v>1862</v>
      </c>
      <c r="M4364" s="275" t="s">
        <v>20</v>
      </c>
      <c r="N4364" s="96">
        <v>4554</v>
      </c>
      <c r="O4364" s="238">
        <v>42787</v>
      </c>
      <c r="P4364" s="290" t="s">
        <v>5289</v>
      </c>
    </row>
    <row r="4365" spans="1:16" s="92" customFormat="1" ht="15.75" x14ac:dyDescent="0.2">
      <c r="A4365" s="92" t="s">
        <v>20</v>
      </c>
      <c r="B4365" s="196">
        <v>8193</v>
      </c>
      <c r="C4365" s="92" t="s">
        <v>5100</v>
      </c>
      <c r="D4365" s="92" t="s">
        <v>5695</v>
      </c>
      <c r="E4365" s="197">
        <v>8</v>
      </c>
      <c r="F4365" s="197" t="s">
        <v>2499</v>
      </c>
      <c r="G4365" s="197" t="s">
        <v>78</v>
      </c>
      <c r="H4365" s="238">
        <v>42240</v>
      </c>
      <c r="I4365" s="199" t="str">
        <f t="shared" si="86"/>
        <v>n/a</v>
      </c>
      <c r="J4365" s="238">
        <v>42277</v>
      </c>
      <c r="K4365" s="197" t="s">
        <v>2067</v>
      </c>
      <c r="L4365" s="197" t="s">
        <v>2067</v>
      </c>
      <c r="M4365" s="275" t="s">
        <v>20</v>
      </c>
      <c r="N4365" s="96">
        <v>4507</v>
      </c>
      <c r="O4365" s="238">
        <v>42426</v>
      </c>
      <c r="P4365" s="290" t="s">
        <v>5289</v>
      </c>
    </row>
    <row r="4366" spans="1:16" s="92" customFormat="1" x14ac:dyDescent="0.2">
      <c r="A4366" s="92" t="s">
        <v>20</v>
      </c>
      <c r="B4366" s="196">
        <v>8194</v>
      </c>
      <c r="C4366" s="92" t="s">
        <v>5696</v>
      </c>
      <c r="D4366" s="163" t="s">
        <v>3861</v>
      </c>
      <c r="E4366" s="197">
        <v>8</v>
      </c>
      <c r="F4366" s="197" t="s">
        <v>2499</v>
      </c>
      <c r="G4366" s="197" t="s">
        <v>78</v>
      </c>
      <c r="H4366" s="238">
        <v>42248</v>
      </c>
      <c r="I4366" s="199" t="str">
        <f t="shared" si="86"/>
        <v>n/a</v>
      </c>
      <c r="J4366" s="238">
        <v>42278</v>
      </c>
      <c r="K4366" s="197" t="s">
        <v>1862</v>
      </c>
      <c r="L4366" s="197" t="s">
        <v>1862</v>
      </c>
      <c r="M4366" s="275" t="s">
        <v>20</v>
      </c>
      <c r="N4366" s="195" t="s">
        <v>1870</v>
      </c>
      <c r="O4366" s="238">
        <v>42556</v>
      </c>
      <c r="P4366" s="290"/>
    </row>
    <row r="4367" spans="1:16" s="92" customFormat="1" x14ac:dyDescent="0.2">
      <c r="A4367" s="92" t="s">
        <v>20</v>
      </c>
      <c r="B4367" s="196">
        <v>8195</v>
      </c>
      <c r="C4367" s="163" t="s">
        <v>5697</v>
      </c>
      <c r="D4367" s="92" t="s">
        <v>5606</v>
      </c>
      <c r="E4367" s="197">
        <v>20</v>
      </c>
      <c r="F4367" s="197" t="s">
        <v>5055</v>
      </c>
      <c r="G4367" s="197" t="s">
        <v>78</v>
      </c>
      <c r="H4367" s="238">
        <v>42248</v>
      </c>
      <c r="I4367" s="199" t="str">
        <f t="shared" si="86"/>
        <v>n/a</v>
      </c>
      <c r="J4367" s="238">
        <v>42272</v>
      </c>
      <c r="K4367" s="197"/>
      <c r="L4367" s="197" t="s">
        <v>2067</v>
      </c>
      <c r="M4367" s="275" t="s">
        <v>20</v>
      </c>
      <c r="N4367" s="96">
        <v>4504</v>
      </c>
      <c r="O4367" s="238">
        <v>42409</v>
      </c>
      <c r="P4367" s="290" t="s">
        <v>486</v>
      </c>
    </row>
    <row r="4368" spans="1:16" s="92" customFormat="1" x14ac:dyDescent="0.2">
      <c r="A4368" s="92" t="s">
        <v>20</v>
      </c>
      <c r="B4368" s="196">
        <v>8196</v>
      </c>
      <c r="C4368" s="163" t="s">
        <v>4660</v>
      </c>
      <c r="D4368" s="163" t="s">
        <v>5698</v>
      </c>
      <c r="E4368" s="197">
        <v>21</v>
      </c>
      <c r="F4368" s="197" t="s">
        <v>5055</v>
      </c>
      <c r="G4368" s="197" t="s">
        <v>78</v>
      </c>
      <c r="H4368" s="238">
        <v>42248</v>
      </c>
      <c r="I4368" s="199" t="str">
        <f t="shared" si="86"/>
        <v>n/a</v>
      </c>
      <c r="J4368" s="238">
        <v>42278</v>
      </c>
      <c r="K4368" s="197"/>
      <c r="L4368" s="197" t="s">
        <v>2067</v>
      </c>
      <c r="M4368" s="275" t="s">
        <v>20</v>
      </c>
      <c r="N4368" s="96">
        <v>4506</v>
      </c>
      <c r="O4368" s="238">
        <v>42415</v>
      </c>
      <c r="P4368" s="290" t="s">
        <v>5689</v>
      </c>
    </row>
    <row r="4369" spans="1:16" s="250" customFormat="1" x14ac:dyDescent="0.2">
      <c r="A4369" s="250" t="s">
        <v>20</v>
      </c>
      <c r="B4369" s="32">
        <v>8197</v>
      </c>
      <c r="C4369" s="250" t="s">
        <v>5699</v>
      </c>
      <c r="D4369" s="250" t="s">
        <v>5700</v>
      </c>
      <c r="E4369" s="32">
        <v>5</v>
      </c>
      <c r="F4369" s="34" t="s">
        <v>5075</v>
      </c>
      <c r="G4369" s="34" t="s">
        <v>78</v>
      </c>
      <c r="H4369" s="251">
        <v>42248</v>
      </c>
      <c r="I4369" s="37" t="str">
        <f t="shared" si="86"/>
        <v>n/a</v>
      </c>
      <c r="J4369" s="251">
        <v>42278</v>
      </c>
      <c r="K4369" s="34" t="s">
        <v>2067</v>
      </c>
      <c r="L4369" s="197" t="s">
        <v>2067</v>
      </c>
      <c r="M4369" s="292" t="s">
        <v>20</v>
      </c>
      <c r="N4369" s="71">
        <v>4519</v>
      </c>
      <c r="O4369" s="251">
        <v>42566</v>
      </c>
      <c r="P4369" s="293" t="s">
        <v>5701</v>
      </c>
    </row>
    <row r="4370" spans="1:16" s="92" customFormat="1" x14ac:dyDescent="0.2">
      <c r="A4370" s="92" t="s">
        <v>20</v>
      </c>
      <c r="B4370" s="196">
        <v>8198</v>
      </c>
      <c r="C4370" s="92" t="s">
        <v>5702</v>
      </c>
      <c r="D4370" s="266" t="s">
        <v>5670</v>
      </c>
      <c r="E4370" s="197">
        <v>15</v>
      </c>
      <c r="F4370" s="196" t="s">
        <v>5071</v>
      </c>
      <c r="G4370" s="197" t="s">
        <v>236</v>
      </c>
      <c r="H4370" s="238">
        <v>42290</v>
      </c>
      <c r="I4370" s="199">
        <f t="shared" si="86"/>
        <v>42655</v>
      </c>
      <c r="J4370" s="238"/>
      <c r="K4370" s="197"/>
      <c r="L4370" s="197"/>
      <c r="M4370" s="275" t="s">
        <v>20</v>
      </c>
      <c r="N4370" s="96" t="s">
        <v>2891</v>
      </c>
      <c r="O4370" s="238"/>
      <c r="P4370" s="201"/>
    </row>
    <row r="4371" spans="1:16" s="92" customFormat="1" x14ac:dyDescent="0.2">
      <c r="A4371" s="92" t="s">
        <v>20</v>
      </c>
      <c r="B4371" s="196">
        <v>8199</v>
      </c>
      <c r="C4371" s="163" t="s">
        <v>5703</v>
      </c>
      <c r="D4371" s="278" t="s">
        <v>5437</v>
      </c>
      <c r="E4371" s="197">
        <v>21</v>
      </c>
      <c r="F4371" s="197" t="s">
        <v>5055</v>
      </c>
      <c r="G4371" s="197" t="s">
        <v>236</v>
      </c>
      <c r="H4371" s="238">
        <v>42303</v>
      </c>
      <c r="I4371" s="199" t="str">
        <f t="shared" si="86"/>
        <v>n/a</v>
      </c>
      <c r="J4371" s="238">
        <v>42332</v>
      </c>
      <c r="K4371" s="197"/>
      <c r="L4371" s="197" t="s">
        <v>2067</v>
      </c>
      <c r="M4371" s="275" t="s">
        <v>20</v>
      </c>
      <c r="N4371" s="96">
        <v>4512</v>
      </c>
      <c r="O4371" s="238">
        <v>42475</v>
      </c>
      <c r="P4371" s="290" t="s">
        <v>486</v>
      </c>
    </row>
    <row r="4372" spans="1:16" s="92" customFormat="1" x14ac:dyDescent="0.2">
      <c r="A4372" s="92" t="s">
        <v>20</v>
      </c>
      <c r="B4372" s="196">
        <f>B4371+1</f>
        <v>8200</v>
      </c>
      <c r="C4372" s="92" t="s">
        <v>5673</v>
      </c>
      <c r="D4372" s="92" t="s">
        <v>4821</v>
      </c>
      <c r="E4372" s="197">
        <v>21</v>
      </c>
      <c r="F4372" s="197" t="s">
        <v>5055</v>
      </c>
      <c r="G4372" s="197" t="s">
        <v>78</v>
      </c>
      <c r="H4372" s="238">
        <v>42303</v>
      </c>
      <c r="I4372" s="199" t="str">
        <f t="shared" si="86"/>
        <v>n/a</v>
      </c>
      <c r="J4372" s="238">
        <v>42457</v>
      </c>
      <c r="K4372" s="197"/>
      <c r="L4372" s="197" t="s">
        <v>2067</v>
      </c>
      <c r="M4372" s="275" t="s">
        <v>20</v>
      </c>
      <c r="N4372" s="96">
        <v>4522</v>
      </c>
      <c r="O4372" s="238">
        <v>42605</v>
      </c>
      <c r="P4372" s="290" t="s">
        <v>5689</v>
      </c>
    </row>
    <row r="4373" spans="1:16" s="92" customFormat="1" x14ac:dyDescent="0.2">
      <c r="A4373" s="92" t="s">
        <v>20</v>
      </c>
      <c r="B4373" s="196">
        <v>8201</v>
      </c>
      <c r="C4373" s="92" t="s">
        <v>5143</v>
      </c>
      <c r="D4373" s="278" t="s">
        <v>5437</v>
      </c>
      <c r="E4373" s="197">
        <v>16</v>
      </c>
      <c r="F4373" s="197" t="s">
        <v>5061</v>
      </c>
      <c r="G4373" s="197" t="s">
        <v>236</v>
      </c>
      <c r="H4373" s="238">
        <v>42304</v>
      </c>
      <c r="I4373" s="199" t="str">
        <f t="shared" si="86"/>
        <v>n/a</v>
      </c>
      <c r="J4373" s="238">
        <v>42339</v>
      </c>
      <c r="K4373" s="197"/>
      <c r="L4373" s="197" t="s">
        <v>2067</v>
      </c>
      <c r="M4373" s="275" t="s">
        <v>20</v>
      </c>
      <c r="N4373" s="96">
        <v>4510</v>
      </c>
      <c r="O4373" s="238">
        <v>42472</v>
      </c>
      <c r="P4373" s="290" t="s">
        <v>5704</v>
      </c>
    </row>
    <row r="4374" spans="1:16" s="92" customFormat="1" x14ac:dyDescent="0.2">
      <c r="A4374" s="92" t="s">
        <v>20</v>
      </c>
      <c r="B4374" s="196">
        <v>8202</v>
      </c>
      <c r="C4374" s="92" t="s">
        <v>4780</v>
      </c>
      <c r="D4374" s="92" t="s">
        <v>5705</v>
      </c>
      <c r="E4374" s="197">
        <v>8</v>
      </c>
      <c r="F4374" s="197" t="s">
        <v>2499</v>
      </c>
      <c r="G4374" s="197" t="s">
        <v>24</v>
      </c>
      <c r="H4374" s="238">
        <v>42306</v>
      </c>
      <c r="I4374" s="199" t="str">
        <f t="shared" si="86"/>
        <v>n/a</v>
      </c>
      <c r="J4374" s="238">
        <v>42373</v>
      </c>
      <c r="K4374" s="197"/>
      <c r="L4374" s="197" t="s">
        <v>2067</v>
      </c>
      <c r="M4374" s="275" t="s">
        <v>20</v>
      </c>
      <c r="N4374" s="96">
        <v>4538</v>
      </c>
      <c r="O4374" s="238">
        <v>42702</v>
      </c>
      <c r="P4374" s="290" t="s">
        <v>486</v>
      </c>
    </row>
    <row r="4375" spans="1:16" s="92" customFormat="1" x14ac:dyDescent="0.2">
      <c r="A4375" s="92" t="s">
        <v>20</v>
      </c>
      <c r="B4375" s="196">
        <v>8203</v>
      </c>
      <c r="C4375" s="92" t="s">
        <v>5706</v>
      </c>
      <c r="D4375" s="92" t="s">
        <v>5707</v>
      </c>
      <c r="E4375" s="197">
        <v>15</v>
      </c>
      <c r="F4375" s="197" t="s">
        <v>5071</v>
      </c>
      <c r="G4375" s="197" t="s">
        <v>29</v>
      </c>
      <c r="H4375" s="238">
        <v>42306</v>
      </c>
      <c r="I4375" s="199" t="str">
        <f t="shared" si="86"/>
        <v>n/a</v>
      </c>
      <c r="J4375" s="238">
        <v>42339</v>
      </c>
      <c r="K4375" s="197"/>
      <c r="L4375" s="197" t="s">
        <v>2067</v>
      </c>
      <c r="M4375" s="275" t="s">
        <v>20</v>
      </c>
      <c r="N4375" s="96">
        <v>4516</v>
      </c>
      <c r="O4375" s="238">
        <v>42536</v>
      </c>
      <c r="P4375" s="290" t="s">
        <v>486</v>
      </c>
    </row>
    <row r="4376" spans="1:16" s="92" customFormat="1" x14ac:dyDescent="0.2">
      <c r="A4376" s="92" t="s">
        <v>20</v>
      </c>
      <c r="B4376" s="196">
        <v>8204</v>
      </c>
      <c r="C4376" s="92" t="s">
        <v>5677</v>
      </c>
      <c r="D4376" s="92" t="s">
        <v>5708</v>
      </c>
      <c r="E4376" s="197">
        <v>18</v>
      </c>
      <c r="F4376" s="197" t="s">
        <v>5055</v>
      </c>
      <c r="G4376" s="197" t="s">
        <v>29</v>
      </c>
      <c r="H4376" s="238">
        <v>42307</v>
      </c>
      <c r="I4376" s="199" t="str">
        <f t="shared" si="86"/>
        <v>n/a</v>
      </c>
      <c r="J4376" s="238">
        <v>42401</v>
      </c>
      <c r="K4376" s="197"/>
      <c r="L4376" s="197" t="s">
        <v>2067</v>
      </c>
      <c r="M4376" s="275" t="s">
        <v>20</v>
      </c>
      <c r="N4376" s="96">
        <v>4544</v>
      </c>
      <c r="O4376" s="238">
        <v>42732</v>
      </c>
      <c r="P4376" s="201" t="s">
        <v>486</v>
      </c>
    </row>
    <row r="4377" spans="1:16" s="92" customFormat="1" x14ac:dyDescent="0.2">
      <c r="A4377" s="92" t="s">
        <v>20</v>
      </c>
      <c r="B4377" s="196">
        <v>8205</v>
      </c>
      <c r="C4377" s="31" t="s">
        <v>4496</v>
      </c>
      <c r="D4377" s="92" t="s">
        <v>5709</v>
      </c>
      <c r="E4377" s="197">
        <v>15</v>
      </c>
      <c r="F4377" s="197" t="s">
        <v>5071</v>
      </c>
      <c r="G4377" s="197" t="s">
        <v>236</v>
      </c>
      <c r="H4377" s="238">
        <v>42307</v>
      </c>
      <c r="I4377" s="199" t="str">
        <f t="shared" si="86"/>
        <v>n/a</v>
      </c>
      <c r="J4377" s="238">
        <v>42338</v>
      </c>
      <c r="K4377" s="197"/>
      <c r="L4377" s="197" t="s">
        <v>2067</v>
      </c>
      <c r="M4377" s="275" t="s">
        <v>20</v>
      </c>
      <c r="N4377" s="96">
        <v>4511</v>
      </c>
      <c r="O4377" s="238">
        <v>42472</v>
      </c>
      <c r="P4377" s="290" t="s">
        <v>4625</v>
      </c>
    </row>
    <row r="4378" spans="1:16" s="92" customFormat="1" x14ac:dyDescent="0.2">
      <c r="A4378" s="92" t="s">
        <v>20</v>
      </c>
      <c r="B4378" s="196">
        <v>8206</v>
      </c>
      <c r="C4378" s="92" t="s">
        <v>5710</v>
      </c>
      <c r="D4378" s="92" t="s">
        <v>5711</v>
      </c>
      <c r="E4378" s="197">
        <v>8</v>
      </c>
      <c r="F4378" s="197" t="s">
        <v>2499</v>
      </c>
      <c r="G4378" s="197" t="s">
        <v>236</v>
      </c>
      <c r="H4378" s="238">
        <v>42307</v>
      </c>
      <c r="I4378" s="199" t="str">
        <f t="shared" si="86"/>
        <v>n/a</v>
      </c>
      <c r="J4378" s="238">
        <v>42338</v>
      </c>
      <c r="K4378" s="197" t="s">
        <v>2067</v>
      </c>
      <c r="L4378" s="197" t="s">
        <v>4846</v>
      </c>
      <c r="M4378" s="275" t="s">
        <v>20</v>
      </c>
      <c r="N4378" s="96">
        <v>4532</v>
      </c>
      <c r="O4378" s="238">
        <v>42663</v>
      </c>
      <c r="P4378" s="290" t="s">
        <v>5289</v>
      </c>
    </row>
    <row r="4379" spans="1:16" s="92" customFormat="1" x14ac:dyDescent="0.2">
      <c r="A4379" s="92" t="s">
        <v>20</v>
      </c>
      <c r="B4379" s="196">
        <v>8207</v>
      </c>
      <c r="C4379" s="92" t="s">
        <v>5712</v>
      </c>
      <c r="D4379" s="92" t="s">
        <v>5713</v>
      </c>
      <c r="E4379" s="197">
        <v>18</v>
      </c>
      <c r="F4379" s="197" t="s">
        <v>5055</v>
      </c>
      <c r="G4379" s="197" t="s">
        <v>29</v>
      </c>
      <c r="H4379" s="238">
        <v>42307</v>
      </c>
      <c r="I4379" s="199" t="str">
        <f t="shared" si="86"/>
        <v>n/a</v>
      </c>
      <c r="J4379" s="238">
        <v>42401</v>
      </c>
      <c r="K4379" s="197"/>
      <c r="L4379" s="197" t="s">
        <v>1862</v>
      </c>
      <c r="M4379" s="275" t="s">
        <v>20</v>
      </c>
      <c r="N4379" s="195" t="s">
        <v>1870</v>
      </c>
      <c r="O4379" s="238">
        <v>42732</v>
      </c>
      <c r="P4379" s="201"/>
    </row>
    <row r="4380" spans="1:16" s="92" customFormat="1" x14ac:dyDescent="0.2">
      <c r="A4380" s="92" t="s">
        <v>20</v>
      </c>
      <c r="B4380" s="196">
        <v>8208</v>
      </c>
      <c r="C4380" s="92" t="s">
        <v>5712</v>
      </c>
      <c r="D4380" s="92" t="s">
        <v>5714</v>
      </c>
      <c r="E4380" s="197">
        <v>18</v>
      </c>
      <c r="F4380" s="197" t="s">
        <v>5055</v>
      </c>
      <c r="G4380" s="197" t="s">
        <v>29</v>
      </c>
      <c r="H4380" s="238">
        <v>42307</v>
      </c>
      <c r="I4380" s="199">
        <f t="shared" si="86"/>
        <v>42672</v>
      </c>
      <c r="J4380" s="238"/>
      <c r="K4380" s="197"/>
      <c r="L4380" s="197"/>
      <c r="M4380" s="275" t="s">
        <v>20</v>
      </c>
      <c r="N4380" s="96" t="s">
        <v>2891</v>
      </c>
      <c r="O4380" s="238"/>
      <c r="P4380" s="201"/>
    </row>
    <row r="4381" spans="1:16" s="92" customFormat="1" x14ac:dyDescent="0.2">
      <c r="A4381" s="92" t="s">
        <v>20</v>
      </c>
      <c r="B4381" s="196">
        <v>8209</v>
      </c>
      <c r="C4381" s="92" t="s">
        <v>5712</v>
      </c>
      <c r="D4381" s="92" t="s">
        <v>5715</v>
      </c>
      <c r="E4381" s="197">
        <v>18</v>
      </c>
      <c r="F4381" s="197" t="s">
        <v>5055</v>
      </c>
      <c r="G4381" s="197" t="s">
        <v>29</v>
      </c>
      <c r="H4381" s="238">
        <v>42307</v>
      </c>
      <c r="I4381" s="199">
        <f t="shared" si="86"/>
        <v>42672</v>
      </c>
      <c r="J4381" s="238"/>
      <c r="K4381" s="197"/>
      <c r="L4381" s="197"/>
      <c r="M4381" s="275" t="s">
        <v>20</v>
      </c>
      <c r="N4381" s="96" t="s">
        <v>2891</v>
      </c>
      <c r="O4381" s="238"/>
      <c r="P4381" s="201"/>
    </row>
    <row r="4382" spans="1:16" s="92" customFormat="1" x14ac:dyDescent="0.2">
      <c r="A4382" s="92" t="s">
        <v>20</v>
      </c>
      <c r="B4382" s="196">
        <v>8210</v>
      </c>
      <c r="C4382" s="92" t="s">
        <v>5712</v>
      </c>
      <c r="D4382" s="92" t="s">
        <v>5716</v>
      </c>
      <c r="E4382" s="197">
        <v>18</v>
      </c>
      <c r="F4382" s="197" t="s">
        <v>5055</v>
      </c>
      <c r="G4382" s="197" t="s">
        <v>29</v>
      </c>
      <c r="H4382" s="238">
        <v>42307</v>
      </c>
      <c r="I4382" s="199">
        <f t="shared" si="86"/>
        <v>42672</v>
      </c>
      <c r="J4382" s="238"/>
      <c r="K4382" s="197"/>
      <c r="L4382" s="197"/>
      <c r="M4382" s="275" t="s">
        <v>20</v>
      </c>
      <c r="N4382" s="96" t="s">
        <v>2891</v>
      </c>
      <c r="O4382" s="238"/>
      <c r="P4382" s="201"/>
    </row>
    <row r="4383" spans="1:16" s="92" customFormat="1" x14ac:dyDescent="0.2">
      <c r="A4383" s="92" t="s">
        <v>20</v>
      </c>
      <c r="B4383" s="196">
        <v>8211</v>
      </c>
      <c r="C4383" s="92" t="s">
        <v>5628</v>
      </c>
      <c r="D4383" s="92" t="s">
        <v>5717</v>
      </c>
      <c r="E4383" s="197">
        <v>8</v>
      </c>
      <c r="F4383" s="197" t="s">
        <v>2499</v>
      </c>
      <c r="G4383" s="197" t="s">
        <v>78</v>
      </c>
      <c r="H4383" s="238">
        <v>42310</v>
      </c>
      <c r="I4383" s="199" t="str">
        <f t="shared" si="86"/>
        <v>n/a</v>
      </c>
      <c r="J4383" s="238">
        <v>42643</v>
      </c>
      <c r="K4383" s="197" t="str">
        <f>IF($J4383&gt;0,VLOOKUP($B4383,analyst,8,FALSE),"")</f>
        <v>approve</v>
      </c>
      <c r="L4383" s="197" t="str">
        <f>IF($J4383&gt;0,VLOOKUP($B4383,analyst,9,FALSE),"")</f>
        <v>approve</v>
      </c>
      <c r="M4383" s="275" t="s">
        <v>20</v>
      </c>
      <c r="N4383" s="96">
        <v>4547</v>
      </c>
      <c r="O4383" s="238">
        <v>42781</v>
      </c>
      <c r="P4383" s="201" t="s">
        <v>5718</v>
      </c>
    </row>
    <row r="4384" spans="1:16" s="92" customFormat="1" x14ac:dyDescent="0.2">
      <c r="A4384" s="92" t="s">
        <v>20</v>
      </c>
      <c r="B4384" s="196">
        <v>8212</v>
      </c>
      <c r="C4384" s="92" t="s">
        <v>5628</v>
      </c>
      <c r="D4384" s="92" t="s">
        <v>4372</v>
      </c>
      <c r="E4384" s="197">
        <v>8</v>
      </c>
      <c r="F4384" s="197" t="s">
        <v>2499</v>
      </c>
      <c r="G4384" s="197" t="s">
        <v>78</v>
      </c>
      <c r="H4384" s="238">
        <v>42310</v>
      </c>
      <c r="I4384" s="199" t="str">
        <f t="shared" si="86"/>
        <v>n/a</v>
      </c>
      <c r="J4384" s="238">
        <v>42643</v>
      </c>
      <c r="K4384" s="197" t="str">
        <f>IF($J4384&gt;0,VLOOKUP($B4384,analyst,8,FALSE),"")</f>
        <v>approve</v>
      </c>
      <c r="L4384" s="197" t="str">
        <f>IF($J4384&gt;0,VLOOKUP($B4384,analyst,9,FALSE),"")</f>
        <v>approve</v>
      </c>
      <c r="M4384" s="275" t="s">
        <v>20</v>
      </c>
      <c r="N4384" s="96">
        <v>4548</v>
      </c>
      <c r="O4384" s="238">
        <v>42781</v>
      </c>
      <c r="P4384" s="201" t="s">
        <v>5719</v>
      </c>
    </row>
    <row r="4385" spans="1:16" s="92" customFormat="1" x14ac:dyDescent="0.2">
      <c r="A4385" s="92" t="s">
        <v>20</v>
      </c>
      <c r="B4385" s="196">
        <v>8213</v>
      </c>
      <c r="C4385" s="92" t="s">
        <v>3608</v>
      </c>
      <c r="D4385" s="239" t="s">
        <v>5720</v>
      </c>
      <c r="E4385" s="197">
        <v>8</v>
      </c>
      <c r="F4385" s="197" t="s">
        <v>2499</v>
      </c>
      <c r="G4385" s="197" t="s">
        <v>236</v>
      </c>
      <c r="H4385" s="238">
        <v>42314</v>
      </c>
      <c r="I4385" s="199" t="str">
        <f t="shared" si="86"/>
        <v>n/a</v>
      </c>
      <c r="J4385" s="238">
        <v>42339</v>
      </c>
      <c r="K4385" s="197" t="s">
        <v>2067</v>
      </c>
      <c r="L4385" s="197" t="s">
        <v>4846</v>
      </c>
      <c r="M4385" s="275" t="s">
        <v>20</v>
      </c>
      <c r="N4385" s="96">
        <v>4533</v>
      </c>
      <c r="O4385" s="238">
        <v>42663</v>
      </c>
      <c r="P4385" s="201" t="s">
        <v>5721</v>
      </c>
    </row>
    <row r="4386" spans="1:16" s="92" customFormat="1" ht="12.75" customHeight="1" x14ac:dyDescent="0.2">
      <c r="A4386" s="92" t="s">
        <v>20</v>
      </c>
      <c r="B4386" s="196">
        <v>8214</v>
      </c>
      <c r="C4386" s="92" t="s">
        <v>5722</v>
      </c>
      <c r="D4386" s="92" t="s">
        <v>5723</v>
      </c>
      <c r="E4386" s="197">
        <v>21</v>
      </c>
      <c r="F4386" s="197" t="s">
        <v>5055</v>
      </c>
      <c r="G4386" s="197" t="s">
        <v>24</v>
      </c>
      <c r="H4386" s="238">
        <v>42340</v>
      </c>
      <c r="I4386" s="199" t="str">
        <f t="shared" si="86"/>
        <v>n/a</v>
      </c>
      <c r="J4386" s="238">
        <v>42373</v>
      </c>
      <c r="K4386" s="197"/>
      <c r="L4386" s="197" t="s">
        <v>2067</v>
      </c>
      <c r="M4386" s="275" t="s">
        <v>20</v>
      </c>
      <c r="N4386" s="96">
        <v>4515</v>
      </c>
      <c r="O4386" s="238">
        <v>42500</v>
      </c>
      <c r="P4386" s="201" t="s">
        <v>486</v>
      </c>
    </row>
    <row r="4387" spans="1:16" s="92" customFormat="1" ht="12.75" customHeight="1" x14ac:dyDescent="0.2">
      <c r="A4387" s="92" t="s">
        <v>20</v>
      </c>
      <c r="B4387" s="196">
        <v>8215</v>
      </c>
      <c r="C4387" s="92" t="s">
        <v>3576</v>
      </c>
      <c r="D4387" s="92" t="s">
        <v>5724</v>
      </c>
      <c r="E4387" s="197">
        <v>8</v>
      </c>
      <c r="F4387" s="197" t="s">
        <v>2499</v>
      </c>
      <c r="G4387" s="197" t="s">
        <v>24</v>
      </c>
      <c r="H4387" s="238">
        <v>42340</v>
      </c>
      <c r="I4387" s="199" t="str">
        <f t="shared" si="86"/>
        <v>n/a</v>
      </c>
      <c r="J4387" s="238">
        <v>42373</v>
      </c>
      <c r="K4387" s="197" t="s">
        <v>2067</v>
      </c>
      <c r="L4387" s="197" t="s">
        <v>2067</v>
      </c>
      <c r="M4387" s="275" t="s">
        <v>20</v>
      </c>
      <c r="N4387" s="96">
        <v>4514</v>
      </c>
      <c r="O4387" s="238">
        <v>42515</v>
      </c>
      <c r="P4387" s="290" t="s">
        <v>5289</v>
      </c>
    </row>
    <row r="4388" spans="1:16" s="92" customFormat="1" x14ac:dyDescent="0.2">
      <c r="A4388" s="92" t="s">
        <v>20</v>
      </c>
      <c r="B4388" s="196">
        <v>8216</v>
      </c>
      <c r="C4388" s="92" t="s">
        <v>5725</v>
      </c>
      <c r="D4388" s="92" t="s">
        <v>5726</v>
      </c>
      <c r="E4388" s="197">
        <v>18</v>
      </c>
      <c r="F4388" s="197" t="s">
        <v>5055</v>
      </c>
      <c r="G4388" s="197" t="s">
        <v>29</v>
      </c>
      <c r="H4388" s="238">
        <v>42359</v>
      </c>
      <c r="I4388" s="199">
        <f t="shared" si="86"/>
        <v>42724</v>
      </c>
      <c r="J4388" s="238"/>
      <c r="K4388" s="197"/>
      <c r="L4388" s="197"/>
      <c r="M4388" s="275" t="s">
        <v>20</v>
      </c>
      <c r="N4388" s="96" t="s">
        <v>2891</v>
      </c>
      <c r="O4388" s="238"/>
      <c r="P4388" s="201"/>
    </row>
    <row r="4389" spans="1:16" s="92" customFormat="1" x14ac:dyDescent="0.2">
      <c r="A4389" s="92" t="s">
        <v>20</v>
      </c>
      <c r="B4389" s="196">
        <v>8217</v>
      </c>
      <c r="C4389" s="92" t="s">
        <v>5727</v>
      </c>
      <c r="D4389" s="92" t="s">
        <v>5674</v>
      </c>
      <c r="E4389" s="197">
        <v>15</v>
      </c>
      <c r="F4389" s="197" t="s">
        <v>5071</v>
      </c>
      <c r="G4389" s="197" t="s">
        <v>334</v>
      </c>
      <c r="H4389" s="238">
        <v>42361</v>
      </c>
      <c r="I4389" s="199" t="str">
        <f t="shared" si="86"/>
        <v>n/a</v>
      </c>
      <c r="J4389" s="238">
        <v>42401</v>
      </c>
      <c r="K4389" s="197"/>
      <c r="L4389" s="197" t="s">
        <v>2067</v>
      </c>
      <c r="M4389" s="275" t="s">
        <v>20</v>
      </c>
      <c r="N4389" s="96">
        <v>4517</v>
      </c>
      <c r="O4389" s="238">
        <v>42538</v>
      </c>
      <c r="P4389" s="290" t="s">
        <v>5728</v>
      </c>
    </row>
    <row r="4390" spans="1:16" s="92" customFormat="1" x14ac:dyDescent="0.2">
      <c r="A4390" s="92" t="s">
        <v>20</v>
      </c>
      <c r="B4390" s="196">
        <v>8218</v>
      </c>
      <c r="C4390" s="92" t="s">
        <v>5729</v>
      </c>
      <c r="D4390" s="92" t="s">
        <v>5730</v>
      </c>
      <c r="E4390" s="197">
        <v>15</v>
      </c>
      <c r="F4390" s="197" t="s">
        <v>5071</v>
      </c>
      <c r="G4390" s="197" t="s">
        <v>334</v>
      </c>
      <c r="H4390" s="238">
        <v>42361</v>
      </c>
      <c r="I4390" s="199" t="str">
        <f t="shared" si="86"/>
        <v>n/a</v>
      </c>
      <c r="J4390" s="238">
        <v>42401</v>
      </c>
      <c r="K4390" s="197"/>
      <c r="L4390" s="197" t="s">
        <v>1862</v>
      </c>
      <c r="M4390" s="275" t="s">
        <v>20</v>
      </c>
      <c r="N4390" s="96">
        <v>4535</v>
      </c>
      <c r="O4390" s="238">
        <v>42675</v>
      </c>
      <c r="P4390" s="290" t="s">
        <v>4625</v>
      </c>
    </row>
    <row r="4391" spans="1:16" s="92" customFormat="1" x14ac:dyDescent="0.2">
      <c r="A4391" s="92" t="s">
        <v>20</v>
      </c>
      <c r="B4391" s="196">
        <v>8219</v>
      </c>
      <c r="C4391" s="92" t="s">
        <v>5628</v>
      </c>
      <c r="D4391" s="92" t="s">
        <v>5679</v>
      </c>
      <c r="E4391" s="197">
        <v>8</v>
      </c>
      <c r="F4391" s="197" t="s">
        <v>2499</v>
      </c>
      <c r="G4391" s="197" t="s">
        <v>334</v>
      </c>
      <c r="H4391" s="238">
        <v>42367</v>
      </c>
      <c r="I4391" s="199">
        <f t="shared" ref="I4391:I4454" si="87">IF(AND(H4391&gt;1/1/75, J4391&gt;0),"n/a",H4391+365)</f>
        <v>42732</v>
      </c>
      <c r="J4391" s="238"/>
      <c r="K4391" s="197" t="str">
        <f t="shared" ref="K4391:K4405" si="88">IF($J4391&gt;0,VLOOKUP($B4391,analyst,8,FALSE),"")</f>
        <v/>
      </c>
      <c r="L4391" s="197" t="str">
        <f t="shared" ref="L4391:L4405" si="89">IF($J4391&gt;0,VLOOKUP($B4391,analyst,9,FALSE),"")</f>
        <v/>
      </c>
      <c r="M4391" s="275" t="s">
        <v>20</v>
      </c>
      <c r="N4391" s="96" t="s">
        <v>2891</v>
      </c>
      <c r="O4391" s="238"/>
      <c r="P4391" s="201"/>
    </row>
    <row r="4392" spans="1:16" s="92" customFormat="1" x14ac:dyDescent="0.2">
      <c r="A4392" s="92" t="s">
        <v>20</v>
      </c>
      <c r="B4392" s="196">
        <v>8220</v>
      </c>
      <c r="C4392" s="92" t="s">
        <v>5731</v>
      </c>
      <c r="D4392" s="92" t="s">
        <v>5566</v>
      </c>
      <c r="E4392" s="197">
        <v>15</v>
      </c>
      <c r="F4392" s="197" t="s">
        <v>5071</v>
      </c>
      <c r="G4392" s="197" t="s">
        <v>334</v>
      </c>
      <c r="H4392" s="238">
        <v>42373</v>
      </c>
      <c r="I4392" s="199">
        <f t="shared" si="87"/>
        <v>42738</v>
      </c>
      <c r="J4392" s="238"/>
      <c r="K4392" s="197" t="str">
        <f t="shared" si="88"/>
        <v/>
      </c>
      <c r="L4392" s="197" t="str">
        <f t="shared" si="89"/>
        <v/>
      </c>
      <c r="M4392" s="275" t="s">
        <v>20</v>
      </c>
      <c r="N4392" s="96" t="s">
        <v>2891</v>
      </c>
      <c r="O4392" s="238"/>
      <c r="P4392" s="201"/>
    </row>
    <row r="4393" spans="1:16" s="92" customFormat="1" x14ac:dyDescent="0.2">
      <c r="A4393" s="92" t="s">
        <v>20</v>
      </c>
      <c r="B4393" s="196">
        <v>8221</v>
      </c>
      <c r="C4393" s="92" t="s">
        <v>5732</v>
      </c>
      <c r="D4393" s="92" t="s">
        <v>5733</v>
      </c>
      <c r="E4393" s="197">
        <v>7</v>
      </c>
      <c r="F4393" s="197" t="s">
        <v>5061</v>
      </c>
      <c r="G4393" s="197" t="s">
        <v>29</v>
      </c>
      <c r="H4393" s="238">
        <v>42388</v>
      </c>
      <c r="I4393" s="199">
        <f t="shared" si="87"/>
        <v>42753</v>
      </c>
      <c r="J4393" s="238"/>
      <c r="K4393" s="197" t="str">
        <f t="shared" si="88"/>
        <v/>
      </c>
      <c r="L4393" s="197" t="str">
        <f t="shared" si="89"/>
        <v/>
      </c>
      <c r="M4393" s="275" t="s">
        <v>20</v>
      </c>
      <c r="N4393" s="96" t="s">
        <v>2891</v>
      </c>
      <c r="O4393" s="238"/>
      <c r="P4393" s="201"/>
    </row>
    <row r="4394" spans="1:16" s="92" customFormat="1" x14ac:dyDescent="0.2">
      <c r="A4394" s="92" t="s">
        <v>20</v>
      </c>
      <c r="B4394" s="196">
        <v>8222</v>
      </c>
      <c r="C4394" s="92" t="s">
        <v>5734</v>
      </c>
      <c r="D4394" s="92" t="s">
        <v>5735</v>
      </c>
      <c r="E4394" s="197">
        <v>8</v>
      </c>
      <c r="F4394" s="197" t="s">
        <v>2499</v>
      </c>
      <c r="G4394" s="197" t="s">
        <v>29</v>
      </c>
      <c r="H4394" s="238">
        <v>42388</v>
      </c>
      <c r="I4394" s="199">
        <f t="shared" si="87"/>
        <v>42753</v>
      </c>
      <c r="J4394" s="238"/>
      <c r="K4394" s="197" t="str">
        <f t="shared" si="88"/>
        <v/>
      </c>
      <c r="L4394" s="197" t="str">
        <f t="shared" si="89"/>
        <v/>
      </c>
      <c r="M4394" s="275" t="s">
        <v>20</v>
      </c>
      <c r="N4394" s="96" t="s">
        <v>2891</v>
      </c>
      <c r="O4394" s="238"/>
      <c r="P4394" s="201"/>
    </row>
    <row r="4395" spans="1:16" s="92" customFormat="1" x14ac:dyDescent="0.2">
      <c r="A4395" s="92" t="s">
        <v>20</v>
      </c>
      <c r="B4395" s="196">
        <v>8223</v>
      </c>
      <c r="C4395" s="92" t="s">
        <v>1349</v>
      </c>
      <c r="D4395" s="92" t="s">
        <v>5736</v>
      </c>
      <c r="E4395" s="197">
        <v>16</v>
      </c>
      <c r="F4395" s="197" t="s">
        <v>5061</v>
      </c>
      <c r="G4395" s="197" t="s">
        <v>73</v>
      </c>
      <c r="H4395" s="238">
        <v>42389</v>
      </c>
      <c r="I4395" s="199" t="str">
        <f t="shared" si="87"/>
        <v>n/a</v>
      </c>
      <c r="J4395" s="238">
        <v>42430</v>
      </c>
      <c r="K4395" s="197" t="str">
        <f t="shared" si="88"/>
        <v xml:space="preserve"> </v>
      </c>
      <c r="L4395" s="197" t="str">
        <f t="shared" si="89"/>
        <v>approve</v>
      </c>
      <c r="M4395" s="275" t="s">
        <v>20</v>
      </c>
      <c r="N4395" s="96">
        <v>4518</v>
      </c>
      <c r="O4395" s="238">
        <v>42590</v>
      </c>
      <c r="P4395" s="290" t="s">
        <v>5039</v>
      </c>
    </row>
    <row r="4396" spans="1:16" s="92" customFormat="1" x14ac:dyDescent="0.2">
      <c r="A4396" s="92" t="s">
        <v>20</v>
      </c>
      <c r="B4396" s="196">
        <v>8224</v>
      </c>
      <c r="C4396" s="92" t="s">
        <v>5737</v>
      </c>
      <c r="D4396" s="92" t="s">
        <v>5738</v>
      </c>
      <c r="E4396" s="197">
        <v>20</v>
      </c>
      <c r="F4396" s="197" t="s">
        <v>5055</v>
      </c>
      <c r="G4396" s="197" t="s">
        <v>73</v>
      </c>
      <c r="H4396" s="238">
        <v>42398</v>
      </c>
      <c r="I4396" s="199">
        <f t="shared" si="87"/>
        <v>42763</v>
      </c>
      <c r="J4396" s="238"/>
      <c r="K4396" s="197" t="str">
        <f t="shared" si="88"/>
        <v/>
      </c>
      <c r="L4396" s="197" t="str">
        <f t="shared" si="89"/>
        <v/>
      </c>
      <c r="M4396" s="275" t="s">
        <v>20</v>
      </c>
      <c r="N4396" s="96" t="s">
        <v>2891</v>
      </c>
      <c r="O4396" s="238"/>
      <c r="P4396" s="201"/>
    </row>
    <row r="4397" spans="1:16" s="92" customFormat="1" ht="12.75" customHeight="1" x14ac:dyDescent="0.2">
      <c r="A4397" s="92" t="s">
        <v>20</v>
      </c>
      <c r="B4397" s="196">
        <v>8225</v>
      </c>
      <c r="C4397" s="163" t="s">
        <v>5739</v>
      </c>
      <c r="D4397" s="92" t="s">
        <v>5517</v>
      </c>
      <c r="E4397" s="197">
        <v>4</v>
      </c>
      <c r="F4397" s="197" t="s">
        <v>5075</v>
      </c>
      <c r="G4397" s="197" t="s">
        <v>29</v>
      </c>
      <c r="H4397" s="238">
        <v>42398</v>
      </c>
      <c r="I4397" s="199" t="str">
        <f t="shared" si="87"/>
        <v>n/a</v>
      </c>
      <c r="J4397" s="238">
        <v>42374</v>
      </c>
      <c r="K4397" s="197" t="str">
        <f t="shared" si="88"/>
        <v xml:space="preserve"> </v>
      </c>
      <c r="L4397" s="197" t="str">
        <f t="shared" si="89"/>
        <v>approve</v>
      </c>
      <c r="M4397" s="275" t="s">
        <v>20</v>
      </c>
      <c r="N4397" s="96">
        <v>4543</v>
      </c>
      <c r="O4397" s="238">
        <v>42723</v>
      </c>
      <c r="P4397" s="290" t="s">
        <v>486</v>
      </c>
    </row>
    <row r="4398" spans="1:16" s="92" customFormat="1" x14ac:dyDescent="0.2">
      <c r="A4398" s="92" t="s">
        <v>20</v>
      </c>
      <c r="B4398" s="196">
        <v>8226</v>
      </c>
      <c r="C4398" s="92" t="s">
        <v>2442</v>
      </c>
      <c r="D4398" s="92" t="s">
        <v>5740</v>
      </c>
      <c r="E4398" s="197">
        <v>11</v>
      </c>
      <c r="F4398" s="197" t="s">
        <v>5075</v>
      </c>
      <c r="G4398" s="197" t="s">
        <v>78</v>
      </c>
      <c r="H4398" s="238">
        <v>42416</v>
      </c>
      <c r="I4398" s="199" t="str">
        <f t="shared" si="87"/>
        <v>n/a</v>
      </c>
      <c r="J4398" s="238">
        <v>42460</v>
      </c>
      <c r="K4398" s="197" t="str">
        <f t="shared" si="88"/>
        <v xml:space="preserve"> </v>
      </c>
      <c r="L4398" s="197" t="str">
        <f t="shared" si="89"/>
        <v>approve</v>
      </c>
      <c r="M4398" s="275" t="s">
        <v>20</v>
      </c>
      <c r="N4398" s="96">
        <v>4520</v>
      </c>
      <c r="O4398" s="238">
        <v>42605</v>
      </c>
      <c r="P4398" s="201" t="s">
        <v>4706</v>
      </c>
    </row>
    <row r="4399" spans="1:16" s="92" customFormat="1" x14ac:dyDescent="0.2">
      <c r="A4399" s="92" t="s">
        <v>20</v>
      </c>
      <c r="B4399" s="196">
        <v>8227</v>
      </c>
      <c r="C4399" s="163" t="s">
        <v>5697</v>
      </c>
      <c r="D4399" s="92" t="s">
        <v>5741</v>
      </c>
      <c r="E4399" s="197">
        <v>20</v>
      </c>
      <c r="F4399" s="197" t="s">
        <v>5055</v>
      </c>
      <c r="G4399" s="197" t="s">
        <v>78</v>
      </c>
      <c r="H4399" s="238">
        <v>42417</v>
      </c>
      <c r="I4399" s="199" t="str">
        <f t="shared" si="87"/>
        <v>n/a</v>
      </c>
      <c r="J4399" s="238">
        <v>42458</v>
      </c>
      <c r="K4399" s="197" t="str">
        <f t="shared" si="88"/>
        <v xml:space="preserve"> </v>
      </c>
      <c r="L4399" s="197" t="str">
        <f t="shared" si="89"/>
        <v>approve</v>
      </c>
      <c r="M4399" s="275" t="s">
        <v>20</v>
      </c>
      <c r="N4399" s="96">
        <v>4523</v>
      </c>
      <c r="O4399" s="238">
        <v>42605</v>
      </c>
      <c r="P4399" s="201" t="s">
        <v>486</v>
      </c>
    </row>
    <row r="4400" spans="1:16" s="92" customFormat="1" x14ac:dyDescent="0.2">
      <c r="A4400" s="92" t="s">
        <v>20</v>
      </c>
      <c r="B4400" s="196">
        <v>8228</v>
      </c>
      <c r="C4400" s="92" t="s">
        <v>1871</v>
      </c>
      <c r="D4400" s="92" t="s">
        <v>5742</v>
      </c>
      <c r="E4400" s="197">
        <v>21</v>
      </c>
      <c r="F4400" s="197" t="s">
        <v>5055</v>
      </c>
      <c r="G4400" s="197" t="s">
        <v>29</v>
      </c>
      <c r="H4400" s="238">
        <v>42423</v>
      </c>
      <c r="I4400" s="199" t="str">
        <f t="shared" si="87"/>
        <v>n/a</v>
      </c>
      <c r="J4400" s="238">
        <v>42460</v>
      </c>
      <c r="K4400" s="197" t="str">
        <f t="shared" si="88"/>
        <v xml:space="preserve"> </v>
      </c>
      <c r="L4400" s="197" t="str">
        <f t="shared" si="89"/>
        <v>approve</v>
      </c>
      <c r="M4400" s="275" t="s">
        <v>20</v>
      </c>
      <c r="N4400" s="96">
        <v>4526</v>
      </c>
      <c r="O4400" s="238">
        <v>42605</v>
      </c>
      <c r="P4400" s="201" t="s">
        <v>486</v>
      </c>
    </row>
    <row r="4401" spans="1:16" s="92" customFormat="1" x14ac:dyDescent="0.2">
      <c r="A4401" s="92" t="s">
        <v>20</v>
      </c>
      <c r="B4401" s="196">
        <v>8229</v>
      </c>
      <c r="C4401" s="163" t="s">
        <v>4954</v>
      </c>
      <c r="D4401" s="163" t="s">
        <v>5743</v>
      </c>
      <c r="E4401" s="197">
        <v>21</v>
      </c>
      <c r="F4401" s="197" t="s">
        <v>5055</v>
      </c>
      <c r="G4401" s="197" t="s">
        <v>78</v>
      </c>
      <c r="H4401" s="238">
        <v>42426</v>
      </c>
      <c r="I4401" s="199" t="str">
        <f t="shared" si="87"/>
        <v>n/a</v>
      </c>
      <c r="J4401" s="238">
        <v>42460</v>
      </c>
      <c r="K4401" s="197" t="str">
        <f t="shared" si="88"/>
        <v xml:space="preserve"> </v>
      </c>
      <c r="L4401" s="197" t="str">
        <f t="shared" si="89"/>
        <v>approve</v>
      </c>
      <c r="M4401" s="275" t="s">
        <v>20</v>
      </c>
      <c r="N4401" s="96">
        <v>4524</v>
      </c>
      <c r="O4401" s="238">
        <v>42605</v>
      </c>
      <c r="P4401" s="201" t="s">
        <v>5689</v>
      </c>
    </row>
    <row r="4402" spans="1:16" s="92" customFormat="1" x14ac:dyDescent="0.2">
      <c r="A4402" s="92" t="s">
        <v>20</v>
      </c>
      <c r="B4402" s="196">
        <v>8230</v>
      </c>
      <c r="C4402" s="92" t="s">
        <v>5381</v>
      </c>
      <c r="D4402" s="92" t="s">
        <v>5744</v>
      </c>
      <c r="E4402" s="197">
        <v>15</v>
      </c>
      <c r="F4402" s="196" t="s">
        <v>5071</v>
      </c>
      <c r="G4402" s="197" t="s">
        <v>78</v>
      </c>
      <c r="H4402" s="238">
        <v>42426</v>
      </c>
      <c r="I4402" s="199" t="str">
        <f t="shared" si="87"/>
        <v>n/a</v>
      </c>
      <c r="J4402" s="238">
        <v>42460</v>
      </c>
      <c r="K4402" s="197" t="str">
        <f t="shared" si="88"/>
        <v xml:space="preserve"> </v>
      </c>
      <c r="L4402" s="197" t="str">
        <f t="shared" si="89"/>
        <v>approve</v>
      </c>
      <c r="M4402" s="275" t="s">
        <v>20</v>
      </c>
      <c r="N4402" s="96">
        <v>4525</v>
      </c>
      <c r="O4402" s="238">
        <v>42605</v>
      </c>
      <c r="P4402" s="201" t="s">
        <v>486</v>
      </c>
    </row>
    <row r="4403" spans="1:16" s="92" customFormat="1" x14ac:dyDescent="0.2">
      <c r="A4403" s="92" t="s">
        <v>20</v>
      </c>
      <c r="B4403" s="196">
        <v>8231</v>
      </c>
      <c r="C4403" s="92" t="s">
        <v>5745</v>
      </c>
      <c r="D4403" s="163" t="s">
        <v>5746</v>
      </c>
      <c r="E4403" s="197">
        <v>20</v>
      </c>
      <c r="F4403" s="197" t="s">
        <v>5055</v>
      </c>
      <c r="G4403" s="197" t="s">
        <v>78</v>
      </c>
      <c r="H4403" s="238">
        <v>42429</v>
      </c>
      <c r="I4403" s="199">
        <f t="shared" si="87"/>
        <v>42794</v>
      </c>
      <c r="J4403" s="238"/>
      <c r="K4403" s="197" t="str">
        <f t="shared" si="88"/>
        <v/>
      </c>
      <c r="L4403" s="197" t="str">
        <f t="shared" si="89"/>
        <v/>
      </c>
      <c r="M4403" s="275" t="s">
        <v>20</v>
      </c>
      <c r="N4403" s="96" t="s">
        <v>2891</v>
      </c>
      <c r="O4403" s="238"/>
      <c r="P4403" s="201"/>
    </row>
    <row r="4404" spans="1:16" s="92" customFormat="1" x14ac:dyDescent="0.2">
      <c r="A4404" s="92" t="s">
        <v>20</v>
      </c>
      <c r="B4404" s="196">
        <v>8232</v>
      </c>
      <c r="C4404" s="92" t="s">
        <v>5747</v>
      </c>
      <c r="D4404" s="163" t="s">
        <v>5746</v>
      </c>
      <c r="E4404" s="197">
        <v>9</v>
      </c>
      <c r="F4404" s="197" t="s">
        <v>5061</v>
      </c>
      <c r="G4404" s="197" t="s">
        <v>78</v>
      </c>
      <c r="H4404" s="238">
        <v>42429</v>
      </c>
      <c r="I4404" s="199">
        <f t="shared" si="87"/>
        <v>42794</v>
      </c>
      <c r="J4404" s="238"/>
      <c r="K4404" s="197" t="str">
        <f t="shared" si="88"/>
        <v/>
      </c>
      <c r="L4404" s="197" t="str">
        <f t="shared" si="89"/>
        <v/>
      </c>
      <c r="M4404" s="275" t="s">
        <v>20</v>
      </c>
      <c r="N4404" s="96" t="s">
        <v>2891</v>
      </c>
      <c r="O4404" s="238"/>
      <c r="P4404" s="201"/>
    </row>
    <row r="4405" spans="1:16" s="92" customFormat="1" x14ac:dyDescent="0.2">
      <c r="A4405" s="92" t="s">
        <v>20</v>
      </c>
      <c r="B4405" s="196">
        <v>8233</v>
      </c>
      <c r="C4405" s="92" t="s">
        <v>5748</v>
      </c>
      <c r="D4405" s="163" t="s">
        <v>5746</v>
      </c>
      <c r="E4405" s="197">
        <v>11</v>
      </c>
      <c r="F4405" s="197" t="s">
        <v>5075</v>
      </c>
      <c r="G4405" s="197" t="s">
        <v>78</v>
      </c>
      <c r="H4405" s="238">
        <v>42429</v>
      </c>
      <c r="I4405" s="199" t="str">
        <f t="shared" si="87"/>
        <v>n/a</v>
      </c>
      <c r="J4405" s="238">
        <v>42459</v>
      </c>
      <c r="K4405" s="197" t="str">
        <f t="shared" si="88"/>
        <v xml:space="preserve"> </v>
      </c>
      <c r="L4405" s="197" t="str">
        <f t="shared" si="89"/>
        <v>approve</v>
      </c>
      <c r="M4405" s="275" t="s">
        <v>20</v>
      </c>
      <c r="N4405" s="96">
        <v>4521</v>
      </c>
      <c r="O4405" s="238">
        <v>42605</v>
      </c>
      <c r="P4405" s="201" t="s">
        <v>5330</v>
      </c>
    </row>
    <row r="4406" spans="1:16" s="92" customFormat="1" x14ac:dyDescent="0.2">
      <c r="A4406" s="92" t="s">
        <v>20</v>
      </c>
      <c r="B4406" s="196">
        <v>8234</v>
      </c>
      <c r="C4406" s="92" t="s">
        <v>5425</v>
      </c>
      <c r="D4406" s="163" t="s">
        <v>5749</v>
      </c>
      <c r="E4406" s="197">
        <v>8</v>
      </c>
      <c r="F4406" s="197" t="s">
        <v>2499</v>
      </c>
      <c r="G4406" s="197" t="s">
        <v>78</v>
      </c>
      <c r="H4406" s="238">
        <v>42430</v>
      </c>
      <c r="I4406" s="199" t="str">
        <f t="shared" si="87"/>
        <v>n/a</v>
      </c>
      <c r="J4406" s="238">
        <v>42460</v>
      </c>
      <c r="K4406" s="197" t="s">
        <v>2067</v>
      </c>
      <c r="L4406" s="197" t="s">
        <v>1862</v>
      </c>
      <c r="M4406" s="275" t="s">
        <v>20</v>
      </c>
      <c r="N4406" s="96" t="s">
        <v>2799</v>
      </c>
      <c r="O4406" s="238">
        <v>42621</v>
      </c>
      <c r="P4406" s="201"/>
    </row>
    <row r="4407" spans="1:16" s="92" customFormat="1" x14ac:dyDescent="0.2">
      <c r="A4407" s="92" t="s">
        <v>20</v>
      </c>
      <c r="B4407" s="196">
        <v>8235</v>
      </c>
      <c r="C4407" s="92" t="s">
        <v>5425</v>
      </c>
      <c r="D4407" s="163" t="s">
        <v>5750</v>
      </c>
      <c r="E4407" s="197">
        <v>8</v>
      </c>
      <c r="F4407" s="197" t="s">
        <v>2499</v>
      </c>
      <c r="G4407" s="197" t="s">
        <v>78</v>
      </c>
      <c r="H4407" s="238">
        <v>42430</v>
      </c>
      <c r="I4407" s="199">
        <f t="shared" si="87"/>
        <v>42795</v>
      </c>
      <c r="J4407" s="238"/>
      <c r="K4407" s="197" t="str">
        <f t="shared" ref="K4407:K4422" si="90">IF($J4407&gt;0,VLOOKUP($B4407,analyst,8,FALSE),"")</f>
        <v/>
      </c>
      <c r="L4407" s="197" t="str">
        <f>IF($J4407&gt;0,VLOOKUP($B4407,analyst,9,FALSE),"")</f>
        <v/>
      </c>
      <c r="M4407" s="275" t="s">
        <v>20</v>
      </c>
      <c r="N4407" s="96" t="s">
        <v>2891</v>
      </c>
      <c r="O4407" s="238"/>
      <c r="P4407" s="201"/>
    </row>
    <row r="4408" spans="1:16" s="92" customFormat="1" x14ac:dyDescent="0.2">
      <c r="A4408" s="92" t="s">
        <v>20</v>
      </c>
      <c r="B4408" s="196">
        <v>8236</v>
      </c>
      <c r="C4408" s="92" t="s">
        <v>5751</v>
      </c>
      <c r="D4408" s="92" t="s">
        <v>5752</v>
      </c>
      <c r="E4408" s="197">
        <v>11</v>
      </c>
      <c r="F4408" s="197" t="s">
        <v>5075</v>
      </c>
      <c r="G4408" s="197" t="s">
        <v>29</v>
      </c>
      <c r="H4408" s="238">
        <v>42430</v>
      </c>
      <c r="I4408" s="199" t="str">
        <f t="shared" si="87"/>
        <v>n/a</v>
      </c>
      <c r="J4408" s="238">
        <v>42460</v>
      </c>
      <c r="K4408" s="197" t="str">
        <f t="shared" si="90"/>
        <v xml:space="preserve"> </v>
      </c>
      <c r="L4408" s="197" t="str">
        <f>IF($J4408&gt;0,VLOOKUP($B4408,analyst,9,FALSE),"")</f>
        <v>approve</v>
      </c>
      <c r="M4408" s="275" t="s">
        <v>20</v>
      </c>
      <c r="N4408" s="96">
        <v>4527</v>
      </c>
      <c r="O4408" s="238">
        <v>42605</v>
      </c>
      <c r="P4408" s="201" t="s">
        <v>486</v>
      </c>
    </row>
    <row r="4409" spans="1:16" s="92" customFormat="1" x14ac:dyDescent="0.2">
      <c r="A4409" s="92" t="s">
        <v>20</v>
      </c>
      <c r="B4409" s="196">
        <v>8237</v>
      </c>
      <c r="C4409" s="92" t="s">
        <v>5753</v>
      </c>
      <c r="D4409" s="92" t="s">
        <v>5754</v>
      </c>
      <c r="E4409" s="197">
        <v>16</v>
      </c>
      <c r="F4409" s="197" t="s">
        <v>5061</v>
      </c>
      <c r="G4409" s="197" t="s">
        <v>2599</v>
      </c>
      <c r="H4409" s="238">
        <v>42459</v>
      </c>
      <c r="I4409" s="199" t="str">
        <f t="shared" si="87"/>
        <v>n/a</v>
      </c>
      <c r="J4409" s="238">
        <v>42492</v>
      </c>
      <c r="K4409" s="197" t="str">
        <f t="shared" si="90"/>
        <v xml:space="preserve"> </v>
      </c>
      <c r="L4409" s="197" t="s">
        <v>2067</v>
      </c>
      <c r="M4409" s="275" t="s">
        <v>20</v>
      </c>
      <c r="N4409" s="96">
        <v>4528</v>
      </c>
      <c r="O4409" s="238">
        <v>42622</v>
      </c>
      <c r="P4409" s="201" t="s">
        <v>5229</v>
      </c>
    </row>
    <row r="4410" spans="1:16" s="92" customFormat="1" x14ac:dyDescent="0.2">
      <c r="A4410" s="92" t="s">
        <v>20</v>
      </c>
      <c r="B4410" s="196">
        <v>8238</v>
      </c>
      <c r="C4410" s="92" t="s">
        <v>5399</v>
      </c>
      <c r="D4410" s="92" t="s">
        <v>5755</v>
      </c>
      <c r="E4410" s="197">
        <v>5</v>
      </c>
      <c r="F4410" s="197" t="s">
        <v>5075</v>
      </c>
      <c r="G4410" s="197" t="s">
        <v>29</v>
      </c>
      <c r="H4410" s="238">
        <v>42465</v>
      </c>
      <c r="I4410" s="199" t="str">
        <f t="shared" si="87"/>
        <v>n/a</v>
      </c>
      <c r="J4410" s="238">
        <v>42521</v>
      </c>
      <c r="K4410" s="197" t="str">
        <f t="shared" si="90"/>
        <v xml:space="preserve"> </v>
      </c>
      <c r="L4410" s="197" t="str">
        <f t="shared" ref="L4410:L4441" si="91">IF($J4410&gt;0,VLOOKUP($B4410,analyst,9,FALSE),"")</f>
        <v xml:space="preserve"> </v>
      </c>
      <c r="M4410" s="275" t="s">
        <v>20</v>
      </c>
      <c r="N4410" s="96" t="s">
        <v>5692</v>
      </c>
      <c r="O4410" s="238"/>
      <c r="P4410" s="201"/>
    </row>
    <row r="4411" spans="1:16" s="92" customFormat="1" x14ac:dyDescent="0.2">
      <c r="A4411" s="92" t="s">
        <v>20</v>
      </c>
      <c r="B4411" s="196">
        <v>8239</v>
      </c>
      <c r="C4411" s="163" t="s">
        <v>3955</v>
      </c>
      <c r="D4411" s="278" t="s">
        <v>5756</v>
      </c>
      <c r="E4411" s="197">
        <v>8</v>
      </c>
      <c r="F4411" s="197" t="s">
        <v>2499</v>
      </c>
      <c r="G4411" s="197" t="s">
        <v>236</v>
      </c>
      <c r="H4411" s="238">
        <v>42482</v>
      </c>
      <c r="I4411" s="199" t="str">
        <f t="shared" si="87"/>
        <v>n/a</v>
      </c>
      <c r="J4411" s="238">
        <v>42521</v>
      </c>
      <c r="K4411" s="197" t="str">
        <f t="shared" si="90"/>
        <v>approve</v>
      </c>
      <c r="L4411" s="197" t="str">
        <f t="shared" si="91"/>
        <v>approve</v>
      </c>
      <c r="M4411" s="275" t="s">
        <v>20</v>
      </c>
      <c r="N4411" s="96">
        <v>4529</v>
      </c>
      <c r="O4411" s="238">
        <v>42658</v>
      </c>
      <c r="P4411" s="201" t="s">
        <v>5289</v>
      </c>
    </row>
    <row r="4412" spans="1:16" s="92" customFormat="1" x14ac:dyDescent="0.2">
      <c r="A4412" s="92" t="s">
        <v>20</v>
      </c>
      <c r="B4412" s="196">
        <v>8240</v>
      </c>
      <c r="C4412" s="92" t="s">
        <v>5757</v>
      </c>
      <c r="D4412" s="92" t="s">
        <v>5709</v>
      </c>
      <c r="E4412" s="197">
        <v>20</v>
      </c>
      <c r="F4412" s="197" t="s">
        <v>5055</v>
      </c>
      <c r="G4412" s="197" t="s">
        <v>236</v>
      </c>
      <c r="H4412" s="238">
        <v>42488</v>
      </c>
      <c r="I4412" s="199" t="str">
        <f t="shared" si="87"/>
        <v>n/a</v>
      </c>
      <c r="J4412" s="238">
        <v>42517</v>
      </c>
      <c r="K4412" s="197" t="str">
        <f t="shared" si="90"/>
        <v xml:space="preserve"> </v>
      </c>
      <c r="L4412" s="197" t="str">
        <f t="shared" si="91"/>
        <v>deny</v>
      </c>
      <c r="M4412" s="275" t="s">
        <v>20</v>
      </c>
      <c r="N4412" s="96">
        <v>4556</v>
      </c>
      <c r="O4412" s="238">
        <v>42804</v>
      </c>
      <c r="P4412" s="201" t="s">
        <v>5339</v>
      </c>
    </row>
    <row r="4413" spans="1:16" s="92" customFormat="1" x14ac:dyDescent="0.2">
      <c r="A4413" s="92" t="s">
        <v>20</v>
      </c>
      <c r="B4413" s="196">
        <v>8241</v>
      </c>
      <c r="C4413" s="92" t="s">
        <v>5758</v>
      </c>
      <c r="D4413" s="278" t="s">
        <v>5759</v>
      </c>
      <c r="E4413" s="197">
        <v>8</v>
      </c>
      <c r="F4413" s="197" t="s">
        <v>2499</v>
      </c>
      <c r="G4413" s="197" t="s">
        <v>236</v>
      </c>
      <c r="H4413" s="238">
        <v>42488</v>
      </c>
      <c r="I4413" s="199" t="str">
        <f t="shared" si="87"/>
        <v>n/a</v>
      </c>
      <c r="J4413" s="238">
        <v>42517</v>
      </c>
      <c r="K4413" s="197" t="str">
        <f t="shared" si="90"/>
        <v>approve</v>
      </c>
      <c r="L4413" s="197" t="str">
        <f t="shared" si="91"/>
        <v>approve</v>
      </c>
      <c r="M4413" s="275" t="s">
        <v>20</v>
      </c>
      <c r="N4413" s="96">
        <v>4530</v>
      </c>
      <c r="O4413" s="238">
        <v>42658</v>
      </c>
      <c r="P4413" s="201" t="s">
        <v>5760</v>
      </c>
    </row>
    <row r="4414" spans="1:16" s="92" customFormat="1" x14ac:dyDescent="0.2">
      <c r="A4414" s="92" t="s">
        <v>20</v>
      </c>
      <c r="B4414" s="196">
        <v>8242</v>
      </c>
      <c r="C4414" s="92" t="s">
        <v>5761</v>
      </c>
      <c r="D4414" s="92" t="s">
        <v>5762</v>
      </c>
      <c r="E4414" s="197">
        <v>15</v>
      </c>
      <c r="F4414" s="196" t="s">
        <v>5071</v>
      </c>
      <c r="G4414" s="197" t="s">
        <v>29</v>
      </c>
      <c r="H4414" s="238">
        <v>42488</v>
      </c>
      <c r="I4414" s="199" t="str">
        <f t="shared" si="87"/>
        <v>n/a</v>
      </c>
      <c r="J4414" s="238">
        <v>42521</v>
      </c>
      <c r="K4414" s="197" t="str">
        <f t="shared" si="90"/>
        <v xml:space="preserve"> </v>
      </c>
      <c r="L4414" s="197" t="str">
        <f t="shared" si="91"/>
        <v>approve</v>
      </c>
      <c r="M4414" s="275" t="s">
        <v>20</v>
      </c>
      <c r="N4414" s="96">
        <v>4531</v>
      </c>
      <c r="O4414" s="238">
        <v>42658</v>
      </c>
      <c r="P4414" s="201" t="s">
        <v>486</v>
      </c>
    </row>
    <row r="4415" spans="1:16" s="92" customFormat="1" x14ac:dyDescent="0.2">
      <c r="A4415" s="92" t="s">
        <v>20</v>
      </c>
      <c r="B4415" s="196">
        <v>8243</v>
      </c>
      <c r="C4415" s="92" t="s">
        <v>5628</v>
      </c>
      <c r="D4415" s="266" t="s">
        <v>5763</v>
      </c>
      <c r="E4415" s="197">
        <v>8</v>
      </c>
      <c r="F4415" s="197" t="s">
        <v>2499</v>
      </c>
      <c r="G4415" s="197" t="s">
        <v>236</v>
      </c>
      <c r="H4415" s="238">
        <v>42492</v>
      </c>
      <c r="I4415" s="199" t="str">
        <f t="shared" si="87"/>
        <v>n/a</v>
      </c>
      <c r="J4415" s="238">
        <v>42521</v>
      </c>
      <c r="K4415" s="197" t="str">
        <f t="shared" si="90"/>
        <v xml:space="preserve"> </v>
      </c>
      <c r="L4415" s="197" t="str">
        <f t="shared" si="91"/>
        <v xml:space="preserve"> </v>
      </c>
      <c r="M4415" s="275" t="s">
        <v>20</v>
      </c>
      <c r="N4415" s="96" t="s">
        <v>5764</v>
      </c>
      <c r="O4415" s="238"/>
      <c r="P4415" s="201"/>
    </row>
    <row r="4416" spans="1:16" s="92" customFormat="1" x14ac:dyDescent="0.2">
      <c r="A4416" s="92" t="s">
        <v>20</v>
      </c>
      <c r="B4416" s="196">
        <v>8244</v>
      </c>
      <c r="C4416" s="92" t="s">
        <v>5765</v>
      </c>
      <c r="D4416" s="92" t="s">
        <v>5766</v>
      </c>
      <c r="E4416" s="197">
        <v>5</v>
      </c>
      <c r="F4416" s="197" t="s">
        <v>5075</v>
      </c>
      <c r="G4416" s="197" t="s">
        <v>29</v>
      </c>
      <c r="H4416" s="238">
        <v>42492</v>
      </c>
      <c r="I4416" s="199">
        <f t="shared" si="87"/>
        <v>42857</v>
      </c>
      <c r="J4416" s="238"/>
      <c r="K4416" s="197" t="str">
        <f t="shared" si="90"/>
        <v/>
      </c>
      <c r="L4416" s="197" t="str">
        <f t="shared" si="91"/>
        <v/>
      </c>
      <c r="M4416" s="275" t="s">
        <v>20</v>
      </c>
      <c r="N4416" s="96" t="s">
        <v>2891</v>
      </c>
      <c r="O4416" s="238"/>
      <c r="P4416" s="201"/>
    </row>
    <row r="4417" spans="1:16" s="92" customFormat="1" ht="12.75" customHeight="1" x14ac:dyDescent="0.2">
      <c r="A4417" s="92" t="s">
        <v>20</v>
      </c>
      <c r="B4417" s="196">
        <v>8245</v>
      </c>
      <c r="C4417" s="92" t="s">
        <v>5765</v>
      </c>
      <c r="D4417" s="92" t="s">
        <v>5401</v>
      </c>
      <c r="E4417" s="197">
        <v>5</v>
      </c>
      <c r="F4417" s="197" t="s">
        <v>5075</v>
      </c>
      <c r="G4417" s="197" t="s">
        <v>29</v>
      </c>
      <c r="H4417" s="238">
        <v>42492</v>
      </c>
      <c r="I4417" s="199">
        <f t="shared" si="87"/>
        <v>42857</v>
      </c>
      <c r="J4417" s="238"/>
      <c r="K4417" s="197" t="str">
        <f t="shared" si="90"/>
        <v/>
      </c>
      <c r="L4417" s="197" t="str">
        <f t="shared" si="91"/>
        <v/>
      </c>
      <c r="M4417" s="275" t="s">
        <v>20</v>
      </c>
      <c r="N4417" s="96" t="s">
        <v>2891</v>
      </c>
      <c r="O4417" s="238"/>
      <c r="P4417" s="201"/>
    </row>
    <row r="4418" spans="1:16" s="92" customFormat="1" x14ac:dyDescent="0.2">
      <c r="A4418" s="92" t="s">
        <v>20</v>
      </c>
      <c r="B4418" s="196">
        <v>8246</v>
      </c>
      <c r="C4418" s="92" t="s">
        <v>5765</v>
      </c>
      <c r="D4418" s="92" t="s">
        <v>5767</v>
      </c>
      <c r="E4418" s="197">
        <v>5</v>
      </c>
      <c r="F4418" s="197" t="s">
        <v>5075</v>
      </c>
      <c r="G4418" s="197" t="s">
        <v>29</v>
      </c>
      <c r="H4418" s="238">
        <v>42492</v>
      </c>
      <c r="I4418" s="199">
        <f t="shared" si="87"/>
        <v>42857</v>
      </c>
      <c r="J4418" s="238"/>
      <c r="K4418" s="197" t="str">
        <f t="shared" si="90"/>
        <v/>
      </c>
      <c r="L4418" s="197" t="str">
        <f t="shared" si="91"/>
        <v/>
      </c>
      <c r="M4418" s="275" t="s">
        <v>20</v>
      </c>
      <c r="N4418" s="96" t="s">
        <v>2891</v>
      </c>
      <c r="O4418" s="238"/>
      <c r="P4418" s="201"/>
    </row>
    <row r="4419" spans="1:16" s="92" customFormat="1" x14ac:dyDescent="0.2">
      <c r="A4419" s="92" t="s">
        <v>20</v>
      </c>
      <c r="B4419" s="196">
        <v>8247</v>
      </c>
      <c r="C4419" s="92" t="s">
        <v>5268</v>
      </c>
      <c r="D4419" s="92" t="s">
        <v>5766</v>
      </c>
      <c r="E4419" s="197">
        <v>5</v>
      </c>
      <c r="F4419" s="197" t="s">
        <v>5075</v>
      </c>
      <c r="G4419" s="197" t="s">
        <v>29</v>
      </c>
      <c r="H4419" s="238">
        <v>42489</v>
      </c>
      <c r="I4419" s="199">
        <f t="shared" si="87"/>
        <v>42854</v>
      </c>
      <c r="J4419" s="238"/>
      <c r="K4419" s="197" t="str">
        <f t="shared" si="90"/>
        <v/>
      </c>
      <c r="L4419" s="197" t="str">
        <f t="shared" si="91"/>
        <v/>
      </c>
      <c r="M4419" s="275" t="s">
        <v>20</v>
      </c>
      <c r="N4419" s="96" t="s">
        <v>2891</v>
      </c>
      <c r="O4419" s="238"/>
      <c r="P4419" s="201"/>
    </row>
    <row r="4420" spans="1:16" s="92" customFormat="1" x14ac:dyDescent="0.2">
      <c r="A4420" s="92" t="s">
        <v>20</v>
      </c>
      <c r="B4420" s="196">
        <v>8248</v>
      </c>
      <c r="C4420" s="92" t="s">
        <v>5268</v>
      </c>
      <c r="D4420" s="92" t="s">
        <v>5401</v>
      </c>
      <c r="E4420" s="197">
        <v>5</v>
      </c>
      <c r="F4420" s="197" t="s">
        <v>5075</v>
      </c>
      <c r="G4420" s="197" t="s">
        <v>29</v>
      </c>
      <c r="H4420" s="238">
        <v>42489</v>
      </c>
      <c r="I4420" s="199">
        <f t="shared" si="87"/>
        <v>42854</v>
      </c>
      <c r="J4420" s="238"/>
      <c r="K4420" s="197" t="str">
        <f t="shared" si="90"/>
        <v/>
      </c>
      <c r="L4420" s="197" t="str">
        <f t="shared" si="91"/>
        <v/>
      </c>
      <c r="M4420" s="275" t="s">
        <v>20</v>
      </c>
      <c r="N4420" s="96" t="s">
        <v>2891</v>
      </c>
      <c r="O4420" s="238"/>
      <c r="P4420" s="201"/>
    </row>
    <row r="4421" spans="1:16" s="92" customFormat="1" ht="12.75" customHeight="1" x14ac:dyDescent="0.2">
      <c r="A4421" s="92" t="s">
        <v>20</v>
      </c>
      <c r="B4421" s="196">
        <v>8249</v>
      </c>
      <c r="C4421" s="92" t="s">
        <v>5268</v>
      </c>
      <c r="D4421" s="92" t="s">
        <v>5767</v>
      </c>
      <c r="E4421" s="197">
        <v>5</v>
      </c>
      <c r="F4421" s="197" t="s">
        <v>5075</v>
      </c>
      <c r="G4421" s="197" t="s">
        <v>29</v>
      </c>
      <c r="H4421" s="238">
        <v>42489</v>
      </c>
      <c r="I4421" s="199">
        <f t="shared" si="87"/>
        <v>42854</v>
      </c>
      <c r="J4421" s="238"/>
      <c r="K4421" s="197" t="str">
        <f t="shared" si="90"/>
        <v/>
      </c>
      <c r="L4421" s="197" t="str">
        <f t="shared" si="91"/>
        <v/>
      </c>
      <c r="M4421" s="275" t="s">
        <v>20</v>
      </c>
      <c r="N4421" s="96" t="s">
        <v>2891</v>
      </c>
      <c r="O4421" s="238"/>
      <c r="P4421" s="201"/>
    </row>
    <row r="4422" spans="1:16" s="92" customFormat="1" x14ac:dyDescent="0.2">
      <c r="A4422" s="92" t="s">
        <v>20</v>
      </c>
      <c r="B4422" s="196">
        <v>8250</v>
      </c>
      <c r="C4422" s="163" t="s">
        <v>5634</v>
      </c>
      <c r="D4422" s="92" t="s">
        <v>5709</v>
      </c>
      <c r="E4422" s="197">
        <v>20</v>
      </c>
      <c r="F4422" s="197" t="s">
        <v>5055</v>
      </c>
      <c r="G4422" s="197" t="s">
        <v>236</v>
      </c>
      <c r="H4422" s="238">
        <v>42499</v>
      </c>
      <c r="I4422" s="199" t="str">
        <f t="shared" si="87"/>
        <v>n/a</v>
      </c>
      <c r="J4422" s="238">
        <v>42517</v>
      </c>
      <c r="K4422" s="197" t="str">
        <f t="shared" si="90"/>
        <v xml:space="preserve"> </v>
      </c>
      <c r="L4422" s="197" t="str">
        <f t="shared" si="91"/>
        <v>approve</v>
      </c>
      <c r="M4422" s="275" t="s">
        <v>20</v>
      </c>
      <c r="N4422" s="96">
        <v>4534</v>
      </c>
      <c r="O4422" s="238">
        <v>42664</v>
      </c>
      <c r="P4422" s="201" t="s">
        <v>5768</v>
      </c>
    </row>
    <row r="4423" spans="1:16" s="92" customFormat="1" x14ac:dyDescent="0.2">
      <c r="A4423" s="92" t="s">
        <v>20</v>
      </c>
      <c r="B4423" s="196">
        <v>8251</v>
      </c>
      <c r="C4423" s="92" t="s">
        <v>5769</v>
      </c>
      <c r="D4423" s="92" t="s">
        <v>5770</v>
      </c>
      <c r="E4423" s="197">
        <v>20</v>
      </c>
      <c r="F4423" s="197" t="s">
        <v>5055</v>
      </c>
      <c r="G4423" s="197" t="s">
        <v>24</v>
      </c>
      <c r="H4423" s="238">
        <v>42517</v>
      </c>
      <c r="I4423" s="199" t="str">
        <f t="shared" si="87"/>
        <v>n/a</v>
      </c>
      <c r="J4423" s="238">
        <v>42551</v>
      </c>
      <c r="K4423" s="197"/>
      <c r="L4423" s="197" t="str">
        <f t="shared" si="91"/>
        <v>approve</v>
      </c>
      <c r="M4423" s="275" t="s">
        <v>20</v>
      </c>
      <c r="N4423" s="96">
        <v>4539</v>
      </c>
      <c r="O4423" s="238">
        <v>42692</v>
      </c>
      <c r="P4423" s="201" t="s">
        <v>5768</v>
      </c>
    </row>
    <row r="4424" spans="1:16" s="92" customFormat="1" x14ac:dyDescent="0.2">
      <c r="A4424" s="92" t="s">
        <v>20</v>
      </c>
      <c r="B4424" s="196">
        <v>8252</v>
      </c>
      <c r="C4424" s="92" t="s">
        <v>5771</v>
      </c>
      <c r="D4424" s="92" t="s">
        <v>5772</v>
      </c>
      <c r="E4424" s="197">
        <v>8</v>
      </c>
      <c r="F4424" s="197" t="s">
        <v>2499</v>
      </c>
      <c r="G4424" s="197" t="s">
        <v>24</v>
      </c>
      <c r="H4424" s="238">
        <v>42522</v>
      </c>
      <c r="I4424" s="199" t="str">
        <f t="shared" si="87"/>
        <v>n/a</v>
      </c>
      <c r="J4424" s="238">
        <v>42552</v>
      </c>
      <c r="K4424" s="197" t="str">
        <f>IF($J4424&gt;0,VLOOKUP($B4424,analyst,8,FALSE),"")</f>
        <v>approve</v>
      </c>
      <c r="L4424" s="197" t="str">
        <f t="shared" si="91"/>
        <v>approve</v>
      </c>
      <c r="M4424" s="275" t="s">
        <v>20</v>
      </c>
      <c r="N4424" s="96">
        <v>4536</v>
      </c>
      <c r="O4424" s="238">
        <v>42689</v>
      </c>
      <c r="P4424" s="201" t="s">
        <v>5760</v>
      </c>
    </row>
    <row r="4425" spans="1:16" s="92" customFormat="1" x14ac:dyDescent="0.2">
      <c r="A4425" s="92" t="s">
        <v>20</v>
      </c>
      <c r="B4425" s="196">
        <v>8253</v>
      </c>
      <c r="C4425" s="163" t="s">
        <v>3955</v>
      </c>
      <c r="D4425" s="278" t="s">
        <v>5773</v>
      </c>
      <c r="E4425" s="197">
        <v>8</v>
      </c>
      <c r="F4425" s="197" t="s">
        <v>2499</v>
      </c>
      <c r="G4425" s="197" t="s">
        <v>24</v>
      </c>
      <c r="H4425" s="238">
        <v>42534</v>
      </c>
      <c r="I4425" s="199" t="str">
        <f t="shared" si="87"/>
        <v>n/a</v>
      </c>
      <c r="J4425" s="238">
        <v>42552</v>
      </c>
      <c r="K4425" s="197" t="str">
        <f>IF($J4425&gt;0,VLOOKUP($B4425,analyst,8,FALSE),"")</f>
        <v>approve</v>
      </c>
      <c r="L4425" s="197" t="str">
        <f t="shared" si="91"/>
        <v>approve</v>
      </c>
      <c r="M4425" s="275" t="s">
        <v>20</v>
      </c>
      <c r="N4425" s="96">
        <v>4537</v>
      </c>
      <c r="O4425" s="238">
        <v>42689</v>
      </c>
      <c r="P4425" s="201" t="s">
        <v>5774</v>
      </c>
    </row>
    <row r="4426" spans="1:16" s="92" customFormat="1" ht="15.75" x14ac:dyDescent="0.2">
      <c r="A4426" s="92" t="s">
        <v>20</v>
      </c>
      <c r="B4426" s="196">
        <v>8254</v>
      </c>
      <c r="C4426" s="92" t="s">
        <v>5100</v>
      </c>
      <c r="D4426" s="92" t="s">
        <v>5775</v>
      </c>
      <c r="E4426" s="197">
        <v>8</v>
      </c>
      <c r="F4426" s="197" t="s">
        <v>2499</v>
      </c>
      <c r="G4426" s="197" t="s">
        <v>334</v>
      </c>
      <c r="H4426" s="238">
        <v>42552</v>
      </c>
      <c r="I4426" s="199" t="str">
        <f t="shared" si="87"/>
        <v>n/a</v>
      </c>
      <c r="J4426" s="238">
        <v>42583</v>
      </c>
      <c r="K4426" s="197" t="str">
        <f>IF($J4426&gt;0,VLOOKUP($B4426,analyst,8,FALSE),"")</f>
        <v>approve</v>
      </c>
      <c r="L4426" s="197" t="str">
        <f t="shared" si="91"/>
        <v>approve</v>
      </c>
      <c r="M4426" s="275" t="s">
        <v>20</v>
      </c>
      <c r="N4426" s="96">
        <v>4540</v>
      </c>
      <c r="O4426" s="238">
        <v>42719</v>
      </c>
      <c r="P4426" s="201" t="s">
        <v>5289</v>
      </c>
    </row>
    <row r="4427" spans="1:16" s="92" customFormat="1" x14ac:dyDescent="0.2">
      <c r="A4427" s="92" t="s">
        <v>20</v>
      </c>
      <c r="B4427" s="196">
        <v>8255</v>
      </c>
      <c r="C4427" s="92" t="s">
        <v>5776</v>
      </c>
      <c r="D4427" s="92" t="s">
        <v>5777</v>
      </c>
      <c r="E4427" s="197">
        <v>21</v>
      </c>
      <c r="F4427" s="197" t="s">
        <v>5055</v>
      </c>
      <c r="G4427" s="197" t="s">
        <v>334</v>
      </c>
      <c r="H4427" s="238">
        <v>42556</v>
      </c>
      <c r="I4427" s="199">
        <f t="shared" si="87"/>
        <v>42921</v>
      </c>
      <c r="J4427" s="238"/>
      <c r="K4427" s="197" t="str">
        <f>IF($J4427&gt;0,VLOOKUP($B4427,analyst,8,FALSE),"")</f>
        <v/>
      </c>
      <c r="L4427" s="197" t="str">
        <f t="shared" si="91"/>
        <v/>
      </c>
      <c r="M4427" s="275" t="s">
        <v>20</v>
      </c>
      <c r="N4427" s="96" t="s">
        <v>2891</v>
      </c>
      <c r="O4427" s="238"/>
      <c r="P4427" s="201"/>
    </row>
    <row r="4428" spans="1:16" s="92" customFormat="1" x14ac:dyDescent="0.2">
      <c r="A4428" s="92" t="s">
        <v>20</v>
      </c>
      <c r="B4428" s="196">
        <v>8256</v>
      </c>
      <c r="C4428" s="92" t="s">
        <v>4064</v>
      </c>
      <c r="D4428" s="92" t="s">
        <v>5778</v>
      </c>
      <c r="E4428" s="197">
        <v>9</v>
      </c>
      <c r="F4428" s="197" t="s">
        <v>5061</v>
      </c>
      <c r="G4428" s="197" t="s">
        <v>29</v>
      </c>
      <c r="H4428" s="238">
        <v>42557</v>
      </c>
      <c r="I4428" s="199" t="str">
        <f t="shared" si="87"/>
        <v>n/a</v>
      </c>
      <c r="J4428" s="238">
        <v>42643</v>
      </c>
      <c r="K4428" s="197"/>
      <c r="L4428" s="197" t="str">
        <f t="shared" si="91"/>
        <v>approve</v>
      </c>
      <c r="M4428" s="275" t="s">
        <v>20</v>
      </c>
      <c r="N4428" s="96">
        <v>4552</v>
      </c>
      <c r="O4428" s="238">
        <v>42790</v>
      </c>
      <c r="P4428" s="201" t="s">
        <v>486</v>
      </c>
    </row>
    <row r="4429" spans="1:16" s="92" customFormat="1" x14ac:dyDescent="0.2">
      <c r="A4429" s="92" t="s">
        <v>20</v>
      </c>
      <c r="B4429" s="196">
        <v>8257</v>
      </c>
      <c r="C4429" s="92" t="s">
        <v>3608</v>
      </c>
      <c r="D4429" s="31" t="s">
        <v>5779</v>
      </c>
      <c r="E4429" s="197">
        <v>8</v>
      </c>
      <c r="F4429" s="197" t="s">
        <v>2499</v>
      </c>
      <c r="G4429" s="197" t="s">
        <v>334</v>
      </c>
      <c r="H4429" s="238">
        <v>42544</v>
      </c>
      <c r="I4429" s="199" t="str">
        <f t="shared" si="87"/>
        <v>n/a</v>
      </c>
      <c r="J4429" s="238">
        <v>42580</v>
      </c>
      <c r="K4429" s="197" t="str">
        <f t="shared" ref="K4429:K4460" si="92">IF($J4429&gt;0,VLOOKUP($B4429,analyst,8,FALSE),"")</f>
        <v>approve</v>
      </c>
      <c r="L4429" s="197" t="str">
        <f t="shared" si="91"/>
        <v>approve</v>
      </c>
      <c r="M4429" s="275" t="s">
        <v>20</v>
      </c>
      <c r="N4429" s="96">
        <v>4541</v>
      </c>
      <c r="O4429" s="238">
        <v>42719</v>
      </c>
      <c r="P4429" s="201" t="s">
        <v>5780</v>
      </c>
    </row>
    <row r="4430" spans="1:16" s="92" customFormat="1" x14ac:dyDescent="0.2">
      <c r="A4430" s="92" t="s">
        <v>20</v>
      </c>
      <c r="B4430" s="196">
        <v>8258</v>
      </c>
      <c r="C4430" s="92" t="s">
        <v>5781</v>
      </c>
      <c r="D4430" s="92" t="s">
        <v>5392</v>
      </c>
      <c r="E4430" s="197">
        <v>8</v>
      </c>
      <c r="F4430" s="197" t="s">
        <v>2499</v>
      </c>
      <c r="G4430" s="197" t="s">
        <v>334</v>
      </c>
      <c r="H4430" s="238">
        <v>42562</v>
      </c>
      <c r="I4430" s="199" t="str">
        <f t="shared" si="87"/>
        <v>n/a</v>
      </c>
      <c r="J4430" s="238">
        <v>42583</v>
      </c>
      <c r="K4430" s="197" t="str">
        <f t="shared" si="92"/>
        <v>approve</v>
      </c>
      <c r="L4430" s="197" t="str">
        <f t="shared" si="91"/>
        <v>approve</v>
      </c>
      <c r="M4430" s="275" t="s">
        <v>20</v>
      </c>
      <c r="N4430" s="96">
        <v>4542</v>
      </c>
      <c r="O4430" s="238">
        <v>42719</v>
      </c>
      <c r="P4430" s="201" t="s">
        <v>5289</v>
      </c>
    </row>
    <row r="4431" spans="1:16" s="92" customFormat="1" x14ac:dyDescent="0.2">
      <c r="A4431" s="92" t="s">
        <v>20</v>
      </c>
      <c r="B4431" s="196">
        <v>8259</v>
      </c>
      <c r="C4431" s="92" t="s">
        <v>3608</v>
      </c>
      <c r="D4431" s="92" t="s">
        <v>5782</v>
      </c>
      <c r="E4431" s="197">
        <v>8</v>
      </c>
      <c r="F4431" s="197" t="s">
        <v>2499</v>
      </c>
      <c r="G4431" s="197" t="s">
        <v>73</v>
      </c>
      <c r="H4431" s="238">
        <v>42579</v>
      </c>
      <c r="I4431" s="199" t="str">
        <f t="shared" si="87"/>
        <v>n/a</v>
      </c>
      <c r="J4431" s="238">
        <v>42613</v>
      </c>
      <c r="K4431" s="197" t="str">
        <f t="shared" si="92"/>
        <v>approve</v>
      </c>
      <c r="L4431" s="197" t="str">
        <f t="shared" si="91"/>
        <v>approve</v>
      </c>
      <c r="M4431" s="275" t="s">
        <v>20</v>
      </c>
      <c r="N4431" s="288">
        <v>4545</v>
      </c>
      <c r="O4431" s="248">
        <v>42766</v>
      </c>
      <c r="P4431" s="201" t="s">
        <v>5780</v>
      </c>
    </row>
    <row r="4432" spans="1:16" s="92" customFormat="1" x14ac:dyDescent="0.2">
      <c r="A4432" s="92" t="s">
        <v>20</v>
      </c>
      <c r="B4432" s="196">
        <v>8260</v>
      </c>
      <c r="C4432" s="92" t="s">
        <v>5783</v>
      </c>
      <c r="D4432" s="92" t="s">
        <v>5784</v>
      </c>
      <c r="E4432" s="197">
        <v>20</v>
      </c>
      <c r="F4432" s="197" t="s">
        <v>5055</v>
      </c>
      <c r="G4432" s="197" t="s">
        <v>73</v>
      </c>
      <c r="H4432" s="238">
        <v>42583</v>
      </c>
      <c r="I4432" s="199" t="str">
        <f t="shared" si="87"/>
        <v>n/a</v>
      </c>
      <c r="J4432" s="238">
        <v>42613</v>
      </c>
      <c r="K4432" s="197">
        <f t="shared" si="92"/>
        <v>0</v>
      </c>
      <c r="L4432" s="197" t="str">
        <f t="shared" si="91"/>
        <v>approve</v>
      </c>
      <c r="M4432" s="275" t="s">
        <v>20</v>
      </c>
      <c r="N4432" s="96">
        <v>4557</v>
      </c>
      <c r="O4432" s="238">
        <v>42804</v>
      </c>
      <c r="P4432" s="201" t="s">
        <v>486</v>
      </c>
    </row>
    <row r="4433" spans="1:16" s="92" customFormat="1" x14ac:dyDescent="0.2">
      <c r="A4433" s="92" t="s">
        <v>20</v>
      </c>
      <c r="B4433" s="196">
        <v>8261</v>
      </c>
      <c r="C4433" s="92" t="s">
        <v>5785</v>
      </c>
      <c r="D4433" s="92" t="s">
        <v>5786</v>
      </c>
      <c r="E4433" s="197">
        <v>8</v>
      </c>
      <c r="F4433" s="197" t="s">
        <v>2499</v>
      </c>
      <c r="G4433" s="197" t="s">
        <v>73</v>
      </c>
      <c r="H4433" s="238">
        <v>42590</v>
      </c>
      <c r="I4433" s="199">
        <f t="shared" si="87"/>
        <v>42955</v>
      </c>
      <c r="J4433" s="238"/>
      <c r="K4433" s="197" t="str">
        <f t="shared" si="92"/>
        <v/>
      </c>
      <c r="L4433" s="197" t="str">
        <f t="shared" si="91"/>
        <v/>
      </c>
      <c r="M4433" s="275" t="s">
        <v>20</v>
      </c>
      <c r="N4433" s="96" t="s">
        <v>2891</v>
      </c>
      <c r="O4433" s="238"/>
      <c r="P4433" s="201"/>
    </row>
    <row r="4434" spans="1:16" s="92" customFormat="1" x14ac:dyDescent="0.2">
      <c r="A4434" s="92" t="s">
        <v>20</v>
      </c>
      <c r="B4434" s="196">
        <v>8262</v>
      </c>
      <c r="C4434" s="92" t="s">
        <v>5787</v>
      </c>
      <c r="D4434" s="92" t="s">
        <v>5788</v>
      </c>
      <c r="E4434" s="197">
        <v>21</v>
      </c>
      <c r="F4434" s="197" t="s">
        <v>5055</v>
      </c>
      <c r="G4434" s="197" t="s">
        <v>78</v>
      </c>
      <c r="H4434" s="238">
        <v>42594</v>
      </c>
      <c r="I4434" s="199" t="str">
        <f t="shared" si="87"/>
        <v>n/a</v>
      </c>
      <c r="J4434" s="238">
        <v>42642</v>
      </c>
      <c r="K4434" s="197">
        <f t="shared" si="92"/>
        <v>0</v>
      </c>
      <c r="L4434" s="197" t="str">
        <f t="shared" si="91"/>
        <v>approve</v>
      </c>
      <c r="M4434" s="275" t="s">
        <v>20</v>
      </c>
      <c r="N4434" s="96">
        <v>4549</v>
      </c>
      <c r="O4434" s="238">
        <v>42786</v>
      </c>
      <c r="P4434" s="201" t="s">
        <v>486</v>
      </c>
    </row>
    <row r="4435" spans="1:16" s="163" customFormat="1" x14ac:dyDescent="0.2">
      <c r="A4435" s="163" t="s">
        <v>20</v>
      </c>
      <c r="B4435" s="196">
        <v>8263</v>
      </c>
      <c r="C4435" s="163" t="s">
        <v>5381</v>
      </c>
      <c r="D4435" s="163" t="s">
        <v>5789</v>
      </c>
      <c r="E4435" s="197">
        <v>15</v>
      </c>
      <c r="F4435" s="196" t="s">
        <v>5071</v>
      </c>
      <c r="G4435" s="197" t="s">
        <v>78</v>
      </c>
      <c r="H4435" s="198">
        <v>42607</v>
      </c>
      <c r="I4435" s="199" t="str">
        <f t="shared" si="87"/>
        <v>n/a</v>
      </c>
      <c r="J4435" s="198">
        <v>42643</v>
      </c>
      <c r="K4435" s="197">
        <f t="shared" si="92"/>
        <v>0</v>
      </c>
      <c r="L4435" s="197" t="str">
        <f t="shared" si="91"/>
        <v>approve</v>
      </c>
      <c r="M4435" s="294" t="s">
        <v>20</v>
      </c>
      <c r="N4435" s="288">
        <v>4546</v>
      </c>
      <c r="O4435" s="198">
        <v>42781</v>
      </c>
      <c r="P4435" s="201"/>
    </row>
    <row r="4436" spans="1:16" s="92" customFormat="1" x14ac:dyDescent="0.2">
      <c r="A4436" s="92" t="s">
        <v>20</v>
      </c>
      <c r="B4436" s="196">
        <v>8264</v>
      </c>
      <c r="C4436" s="92" t="s">
        <v>3608</v>
      </c>
      <c r="D4436" s="239" t="s">
        <v>5790</v>
      </c>
      <c r="E4436" s="197">
        <v>8</v>
      </c>
      <c r="F4436" s="197" t="s">
        <v>2499</v>
      </c>
      <c r="G4436" s="197" t="s">
        <v>78</v>
      </c>
      <c r="H4436" s="238">
        <v>42608</v>
      </c>
      <c r="I4436" s="199" t="str">
        <f t="shared" si="87"/>
        <v>n/a</v>
      </c>
      <c r="J4436" s="238">
        <v>42646</v>
      </c>
      <c r="K4436" s="197">
        <f t="shared" si="92"/>
        <v>0</v>
      </c>
      <c r="L4436" s="197" t="str">
        <f t="shared" si="91"/>
        <v>approve</v>
      </c>
      <c r="M4436" s="275" t="s">
        <v>20</v>
      </c>
      <c r="N4436" s="96" t="s">
        <v>5791</v>
      </c>
      <c r="O4436" s="238"/>
      <c r="P4436" s="201"/>
    </row>
    <row r="4437" spans="1:16" s="92" customFormat="1" x14ac:dyDescent="0.2">
      <c r="A4437" s="92" t="s">
        <v>20</v>
      </c>
      <c r="B4437" s="196">
        <v>8265</v>
      </c>
      <c r="C4437" s="92" t="s">
        <v>1561</v>
      </c>
      <c r="D4437" s="92" t="s">
        <v>5792</v>
      </c>
      <c r="E4437" s="197">
        <v>10</v>
      </c>
      <c r="F4437" s="197" t="s">
        <v>5061</v>
      </c>
      <c r="G4437" s="197" t="s">
        <v>78</v>
      </c>
      <c r="H4437" s="238">
        <v>42613</v>
      </c>
      <c r="I4437" s="199" t="str">
        <f t="shared" si="87"/>
        <v>n/a</v>
      </c>
      <c r="J4437" s="238">
        <v>42643</v>
      </c>
      <c r="K4437" s="197">
        <f t="shared" si="92"/>
        <v>0</v>
      </c>
      <c r="L4437" s="197" t="str">
        <f t="shared" si="91"/>
        <v>approve</v>
      </c>
      <c r="M4437" s="275" t="s">
        <v>20</v>
      </c>
      <c r="N4437" s="96">
        <v>4550</v>
      </c>
      <c r="O4437" s="238">
        <v>42786</v>
      </c>
      <c r="P4437" s="201" t="s">
        <v>486</v>
      </c>
    </row>
    <row r="4438" spans="1:16" s="92" customFormat="1" x14ac:dyDescent="0.2">
      <c r="A4438" s="92" t="s">
        <v>20</v>
      </c>
      <c r="B4438" s="196">
        <v>8266</v>
      </c>
      <c r="C4438" s="92" t="s">
        <v>5793</v>
      </c>
      <c r="D4438" s="92" t="s">
        <v>5794</v>
      </c>
      <c r="E4438" s="197">
        <v>15</v>
      </c>
      <c r="F4438" s="196" t="s">
        <v>5071</v>
      </c>
      <c r="G4438" s="197" t="s">
        <v>29</v>
      </c>
      <c r="H4438" s="238">
        <v>42613</v>
      </c>
      <c r="I4438" s="199" t="str">
        <f t="shared" si="87"/>
        <v>n/a</v>
      </c>
      <c r="J4438" s="238">
        <v>42646</v>
      </c>
      <c r="K4438" s="197">
        <f t="shared" si="92"/>
        <v>0</v>
      </c>
      <c r="L4438" s="197" t="str">
        <f t="shared" si="91"/>
        <v>approve</v>
      </c>
      <c r="M4438" s="275" t="s">
        <v>20</v>
      </c>
      <c r="N4438" s="96">
        <v>4553</v>
      </c>
      <c r="O4438" s="238">
        <v>42790</v>
      </c>
      <c r="P4438" s="201" t="s">
        <v>486</v>
      </c>
    </row>
    <row r="4439" spans="1:16" s="92" customFormat="1" x14ac:dyDescent="0.2">
      <c r="A4439" s="92" t="s">
        <v>20</v>
      </c>
      <c r="B4439" s="196">
        <v>8267</v>
      </c>
      <c r="C4439" s="92" t="s">
        <v>5522</v>
      </c>
      <c r="D4439" s="163" t="s">
        <v>5746</v>
      </c>
      <c r="E4439" s="197">
        <v>16</v>
      </c>
      <c r="F4439" s="197" t="s">
        <v>5061</v>
      </c>
      <c r="G4439" s="197" t="s">
        <v>78</v>
      </c>
      <c r="H4439" s="238">
        <v>42614</v>
      </c>
      <c r="I4439" s="199" t="str">
        <f t="shared" si="87"/>
        <v>n/a</v>
      </c>
      <c r="J4439" s="238">
        <v>42646</v>
      </c>
      <c r="K4439" s="197">
        <f t="shared" si="92"/>
        <v>0</v>
      </c>
      <c r="L4439" s="197" t="str">
        <f t="shared" si="91"/>
        <v>approve</v>
      </c>
      <c r="M4439" s="275" t="s">
        <v>20</v>
      </c>
      <c r="N4439" s="96">
        <v>4561</v>
      </c>
      <c r="O4439" s="238">
        <v>42860</v>
      </c>
      <c r="P4439" s="201" t="s">
        <v>5289</v>
      </c>
    </row>
    <row r="4440" spans="1:16" s="92" customFormat="1" x14ac:dyDescent="0.2">
      <c r="A4440" s="92" t="s">
        <v>20</v>
      </c>
      <c r="B4440" s="196">
        <v>8268</v>
      </c>
      <c r="C4440" s="92" t="s">
        <v>3576</v>
      </c>
      <c r="D4440" s="163" t="s">
        <v>5746</v>
      </c>
      <c r="E4440" s="197">
        <v>8</v>
      </c>
      <c r="F4440" s="197" t="s">
        <v>2499</v>
      </c>
      <c r="G4440" s="197" t="s">
        <v>78</v>
      </c>
      <c r="H4440" s="238">
        <v>42619</v>
      </c>
      <c r="I4440" s="199">
        <f t="shared" si="87"/>
        <v>42984</v>
      </c>
      <c r="J4440" s="238"/>
      <c r="K4440" s="197" t="str">
        <f t="shared" si="92"/>
        <v/>
      </c>
      <c r="L4440" s="197" t="str">
        <f t="shared" si="91"/>
        <v/>
      </c>
      <c r="M4440" s="275" t="s">
        <v>20</v>
      </c>
      <c r="N4440" s="96" t="s">
        <v>2891</v>
      </c>
      <c r="O4440" s="238"/>
      <c r="P4440" s="201"/>
    </row>
    <row r="4441" spans="1:16" s="92" customFormat="1" x14ac:dyDescent="0.2">
      <c r="A4441" s="92" t="s">
        <v>20</v>
      </c>
      <c r="B4441" s="196">
        <v>8269</v>
      </c>
      <c r="C4441" s="92" t="s">
        <v>5143</v>
      </c>
      <c r="D4441" s="239" t="s">
        <v>5795</v>
      </c>
      <c r="E4441" s="197">
        <v>16</v>
      </c>
      <c r="F4441" s="197" t="s">
        <v>5061</v>
      </c>
      <c r="G4441" s="197" t="s">
        <v>78</v>
      </c>
      <c r="H4441" s="238">
        <v>42622</v>
      </c>
      <c r="I4441" s="199" t="str">
        <f t="shared" si="87"/>
        <v>n/a</v>
      </c>
      <c r="J4441" s="238">
        <v>42646</v>
      </c>
      <c r="K4441" s="197">
        <f t="shared" si="92"/>
        <v>0</v>
      </c>
      <c r="L4441" s="197" t="str">
        <f t="shared" si="91"/>
        <v>approve</v>
      </c>
      <c r="M4441" s="275" t="s">
        <v>20</v>
      </c>
      <c r="N4441" s="96">
        <v>4562</v>
      </c>
      <c r="O4441" s="238">
        <v>42860</v>
      </c>
      <c r="P4441" s="201" t="s">
        <v>5039</v>
      </c>
    </row>
    <row r="4442" spans="1:16" s="92" customFormat="1" x14ac:dyDescent="0.2">
      <c r="A4442" s="92" t="s">
        <v>20</v>
      </c>
      <c r="B4442" s="196">
        <v>8270</v>
      </c>
      <c r="C4442" s="33" t="s">
        <v>5796</v>
      </c>
      <c r="D4442" s="163" t="s">
        <v>5746</v>
      </c>
      <c r="E4442" s="197">
        <v>10</v>
      </c>
      <c r="F4442" s="197" t="s">
        <v>5061</v>
      </c>
      <c r="G4442" s="197" t="s">
        <v>78</v>
      </c>
      <c r="H4442" s="238">
        <v>42625</v>
      </c>
      <c r="I4442" s="199" t="str">
        <f t="shared" si="87"/>
        <v>n/a</v>
      </c>
      <c r="J4442" s="238">
        <v>42646</v>
      </c>
      <c r="K4442" s="197">
        <f t="shared" si="92"/>
        <v>0</v>
      </c>
      <c r="L4442" s="197" t="str">
        <f t="shared" ref="L4442:L4471" si="93">IF($J4442&gt;0,VLOOKUP($B4442,analyst,9,FALSE),"")</f>
        <v>approve</v>
      </c>
      <c r="M4442" s="275" t="s">
        <v>20</v>
      </c>
      <c r="N4442" s="96">
        <v>4551</v>
      </c>
      <c r="O4442" s="238">
        <v>42786</v>
      </c>
      <c r="P4442" s="201" t="s">
        <v>4892</v>
      </c>
    </row>
    <row r="4443" spans="1:16" s="92" customFormat="1" x14ac:dyDescent="0.2">
      <c r="A4443" s="92" t="s">
        <v>20</v>
      </c>
      <c r="B4443" s="196">
        <v>8271</v>
      </c>
      <c r="C4443" s="92" t="s">
        <v>5797</v>
      </c>
      <c r="D4443" s="92" t="s">
        <v>5798</v>
      </c>
      <c r="E4443" s="197">
        <v>15</v>
      </c>
      <c r="F4443" s="197" t="s">
        <v>5071</v>
      </c>
      <c r="G4443" s="197" t="s">
        <v>2599</v>
      </c>
      <c r="H4443" s="238">
        <v>42636</v>
      </c>
      <c r="I4443" s="199" t="str">
        <f t="shared" si="87"/>
        <v>n/a</v>
      </c>
      <c r="J4443" s="238">
        <v>42674</v>
      </c>
      <c r="K4443" s="197">
        <f t="shared" si="92"/>
        <v>0</v>
      </c>
      <c r="L4443" s="197" t="str">
        <f t="shared" si="93"/>
        <v>approve</v>
      </c>
      <c r="M4443" s="275" t="s">
        <v>20</v>
      </c>
      <c r="N4443" s="96">
        <v>4555</v>
      </c>
      <c r="O4443" s="238">
        <v>42808</v>
      </c>
      <c r="P4443" s="201" t="s">
        <v>5799</v>
      </c>
    </row>
    <row r="4444" spans="1:16" s="92" customFormat="1" x14ac:dyDescent="0.2">
      <c r="A4444" s="92" t="s">
        <v>20</v>
      </c>
      <c r="B4444" s="196">
        <v>8272</v>
      </c>
      <c r="C4444" s="163" t="s">
        <v>5049</v>
      </c>
      <c r="D4444" s="92" t="s">
        <v>5709</v>
      </c>
      <c r="E4444" s="197">
        <v>6</v>
      </c>
      <c r="F4444" s="197" t="s">
        <v>5061</v>
      </c>
      <c r="G4444" s="197" t="s">
        <v>236</v>
      </c>
      <c r="H4444" s="238">
        <v>42661</v>
      </c>
      <c r="I4444" s="199" t="str">
        <f t="shared" si="87"/>
        <v>n/a</v>
      </c>
      <c r="J4444" s="238">
        <v>42704</v>
      </c>
      <c r="K4444" s="197">
        <f t="shared" si="92"/>
        <v>0</v>
      </c>
      <c r="L4444" s="197" t="str">
        <f t="shared" si="93"/>
        <v>approve</v>
      </c>
      <c r="M4444" s="275" t="s">
        <v>20</v>
      </c>
      <c r="N4444" s="96">
        <v>4558</v>
      </c>
      <c r="O4444" s="238">
        <v>42836</v>
      </c>
      <c r="P4444" s="201" t="s">
        <v>5289</v>
      </c>
    </row>
    <row r="4445" spans="1:16" s="92" customFormat="1" x14ac:dyDescent="0.2">
      <c r="A4445" s="92" t="s">
        <v>20</v>
      </c>
      <c r="B4445" s="196">
        <v>8273</v>
      </c>
      <c r="C4445" s="92" t="s">
        <v>3608</v>
      </c>
      <c r="D4445" s="239" t="s">
        <v>5800</v>
      </c>
      <c r="E4445" s="197">
        <v>8</v>
      </c>
      <c r="F4445" s="197" t="s">
        <v>2499</v>
      </c>
      <c r="G4445" s="197" t="s">
        <v>236</v>
      </c>
      <c r="H4445" s="238">
        <v>42664</v>
      </c>
      <c r="I4445" s="199" t="str">
        <f t="shared" si="87"/>
        <v>n/a</v>
      </c>
      <c r="J4445" s="238">
        <v>42705</v>
      </c>
      <c r="K4445" s="197" t="str">
        <f t="shared" si="92"/>
        <v>approve</v>
      </c>
      <c r="L4445" s="197" t="str">
        <f t="shared" si="93"/>
        <v>approve</v>
      </c>
      <c r="M4445" s="275" t="s">
        <v>20</v>
      </c>
      <c r="N4445" s="96">
        <v>4569</v>
      </c>
      <c r="O4445" s="238">
        <v>42900</v>
      </c>
      <c r="P4445" s="201" t="s">
        <v>486</v>
      </c>
    </row>
    <row r="4446" spans="1:16" s="92" customFormat="1" x14ac:dyDescent="0.2">
      <c r="A4446" s="92" t="s">
        <v>20</v>
      </c>
      <c r="B4446" s="196">
        <v>8274</v>
      </c>
      <c r="C4446" s="33" t="s">
        <v>5801</v>
      </c>
      <c r="D4446" s="92" t="s">
        <v>3505</v>
      </c>
      <c r="E4446" s="197">
        <v>6</v>
      </c>
      <c r="F4446" s="197" t="s">
        <v>5061</v>
      </c>
      <c r="G4446" s="197" t="s">
        <v>236</v>
      </c>
      <c r="H4446" s="238">
        <v>42675</v>
      </c>
      <c r="I4446" s="199" t="str">
        <f t="shared" si="87"/>
        <v>n/a</v>
      </c>
      <c r="J4446" s="238">
        <v>42703</v>
      </c>
      <c r="K4446" s="197">
        <f t="shared" si="92"/>
        <v>0</v>
      </c>
      <c r="L4446" s="197" t="str">
        <f t="shared" si="93"/>
        <v>approve</v>
      </c>
      <c r="M4446" s="275" t="s">
        <v>20</v>
      </c>
      <c r="N4446" s="96">
        <v>4559</v>
      </c>
      <c r="O4446" s="238">
        <v>42836</v>
      </c>
      <c r="P4446" s="201" t="s">
        <v>5289</v>
      </c>
    </row>
    <row r="4447" spans="1:16" s="92" customFormat="1" x14ac:dyDescent="0.2">
      <c r="A4447" s="92" t="s">
        <v>20</v>
      </c>
      <c r="B4447" s="196">
        <v>8275</v>
      </c>
      <c r="C4447" s="31" t="s">
        <v>2708</v>
      </c>
      <c r="D4447" s="92" t="s">
        <v>5802</v>
      </c>
      <c r="E4447" s="197">
        <v>7</v>
      </c>
      <c r="F4447" s="197" t="s">
        <v>5061</v>
      </c>
      <c r="G4447" s="197" t="s">
        <v>236</v>
      </c>
      <c r="H4447" s="238">
        <v>42674</v>
      </c>
      <c r="I4447" s="199" t="str">
        <f t="shared" si="87"/>
        <v>n/a</v>
      </c>
      <c r="J4447" s="238">
        <v>42705</v>
      </c>
      <c r="K4447" s="197">
        <f t="shared" si="92"/>
        <v>0</v>
      </c>
      <c r="L4447" s="197" t="str">
        <f t="shared" si="93"/>
        <v>approve</v>
      </c>
      <c r="M4447" s="275" t="s">
        <v>20</v>
      </c>
      <c r="N4447" s="96">
        <v>4560</v>
      </c>
      <c r="O4447" s="238">
        <v>42840</v>
      </c>
      <c r="P4447" s="201" t="s">
        <v>5289</v>
      </c>
    </row>
    <row r="4448" spans="1:16" s="92" customFormat="1" x14ac:dyDescent="0.2">
      <c r="A4448" s="92" t="s">
        <v>20</v>
      </c>
      <c r="B4448" s="196">
        <v>8276</v>
      </c>
      <c r="C4448" s="92" t="s">
        <v>5628</v>
      </c>
      <c r="D4448" s="92" t="s">
        <v>5803</v>
      </c>
      <c r="E4448" s="197">
        <v>8</v>
      </c>
      <c r="F4448" s="197" t="s">
        <v>2499</v>
      </c>
      <c r="G4448" s="197" t="s">
        <v>24</v>
      </c>
      <c r="H4448" s="238">
        <v>42705</v>
      </c>
      <c r="I4448" s="199" t="str">
        <f t="shared" si="87"/>
        <v>n/a</v>
      </c>
      <c r="J4448" s="238">
        <v>42733</v>
      </c>
      <c r="K4448" s="197" t="str">
        <f t="shared" si="92"/>
        <v>approve</v>
      </c>
      <c r="L4448" s="197" t="str">
        <f t="shared" si="93"/>
        <v>approve</v>
      </c>
      <c r="M4448" s="275" t="s">
        <v>20</v>
      </c>
      <c r="N4448" s="96">
        <v>4563</v>
      </c>
      <c r="O4448" s="238">
        <v>42875</v>
      </c>
      <c r="P4448" s="201" t="s">
        <v>5630</v>
      </c>
    </row>
    <row r="4449" spans="1:16" s="92" customFormat="1" x14ac:dyDescent="0.2">
      <c r="A4449" s="92" t="s">
        <v>20</v>
      </c>
      <c r="B4449" s="196">
        <v>8277</v>
      </c>
      <c r="C4449" s="92" t="s">
        <v>3608</v>
      </c>
      <c r="D4449" s="92" t="s">
        <v>5804</v>
      </c>
      <c r="E4449" s="197">
        <v>8</v>
      </c>
      <c r="F4449" s="197" t="s">
        <v>2499</v>
      </c>
      <c r="G4449" s="197" t="s">
        <v>24</v>
      </c>
      <c r="H4449" s="238">
        <v>42712</v>
      </c>
      <c r="I4449" s="199" t="str">
        <f t="shared" si="87"/>
        <v>n/a</v>
      </c>
      <c r="J4449" s="238">
        <v>42738</v>
      </c>
      <c r="K4449" s="197" t="str">
        <f t="shared" si="92"/>
        <v>approve</v>
      </c>
      <c r="L4449" s="197" t="str">
        <f t="shared" si="93"/>
        <v>approve</v>
      </c>
      <c r="M4449" s="275" t="s">
        <v>20</v>
      </c>
      <c r="N4449" s="96">
        <v>4564</v>
      </c>
      <c r="O4449" s="238">
        <v>42875</v>
      </c>
      <c r="P4449" s="201" t="s">
        <v>5780</v>
      </c>
    </row>
    <row r="4450" spans="1:16" s="92" customFormat="1" x14ac:dyDescent="0.2">
      <c r="A4450" s="92" t="s">
        <v>20</v>
      </c>
      <c r="B4450" s="196">
        <v>8278</v>
      </c>
      <c r="C4450" s="33" t="s">
        <v>123</v>
      </c>
      <c r="D4450" s="92" t="s">
        <v>5805</v>
      </c>
      <c r="E4450" s="197">
        <v>20</v>
      </c>
      <c r="F4450" s="197" t="s">
        <v>5055</v>
      </c>
      <c r="G4450" s="197" t="s">
        <v>334</v>
      </c>
      <c r="H4450" s="238">
        <v>42723</v>
      </c>
      <c r="I4450" s="199" t="str">
        <f t="shared" si="87"/>
        <v>n/a</v>
      </c>
      <c r="J4450" s="238">
        <v>42765</v>
      </c>
      <c r="K4450" s="197">
        <f t="shared" si="92"/>
        <v>0</v>
      </c>
      <c r="L4450" s="197" t="str">
        <f t="shared" si="93"/>
        <v>approve</v>
      </c>
      <c r="M4450" s="275" t="s">
        <v>20</v>
      </c>
      <c r="N4450" s="96">
        <v>4567</v>
      </c>
      <c r="O4450" s="238">
        <v>42868</v>
      </c>
      <c r="P4450" s="201" t="s">
        <v>486</v>
      </c>
    </row>
    <row r="4451" spans="1:16" s="92" customFormat="1" x14ac:dyDescent="0.2">
      <c r="A4451" s="92" t="s">
        <v>20</v>
      </c>
      <c r="B4451" s="196">
        <v>8279</v>
      </c>
      <c r="C4451" s="92" t="s">
        <v>406</v>
      </c>
      <c r="D4451" s="92" t="s">
        <v>4967</v>
      </c>
      <c r="E4451" s="197">
        <v>7</v>
      </c>
      <c r="F4451" s="197" t="s">
        <v>5061</v>
      </c>
      <c r="G4451" s="197" t="s">
        <v>334</v>
      </c>
      <c r="H4451" s="238">
        <v>42724</v>
      </c>
      <c r="I4451" s="199" t="str">
        <f t="shared" si="87"/>
        <v>n/a</v>
      </c>
      <c r="J4451" s="238">
        <v>42765</v>
      </c>
      <c r="K4451" s="197">
        <f t="shared" si="92"/>
        <v>0</v>
      </c>
      <c r="L4451" s="197" t="str">
        <f t="shared" si="93"/>
        <v>approve</v>
      </c>
      <c r="M4451" s="275" t="s">
        <v>20</v>
      </c>
      <c r="N4451" s="96">
        <v>4565</v>
      </c>
      <c r="O4451" s="238">
        <v>42901</v>
      </c>
      <c r="P4451" s="201" t="s">
        <v>486</v>
      </c>
    </row>
    <row r="4452" spans="1:16" s="92" customFormat="1" x14ac:dyDescent="0.2">
      <c r="A4452" s="92" t="s">
        <v>20</v>
      </c>
      <c r="B4452" s="196">
        <v>8280</v>
      </c>
      <c r="C4452" s="92" t="s">
        <v>5806</v>
      </c>
      <c r="D4452" s="92" t="s">
        <v>5807</v>
      </c>
      <c r="E4452" s="197">
        <v>20</v>
      </c>
      <c r="F4452" s="197" t="s">
        <v>5055</v>
      </c>
      <c r="G4452" s="197" t="s">
        <v>334</v>
      </c>
      <c r="H4452" s="238">
        <v>42724</v>
      </c>
      <c r="I4452" s="199" t="str">
        <f t="shared" si="87"/>
        <v>n/a</v>
      </c>
      <c r="J4452" s="238">
        <v>42765</v>
      </c>
      <c r="K4452" s="197">
        <f t="shared" si="92"/>
        <v>0</v>
      </c>
      <c r="L4452" s="197" t="str">
        <f t="shared" si="93"/>
        <v>approve</v>
      </c>
      <c r="M4452" s="275" t="s">
        <v>20</v>
      </c>
      <c r="N4452" s="96">
        <v>4576</v>
      </c>
      <c r="O4452" s="238">
        <v>42991</v>
      </c>
      <c r="P4452" s="201" t="s">
        <v>5808</v>
      </c>
    </row>
    <row r="4453" spans="1:16" s="92" customFormat="1" x14ac:dyDescent="0.2">
      <c r="A4453" s="92" t="s">
        <v>20</v>
      </c>
      <c r="B4453" s="196">
        <v>8281</v>
      </c>
      <c r="C4453" s="92" t="s">
        <v>5809</v>
      </c>
      <c r="D4453" s="92" t="s">
        <v>5810</v>
      </c>
      <c r="E4453" s="197">
        <v>8</v>
      </c>
      <c r="F4453" s="197" t="s">
        <v>2499</v>
      </c>
      <c r="G4453" s="197" t="s">
        <v>334</v>
      </c>
      <c r="H4453" s="238">
        <v>42724</v>
      </c>
      <c r="I4453" s="199" t="str">
        <f t="shared" si="87"/>
        <v>n/a</v>
      </c>
      <c r="J4453" s="238">
        <v>42765</v>
      </c>
      <c r="K4453" s="197">
        <f t="shared" si="92"/>
        <v>0</v>
      </c>
      <c r="L4453" s="197">
        <f t="shared" si="93"/>
        <v>0</v>
      </c>
      <c r="M4453" s="275" t="s">
        <v>20</v>
      </c>
      <c r="N4453" s="96">
        <v>4587</v>
      </c>
      <c r="O4453" s="238">
        <v>43108</v>
      </c>
      <c r="P4453" s="201" t="s">
        <v>5799</v>
      </c>
    </row>
    <row r="4454" spans="1:16" s="92" customFormat="1" x14ac:dyDescent="0.2">
      <c r="A4454" s="92" t="s">
        <v>20</v>
      </c>
      <c r="B4454" s="196">
        <v>8282</v>
      </c>
      <c r="C4454" s="92" t="s">
        <v>5811</v>
      </c>
      <c r="D4454" s="92" t="s">
        <v>5810</v>
      </c>
      <c r="E4454" s="197">
        <v>15</v>
      </c>
      <c r="F4454" s="197" t="s">
        <v>5071</v>
      </c>
      <c r="G4454" s="197" t="s">
        <v>334</v>
      </c>
      <c r="H4454" s="238">
        <v>42725</v>
      </c>
      <c r="I4454" s="199" t="str">
        <f t="shared" si="87"/>
        <v>n/a</v>
      </c>
      <c r="J4454" s="238">
        <v>42765</v>
      </c>
      <c r="K4454" s="197">
        <f t="shared" si="92"/>
        <v>0</v>
      </c>
      <c r="L4454" s="197" t="str">
        <f t="shared" si="93"/>
        <v>approve</v>
      </c>
      <c r="M4454" s="275" t="s">
        <v>20</v>
      </c>
      <c r="N4454" s="96">
        <v>4570</v>
      </c>
      <c r="O4454" s="238">
        <v>42926</v>
      </c>
      <c r="P4454" s="201" t="s">
        <v>4625</v>
      </c>
    </row>
    <row r="4455" spans="1:16" s="92" customFormat="1" x14ac:dyDescent="0.2">
      <c r="A4455" s="92" t="s">
        <v>20</v>
      </c>
      <c r="B4455" s="196">
        <v>8283</v>
      </c>
      <c r="C4455" s="278" t="s">
        <v>5442</v>
      </c>
      <c r="D4455" s="92" t="s">
        <v>5679</v>
      </c>
      <c r="E4455" s="197">
        <v>8</v>
      </c>
      <c r="F4455" s="197" t="s">
        <v>2499</v>
      </c>
      <c r="G4455" s="197" t="s">
        <v>334</v>
      </c>
      <c r="H4455" s="238">
        <v>42726</v>
      </c>
      <c r="I4455" s="199" t="str">
        <f t="shared" ref="I4455:I4518" si="94">IF(AND(H4455&gt;1/1/75, J4455&gt;0),"n/a",H4455+365)</f>
        <v>n/a</v>
      </c>
      <c r="J4455" s="238">
        <v>42765</v>
      </c>
      <c r="K4455" s="197" t="str">
        <f t="shared" si="92"/>
        <v>approve</v>
      </c>
      <c r="L4455" s="197" t="str">
        <f t="shared" si="93"/>
        <v>approve</v>
      </c>
      <c r="M4455" s="275" t="s">
        <v>20</v>
      </c>
      <c r="N4455" s="96">
        <v>4566</v>
      </c>
      <c r="O4455" s="238">
        <v>42901</v>
      </c>
      <c r="P4455" s="201" t="s">
        <v>486</v>
      </c>
    </row>
    <row r="4456" spans="1:16" s="92" customFormat="1" x14ac:dyDescent="0.2">
      <c r="A4456" s="92" t="s">
        <v>20</v>
      </c>
      <c r="B4456" s="196">
        <v>8284</v>
      </c>
      <c r="C4456" s="92" t="s">
        <v>5332</v>
      </c>
      <c r="D4456" s="92" t="s">
        <v>5456</v>
      </c>
      <c r="E4456" s="197">
        <v>15</v>
      </c>
      <c r="F4456" s="197" t="s">
        <v>5071</v>
      </c>
      <c r="G4456" s="197" t="s">
        <v>334</v>
      </c>
      <c r="H4456" s="238">
        <v>42732</v>
      </c>
      <c r="I4456" s="199" t="str">
        <f t="shared" si="94"/>
        <v>n/a</v>
      </c>
      <c r="J4456" s="238">
        <v>42765</v>
      </c>
      <c r="K4456" s="197">
        <f t="shared" si="92"/>
        <v>0</v>
      </c>
      <c r="L4456" s="197" t="str">
        <f t="shared" si="93"/>
        <v>approve</v>
      </c>
      <c r="M4456" s="275" t="s">
        <v>20</v>
      </c>
      <c r="N4456" s="96">
        <v>4568</v>
      </c>
      <c r="O4456" s="238">
        <v>42899</v>
      </c>
      <c r="P4456" s="201" t="s">
        <v>486</v>
      </c>
    </row>
    <row r="4457" spans="1:16" s="92" customFormat="1" x14ac:dyDescent="0.2">
      <c r="A4457" s="92" t="s">
        <v>20</v>
      </c>
      <c r="B4457" s="196">
        <v>8285</v>
      </c>
      <c r="C4457" s="92" t="s">
        <v>5005</v>
      </c>
      <c r="D4457" s="31" t="s">
        <v>5812</v>
      </c>
      <c r="E4457" s="197">
        <v>20</v>
      </c>
      <c r="F4457" s="197" t="s">
        <v>5055</v>
      </c>
      <c r="G4457" s="197" t="s">
        <v>73</v>
      </c>
      <c r="H4457" s="238">
        <v>42761</v>
      </c>
      <c r="I4457" s="199">
        <f t="shared" si="94"/>
        <v>43126</v>
      </c>
      <c r="J4457" s="238"/>
      <c r="K4457" s="197" t="str">
        <f t="shared" si="92"/>
        <v/>
      </c>
      <c r="L4457" s="197" t="str">
        <f t="shared" si="93"/>
        <v/>
      </c>
      <c r="M4457" s="275" t="s">
        <v>20</v>
      </c>
      <c r="N4457" s="96" t="s">
        <v>2891</v>
      </c>
      <c r="O4457" s="238"/>
      <c r="P4457" s="201"/>
    </row>
    <row r="4458" spans="1:16" s="92" customFormat="1" x14ac:dyDescent="0.2">
      <c r="A4458" s="92" t="s">
        <v>20</v>
      </c>
      <c r="B4458" s="196">
        <v>8286</v>
      </c>
      <c r="C4458" s="92" t="s">
        <v>5785</v>
      </c>
      <c r="D4458" s="92" t="s">
        <v>5813</v>
      </c>
      <c r="E4458" s="197">
        <v>8</v>
      </c>
      <c r="F4458" s="197" t="s">
        <v>2499</v>
      </c>
      <c r="G4458" s="197" t="s">
        <v>73</v>
      </c>
      <c r="H4458" s="238">
        <v>42765</v>
      </c>
      <c r="I4458" s="199">
        <f t="shared" si="94"/>
        <v>43130</v>
      </c>
      <c r="J4458" s="238"/>
      <c r="K4458" s="197" t="str">
        <f t="shared" si="92"/>
        <v/>
      </c>
      <c r="L4458" s="197" t="str">
        <f t="shared" si="93"/>
        <v/>
      </c>
      <c r="M4458" s="275" t="s">
        <v>20</v>
      </c>
      <c r="N4458" s="96" t="s">
        <v>2891</v>
      </c>
      <c r="O4458" s="238"/>
      <c r="P4458" s="201"/>
    </row>
    <row r="4459" spans="1:16" s="92" customFormat="1" x14ac:dyDescent="0.2">
      <c r="A4459" s="92" t="s">
        <v>20</v>
      </c>
      <c r="B4459" s="196">
        <v>8287</v>
      </c>
      <c r="C4459" s="92" t="s">
        <v>3608</v>
      </c>
      <c r="D4459" s="92" t="s">
        <v>5814</v>
      </c>
      <c r="E4459" s="197">
        <v>8</v>
      </c>
      <c r="F4459" s="197" t="s">
        <v>2499</v>
      </c>
      <c r="G4459" s="197" t="s">
        <v>78</v>
      </c>
      <c r="H4459" s="238">
        <v>42789</v>
      </c>
      <c r="I4459" s="199" t="str">
        <f t="shared" si="94"/>
        <v>n/a</v>
      </c>
      <c r="J4459" s="238">
        <v>42825</v>
      </c>
      <c r="K4459" s="197" t="str">
        <f t="shared" si="92"/>
        <v>approve</v>
      </c>
      <c r="L4459" s="197" t="str">
        <f t="shared" si="93"/>
        <v>approve</v>
      </c>
      <c r="M4459" s="275" t="s">
        <v>20</v>
      </c>
      <c r="N4459" s="96">
        <v>4571</v>
      </c>
      <c r="O4459" s="238">
        <v>42962</v>
      </c>
      <c r="P4459" s="201" t="s">
        <v>486</v>
      </c>
    </row>
    <row r="4460" spans="1:16" s="92" customFormat="1" x14ac:dyDescent="0.2">
      <c r="A4460" s="92" t="s">
        <v>20</v>
      </c>
      <c r="B4460" s="196">
        <v>8288</v>
      </c>
      <c r="C4460" s="92" t="s">
        <v>3608</v>
      </c>
      <c r="D4460" s="92" t="s">
        <v>5815</v>
      </c>
      <c r="E4460" s="197">
        <v>8</v>
      </c>
      <c r="F4460" s="197" t="s">
        <v>2499</v>
      </c>
      <c r="G4460" s="197" t="s">
        <v>78</v>
      </c>
      <c r="H4460" s="238">
        <v>42789</v>
      </c>
      <c r="I4460" s="199" t="str">
        <f t="shared" si="94"/>
        <v>n/a</v>
      </c>
      <c r="J4460" s="238">
        <v>42825</v>
      </c>
      <c r="K4460" s="197" t="str">
        <f t="shared" si="92"/>
        <v>approve</v>
      </c>
      <c r="L4460" s="197" t="str">
        <f t="shared" si="93"/>
        <v>approve</v>
      </c>
      <c r="M4460" s="275" t="s">
        <v>20</v>
      </c>
      <c r="N4460" s="96">
        <v>4572</v>
      </c>
      <c r="O4460" s="238">
        <v>42962</v>
      </c>
      <c r="P4460" s="201" t="s">
        <v>486</v>
      </c>
    </row>
    <row r="4461" spans="1:16" s="92" customFormat="1" x14ac:dyDescent="0.2">
      <c r="A4461" s="92" t="s">
        <v>20</v>
      </c>
      <c r="B4461" s="196">
        <v>8289</v>
      </c>
      <c r="C4461" s="92" t="s">
        <v>1349</v>
      </c>
      <c r="D4461" s="163" t="s">
        <v>5816</v>
      </c>
      <c r="E4461" s="197">
        <v>16</v>
      </c>
      <c r="F4461" s="197" t="s">
        <v>5061</v>
      </c>
      <c r="G4461" s="197" t="s">
        <v>78</v>
      </c>
      <c r="H4461" s="238">
        <v>42793</v>
      </c>
      <c r="I4461" s="199">
        <f t="shared" si="94"/>
        <v>43158</v>
      </c>
      <c r="J4461" s="238"/>
      <c r="K4461" s="197" t="str">
        <f t="shared" ref="K4461:K4492" si="95">IF($J4461&gt;0,VLOOKUP($B4461,analyst,8,FALSE),"")</f>
        <v/>
      </c>
      <c r="L4461" s="197" t="str">
        <f t="shared" si="93"/>
        <v/>
      </c>
      <c r="M4461" s="275" t="s">
        <v>20</v>
      </c>
      <c r="N4461" s="96" t="s">
        <v>2891</v>
      </c>
      <c r="O4461" s="238"/>
      <c r="P4461" s="201"/>
    </row>
    <row r="4462" spans="1:16" s="92" customFormat="1" x14ac:dyDescent="0.2">
      <c r="A4462" s="92" t="s">
        <v>20</v>
      </c>
      <c r="B4462" s="196">
        <v>8290</v>
      </c>
      <c r="C4462" s="163" t="s">
        <v>4659</v>
      </c>
      <c r="D4462" s="92" t="s">
        <v>4898</v>
      </c>
      <c r="E4462" s="197">
        <v>5</v>
      </c>
      <c r="F4462" s="197" t="s">
        <v>5075</v>
      </c>
      <c r="G4462" s="197" t="s">
        <v>78</v>
      </c>
      <c r="H4462" s="238">
        <v>42793</v>
      </c>
      <c r="I4462" s="199" t="str">
        <f t="shared" si="94"/>
        <v>n/a</v>
      </c>
      <c r="J4462" s="238">
        <v>42822</v>
      </c>
      <c r="K4462" s="197">
        <f t="shared" si="95"/>
        <v>0</v>
      </c>
      <c r="L4462" s="197" t="str">
        <f t="shared" si="93"/>
        <v>approve</v>
      </c>
      <c r="M4462" s="275" t="s">
        <v>20</v>
      </c>
      <c r="N4462" s="96">
        <v>4573</v>
      </c>
      <c r="O4462" s="238">
        <v>42958</v>
      </c>
      <c r="P4462" s="201" t="s">
        <v>486</v>
      </c>
    </row>
    <row r="4463" spans="1:16" s="92" customFormat="1" x14ac:dyDescent="0.2">
      <c r="A4463" s="92" t="s">
        <v>20</v>
      </c>
      <c r="B4463" s="196">
        <v>8291</v>
      </c>
      <c r="C4463" s="92" t="s">
        <v>5817</v>
      </c>
      <c r="D4463" s="92" t="s">
        <v>4359</v>
      </c>
      <c r="E4463" s="197">
        <v>8</v>
      </c>
      <c r="F4463" s="197" t="s">
        <v>2499</v>
      </c>
      <c r="G4463" s="197" t="s">
        <v>78</v>
      </c>
      <c r="H4463" s="238">
        <v>42794</v>
      </c>
      <c r="I4463" s="199">
        <f t="shared" si="94"/>
        <v>43159</v>
      </c>
      <c r="J4463" s="238"/>
      <c r="K4463" s="197" t="str">
        <f t="shared" si="95"/>
        <v/>
      </c>
      <c r="L4463" s="197" t="str">
        <f t="shared" si="93"/>
        <v/>
      </c>
      <c r="M4463" s="275" t="s">
        <v>20</v>
      </c>
      <c r="N4463" s="96" t="s">
        <v>2891</v>
      </c>
      <c r="O4463" s="238"/>
      <c r="P4463" s="201"/>
    </row>
    <row r="4464" spans="1:16" s="92" customFormat="1" x14ac:dyDescent="0.2">
      <c r="A4464" s="92" t="s">
        <v>20</v>
      </c>
      <c r="B4464" s="196">
        <v>8292</v>
      </c>
      <c r="C4464" s="92" t="s">
        <v>406</v>
      </c>
      <c r="D4464" s="92" t="s">
        <v>4898</v>
      </c>
      <c r="E4464" s="197">
        <v>7</v>
      </c>
      <c r="F4464" s="197" t="s">
        <v>5061</v>
      </c>
      <c r="G4464" s="197" t="s">
        <v>78</v>
      </c>
      <c r="H4464" s="238">
        <v>42795</v>
      </c>
      <c r="I4464" s="199">
        <f t="shared" si="94"/>
        <v>43160</v>
      </c>
      <c r="J4464" s="238"/>
      <c r="K4464" s="197" t="str">
        <f t="shared" si="95"/>
        <v/>
      </c>
      <c r="L4464" s="197" t="str">
        <f t="shared" si="93"/>
        <v/>
      </c>
      <c r="M4464" s="275" t="s">
        <v>20</v>
      </c>
      <c r="N4464" s="96" t="s">
        <v>2891</v>
      </c>
      <c r="O4464" s="238"/>
      <c r="P4464" s="201"/>
    </row>
    <row r="4465" spans="1:16" s="92" customFormat="1" x14ac:dyDescent="0.2">
      <c r="A4465" s="92" t="s">
        <v>20</v>
      </c>
      <c r="B4465" s="196">
        <v>8293</v>
      </c>
      <c r="C4465" s="92" t="s">
        <v>2442</v>
      </c>
      <c r="D4465" s="31" t="s">
        <v>5818</v>
      </c>
      <c r="E4465" s="197">
        <v>12</v>
      </c>
      <c r="F4465" s="197" t="s">
        <v>5075</v>
      </c>
      <c r="G4465" s="197" t="s">
        <v>78</v>
      </c>
      <c r="H4465" s="238">
        <v>42795</v>
      </c>
      <c r="I4465" s="199" t="str">
        <f t="shared" si="94"/>
        <v>n/a</v>
      </c>
      <c r="J4465" s="238">
        <v>42825</v>
      </c>
      <c r="K4465" s="197">
        <f t="shared" si="95"/>
        <v>0</v>
      </c>
      <c r="L4465" s="197" t="str">
        <f t="shared" si="93"/>
        <v>deny</v>
      </c>
      <c r="M4465" s="275" t="s">
        <v>20</v>
      </c>
      <c r="N4465" s="96">
        <v>4578</v>
      </c>
      <c r="O4465" s="238">
        <v>43048</v>
      </c>
      <c r="P4465" s="201" t="s">
        <v>4706</v>
      </c>
    </row>
    <row r="4466" spans="1:16" s="92" customFormat="1" x14ac:dyDescent="0.2">
      <c r="A4466" s="92" t="s">
        <v>20</v>
      </c>
      <c r="B4466" s="196">
        <v>8294</v>
      </c>
      <c r="C4466" s="163" t="s">
        <v>4660</v>
      </c>
      <c r="D4466" s="31" t="s">
        <v>5819</v>
      </c>
      <c r="E4466" s="197">
        <v>21</v>
      </c>
      <c r="F4466" s="197" t="s">
        <v>5055</v>
      </c>
      <c r="G4466" s="197" t="s">
        <v>78</v>
      </c>
      <c r="H4466" s="238">
        <v>42795</v>
      </c>
      <c r="I4466" s="199" t="str">
        <f t="shared" si="94"/>
        <v>n/a</v>
      </c>
      <c r="J4466" s="238">
        <v>42825</v>
      </c>
      <c r="K4466" s="197">
        <f t="shared" si="95"/>
        <v>0</v>
      </c>
      <c r="L4466" s="197" t="str">
        <f t="shared" si="93"/>
        <v>approve</v>
      </c>
      <c r="M4466" s="275" t="s">
        <v>20</v>
      </c>
      <c r="N4466" s="96">
        <v>4574</v>
      </c>
      <c r="O4466" s="238">
        <v>42975</v>
      </c>
      <c r="P4466" s="201" t="s">
        <v>5689</v>
      </c>
    </row>
    <row r="4467" spans="1:16" s="92" customFormat="1" x14ac:dyDescent="0.2">
      <c r="A4467" s="92" t="s">
        <v>20</v>
      </c>
      <c r="B4467" s="196">
        <v>8295</v>
      </c>
      <c r="C4467" s="163" t="s">
        <v>4660</v>
      </c>
      <c r="D4467" s="31" t="s">
        <v>5820</v>
      </c>
      <c r="E4467" s="197">
        <v>21</v>
      </c>
      <c r="F4467" s="197" t="s">
        <v>5055</v>
      </c>
      <c r="G4467" s="197" t="s">
        <v>78</v>
      </c>
      <c r="H4467" s="238">
        <v>42795</v>
      </c>
      <c r="I4467" s="199" t="str">
        <f t="shared" si="94"/>
        <v>n/a</v>
      </c>
      <c r="J4467" s="238">
        <v>42825</v>
      </c>
      <c r="K4467" s="197">
        <f t="shared" si="95"/>
        <v>0</v>
      </c>
      <c r="L4467" s="197" t="str">
        <f t="shared" si="93"/>
        <v>approve</v>
      </c>
      <c r="M4467" s="275" t="s">
        <v>20</v>
      </c>
      <c r="N4467" s="96">
        <v>4575</v>
      </c>
      <c r="O4467" s="238">
        <v>42975</v>
      </c>
      <c r="P4467" s="201" t="s">
        <v>5689</v>
      </c>
    </row>
    <row r="4468" spans="1:16" s="92" customFormat="1" x14ac:dyDescent="0.2">
      <c r="A4468" s="92" t="s">
        <v>20</v>
      </c>
      <c r="B4468" s="196">
        <v>8296</v>
      </c>
      <c r="C4468" s="31" t="s">
        <v>2708</v>
      </c>
      <c r="D4468" s="92" t="s">
        <v>5382</v>
      </c>
      <c r="E4468" s="197">
        <v>7</v>
      </c>
      <c r="F4468" s="197" t="s">
        <v>5061</v>
      </c>
      <c r="G4468" s="197" t="s">
        <v>236</v>
      </c>
      <c r="H4468" s="238">
        <v>42853</v>
      </c>
      <c r="I4468" s="199" t="str">
        <f t="shared" si="94"/>
        <v>n/a</v>
      </c>
      <c r="J4468" s="238">
        <v>42886</v>
      </c>
      <c r="K4468" s="197" t="str">
        <f t="shared" si="95"/>
        <v xml:space="preserve"> </v>
      </c>
      <c r="L4468" s="197" t="str">
        <f t="shared" si="93"/>
        <v xml:space="preserve"> </v>
      </c>
      <c r="M4468" s="275" t="s">
        <v>20</v>
      </c>
      <c r="N4468" s="96">
        <v>4577</v>
      </c>
      <c r="O4468" s="238">
        <v>43025</v>
      </c>
      <c r="P4468" s="201" t="s">
        <v>5289</v>
      </c>
    </row>
    <row r="4469" spans="1:16" s="92" customFormat="1" x14ac:dyDescent="0.2">
      <c r="A4469" s="92" t="s">
        <v>20</v>
      </c>
      <c r="B4469" s="196">
        <v>8297</v>
      </c>
      <c r="C4469" s="92" t="s">
        <v>5628</v>
      </c>
      <c r="D4469" s="92" t="s">
        <v>5543</v>
      </c>
      <c r="E4469" s="197">
        <v>8</v>
      </c>
      <c r="F4469" s="197" t="s">
        <v>2499</v>
      </c>
      <c r="G4469" s="197" t="s">
        <v>236</v>
      </c>
      <c r="H4469" s="238">
        <v>42853</v>
      </c>
      <c r="I4469" s="199" t="str">
        <f t="shared" si="94"/>
        <v>n/a</v>
      </c>
      <c r="J4469" s="238">
        <v>42886</v>
      </c>
      <c r="K4469" s="197">
        <f t="shared" si="95"/>
        <v>0</v>
      </c>
      <c r="L4469" s="197">
        <f t="shared" si="93"/>
        <v>0</v>
      </c>
      <c r="M4469" s="275" t="s">
        <v>20</v>
      </c>
      <c r="N4469" s="96">
        <v>4589</v>
      </c>
      <c r="O4469" s="238">
        <v>43132</v>
      </c>
      <c r="P4469" s="201" t="s">
        <v>5821</v>
      </c>
    </row>
    <row r="4470" spans="1:16" s="92" customFormat="1" x14ac:dyDescent="0.2">
      <c r="A4470" s="92" t="s">
        <v>20</v>
      </c>
      <c r="B4470" s="196">
        <v>8298</v>
      </c>
      <c r="C4470" s="92" t="s">
        <v>5646</v>
      </c>
      <c r="D4470" s="92" t="s">
        <v>5822</v>
      </c>
      <c r="E4470" s="197">
        <v>9</v>
      </c>
      <c r="F4470" s="197" t="s">
        <v>5061</v>
      </c>
      <c r="G4470" s="197" t="s">
        <v>24</v>
      </c>
      <c r="H4470" s="238">
        <v>42877</v>
      </c>
      <c r="I4470" s="199" t="str">
        <f t="shared" si="94"/>
        <v>n/a</v>
      </c>
      <c r="J4470" s="238">
        <v>42916</v>
      </c>
      <c r="K4470" s="197">
        <f t="shared" si="95"/>
        <v>0</v>
      </c>
      <c r="L4470" s="197">
        <f t="shared" si="93"/>
        <v>0</v>
      </c>
      <c r="M4470" s="275" t="s">
        <v>20</v>
      </c>
      <c r="N4470" s="96" t="s">
        <v>5823</v>
      </c>
      <c r="O4470" s="238"/>
      <c r="P4470" s="201"/>
    </row>
    <row r="4471" spans="1:16" s="92" customFormat="1" x14ac:dyDescent="0.2">
      <c r="A4471" s="92" t="s">
        <v>20</v>
      </c>
      <c r="B4471" s="196">
        <v>8299</v>
      </c>
      <c r="C4471" s="92" t="s">
        <v>5646</v>
      </c>
      <c r="D4471" s="92" t="s">
        <v>4967</v>
      </c>
      <c r="E4471" s="197">
        <v>9</v>
      </c>
      <c r="F4471" s="197" t="s">
        <v>5061</v>
      </c>
      <c r="G4471" s="197" t="s">
        <v>334</v>
      </c>
      <c r="H4471" s="238">
        <v>42908</v>
      </c>
      <c r="I4471" s="199" t="str">
        <f t="shared" si="94"/>
        <v>n/a</v>
      </c>
      <c r="J4471" s="238">
        <v>42948</v>
      </c>
      <c r="K4471" s="197">
        <f t="shared" si="95"/>
        <v>0</v>
      </c>
      <c r="L4471" s="197">
        <f t="shared" si="93"/>
        <v>0</v>
      </c>
      <c r="M4471" s="275" t="s">
        <v>20</v>
      </c>
      <c r="N4471" s="96">
        <v>4586</v>
      </c>
      <c r="O4471" s="238">
        <v>43103</v>
      </c>
      <c r="P4471" s="201" t="s">
        <v>5289</v>
      </c>
    </row>
    <row r="4472" spans="1:16" s="92" customFormat="1" x14ac:dyDescent="0.2">
      <c r="A4472" s="92" t="s">
        <v>20</v>
      </c>
      <c r="B4472" s="196">
        <v>8300</v>
      </c>
      <c r="C4472" s="92" t="s">
        <v>5005</v>
      </c>
      <c r="D4472" s="92" t="s">
        <v>5824</v>
      </c>
      <c r="E4472" s="197">
        <v>20</v>
      </c>
      <c r="F4472" s="197" t="s">
        <v>5055</v>
      </c>
      <c r="G4472" s="197" t="s">
        <v>334</v>
      </c>
      <c r="H4472" s="238">
        <v>42909</v>
      </c>
      <c r="I4472" s="199" t="str">
        <f t="shared" si="94"/>
        <v>n/a</v>
      </c>
      <c r="J4472" s="238">
        <v>42948</v>
      </c>
      <c r="K4472" s="197">
        <f t="shared" si="95"/>
        <v>0</v>
      </c>
      <c r="L4472" s="197" t="s">
        <v>2067</v>
      </c>
      <c r="M4472" s="275" t="s">
        <v>20</v>
      </c>
      <c r="N4472" s="96" t="s">
        <v>1870</v>
      </c>
      <c r="O4472" s="238">
        <v>43336</v>
      </c>
      <c r="P4472" s="201"/>
    </row>
    <row r="4473" spans="1:16" s="92" customFormat="1" x14ac:dyDescent="0.2">
      <c r="A4473" s="92" t="s">
        <v>20</v>
      </c>
      <c r="B4473" s="196">
        <v>8301</v>
      </c>
      <c r="C4473" s="92" t="s">
        <v>5825</v>
      </c>
      <c r="D4473" s="92" t="s">
        <v>5807</v>
      </c>
      <c r="E4473" s="197">
        <v>8</v>
      </c>
      <c r="F4473" s="197" t="s">
        <v>2499</v>
      </c>
      <c r="G4473" s="197" t="s">
        <v>334</v>
      </c>
      <c r="H4473" s="238">
        <v>42914</v>
      </c>
      <c r="I4473" s="199" t="str">
        <f t="shared" si="94"/>
        <v>n/a</v>
      </c>
      <c r="J4473" s="238">
        <v>42947</v>
      </c>
      <c r="K4473" s="197" t="e">
        <f t="shared" si="95"/>
        <v>#N/A</v>
      </c>
      <c r="L4473" s="197" t="e">
        <f>IF($J4473&gt;0,VLOOKUP($B4473,analyst,9,FALSE),"")</f>
        <v>#N/A</v>
      </c>
      <c r="M4473" s="275" t="s">
        <v>20</v>
      </c>
      <c r="N4473" s="96" t="s">
        <v>5344</v>
      </c>
      <c r="O4473" s="238"/>
      <c r="P4473" s="201"/>
    </row>
    <row r="4474" spans="1:16" s="92" customFormat="1" x14ac:dyDescent="0.2">
      <c r="A4474" s="92" t="s">
        <v>20</v>
      </c>
      <c r="B4474" s="196">
        <v>8302</v>
      </c>
      <c r="C4474" s="92" t="s">
        <v>2050</v>
      </c>
      <c r="D4474" s="92" t="s">
        <v>5826</v>
      </c>
      <c r="E4474" s="197">
        <v>21</v>
      </c>
      <c r="F4474" s="197" t="s">
        <v>5055</v>
      </c>
      <c r="G4474" s="197" t="s">
        <v>29</v>
      </c>
      <c r="H4474" s="238">
        <v>42915</v>
      </c>
      <c r="I4474" s="199" t="str">
        <f t="shared" si="94"/>
        <v>n/a</v>
      </c>
      <c r="J4474" s="238">
        <v>42948</v>
      </c>
      <c r="K4474" s="197">
        <f t="shared" si="95"/>
        <v>0</v>
      </c>
      <c r="L4474" s="197" t="s">
        <v>2067</v>
      </c>
      <c r="M4474" s="275" t="s">
        <v>20</v>
      </c>
      <c r="N4474" s="96">
        <v>4584</v>
      </c>
      <c r="O4474" s="238">
        <v>43103</v>
      </c>
      <c r="P4474" s="201"/>
    </row>
    <row r="4475" spans="1:16" s="92" customFormat="1" x14ac:dyDescent="0.2">
      <c r="A4475" s="92" t="s">
        <v>20</v>
      </c>
      <c r="B4475" s="196">
        <v>8303</v>
      </c>
      <c r="C4475" s="92" t="s">
        <v>5787</v>
      </c>
      <c r="D4475" s="92" t="s">
        <v>5564</v>
      </c>
      <c r="E4475" s="197">
        <v>21</v>
      </c>
      <c r="F4475" s="197" t="s">
        <v>5055</v>
      </c>
      <c r="G4475" s="197" t="s">
        <v>334</v>
      </c>
      <c r="H4475" s="238">
        <v>42915</v>
      </c>
      <c r="I4475" s="199" t="str">
        <f t="shared" si="94"/>
        <v>n/a</v>
      </c>
      <c r="J4475" s="238">
        <v>42944</v>
      </c>
      <c r="K4475" s="197">
        <f t="shared" si="95"/>
        <v>0</v>
      </c>
      <c r="L4475" s="197">
        <f t="shared" ref="L4475:L4490" si="96">IF($J4475&gt;0,VLOOKUP($B4475,analyst,9,FALSE),"")</f>
        <v>0</v>
      </c>
      <c r="M4475" s="275" t="s">
        <v>20</v>
      </c>
      <c r="N4475" s="96">
        <v>4580</v>
      </c>
      <c r="O4475" s="238">
        <v>43096</v>
      </c>
      <c r="P4475" s="290" t="s">
        <v>486</v>
      </c>
    </row>
    <row r="4476" spans="1:16" s="92" customFormat="1" x14ac:dyDescent="0.2">
      <c r="A4476" s="92" t="s">
        <v>20</v>
      </c>
      <c r="B4476" s="196">
        <v>8304</v>
      </c>
      <c r="C4476" s="78" t="s">
        <v>4007</v>
      </c>
      <c r="D4476" s="92" t="s">
        <v>5392</v>
      </c>
      <c r="E4476" s="197">
        <v>12</v>
      </c>
      <c r="F4476" s="197" t="s">
        <v>5075</v>
      </c>
      <c r="G4476" s="197" t="s">
        <v>334</v>
      </c>
      <c r="H4476" s="238">
        <v>42916</v>
      </c>
      <c r="I4476" s="199" t="str">
        <f t="shared" si="94"/>
        <v>n/a</v>
      </c>
      <c r="J4476" s="238">
        <v>42942</v>
      </c>
      <c r="K4476" s="197">
        <f t="shared" si="95"/>
        <v>0</v>
      </c>
      <c r="L4476" s="197">
        <f t="shared" si="96"/>
        <v>0</v>
      </c>
      <c r="M4476" s="275" t="s">
        <v>20</v>
      </c>
      <c r="N4476" s="96">
        <v>4585</v>
      </c>
      <c r="O4476" s="238">
        <v>43103</v>
      </c>
      <c r="P4476" s="290" t="s">
        <v>5827</v>
      </c>
    </row>
    <row r="4477" spans="1:16" s="92" customFormat="1" x14ac:dyDescent="0.2">
      <c r="A4477" s="92" t="s">
        <v>20</v>
      </c>
      <c r="B4477" s="196">
        <v>8305</v>
      </c>
      <c r="C4477" s="92" t="s">
        <v>1561</v>
      </c>
      <c r="D4477" s="92" t="s">
        <v>5828</v>
      </c>
      <c r="E4477" s="197">
        <v>10</v>
      </c>
      <c r="F4477" s="197" t="s">
        <v>5061</v>
      </c>
      <c r="G4477" s="197" t="s">
        <v>334</v>
      </c>
      <c r="H4477" s="238">
        <v>42916</v>
      </c>
      <c r="I4477" s="199" t="str">
        <f t="shared" si="94"/>
        <v>n/a</v>
      </c>
      <c r="J4477" s="238">
        <v>42942</v>
      </c>
      <c r="K4477" s="197">
        <f t="shared" si="95"/>
        <v>0</v>
      </c>
      <c r="L4477" s="197">
        <f t="shared" si="96"/>
        <v>0</v>
      </c>
      <c r="M4477" s="275" t="s">
        <v>20</v>
      </c>
      <c r="N4477" s="96">
        <v>4588</v>
      </c>
      <c r="O4477" s="238">
        <v>43126</v>
      </c>
      <c r="P4477" s="201"/>
    </row>
    <row r="4478" spans="1:16" s="92" customFormat="1" x14ac:dyDescent="0.2">
      <c r="A4478" s="92" t="s">
        <v>20</v>
      </c>
      <c r="B4478" s="196">
        <v>8306</v>
      </c>
      <c r="C4478" s="92" t="s">
        <v>3576</v>
      </c>
      <c r="D4478" s="92" t="s">
        <v>4524</v>
      </c>
      <c r="E4478" s="197">
        <v>8</v>
      </c>
      <c r="F4478" s="197" t="s">
        <v>5075</v>
      </c>
      <c r="G4478" s="197" t="s">
        <v>334</v>
      </c>
      <c r="H4478" s="238">
        <v>42916</v>
      </c>
      <c r="I4478" s="199" t="str">
        <f t="shared" si="94"/>
        <v>n/a</v>
      </c>
      <c r="J4478" s="238">
        <v>42948</v>
      </c>
      <c r="K4478" s="197">
        <f t="shared" si="95"/>
        <v>0</v>
      </c>
      <c r="L4478" s="197">
        <f t="shared" si="96"/>
        <v>0</v>
      </c>
      <c r="M4478" s="275" t="s">
        <v>20</v>
      </c>
      <c r="N4478" s="96"/>
      <c r="O4478" s="238"/>
      <c r="P4478" s="201"/>
    </row>
    <row r="4479" spans="1:16" s="92" customFormat="1" x14ac:dyDescent="0.2">
      <c r="A4479" s="92" t="s">
        <v>20</v>
      </c>
      <c r="B4479" s="196">
        <v>8307</v>
      </c>
      <c r="C4479" s="92" t="s">
        <v>5460</v>
      </c>
      <c r="D4479" s="92" t="s">
        <v>5829</v>
      </c>
      <c r="E4479" s="197">
        <v>20</v>
      </c>
      <c r="F4479" s="197" t="s">
        <v>5055</v>
      </c>
      <c r="G4479" s="197" t="s">
        <v>334</v>
      </c>
      <c r="H4479" s="238">
        <v>42921</v>
      </c>
      <c r="I4479" s="199" t="str">
        <f t="shared" si="94"/>
        <v>n/a</v>
      </c>
      <c r="J4479" s="238">
        <v>42944</v>
      </c>
      <c r="K4479" s="197">
        <f t="shared" si="95"/>
        <v>0</v>
      </c>
      <c r="L4479" s="197">
        <f t="shared" si="96"/>
        <v>0</v>
      </c>
      <c r="M4479" s="275" t="s">
        <v>20</v>
      </c>
      <c r="N4479" s="96">
        <v>4579</v>
      </c>
      <c r="O4479" s="238">
        <v>43096</v>
      </c>
      <c r="P4479" s="290" t="s">
        <v>486</v>
      </c>
    </row>
    <row r="4480" spans="1:16" s="92" customFormat="1" x14ac:dyDescent="0.2">
      <c r="A4480" s="92" t="s">
        <v>20</v>
      </c>
      <c r="B4480" s="196">
        <v>8308</v>
      </c>
      <c r="C4480" s="92" t="s">
        <v>5830</v>
      </c>
      <c r="D4480" s="92" t="s">
        <v>5831</v>
      </c>
      <c r="E4480" s="197">
        <v>5</v>
      </c>
      <c r="F4480" s="197" t="s">
        <v>5075</v>
      </c>
      <c r="G4480" s="197" t="s">
        <v>29</v>
      </c>
      <c r="H4480" s="238">
        <v>42921</v>
      </c>
      <c r="I4480" s="199" t="str">
        <f t="shared" si="94"/>
        <v>n/a</v>
      </c>
      <c r="J4480" s="238">
        <v>42948</v>
      </c>
      <c r="K4480" s="197">
        <f t="shared" si="95"/>
        <v>0</v>
      </c>
      <c r="L4480" s="197">
        <f t="shared" si="96"/>
        <v>0</v>
      </c>
      <c r="M4480" s="275" t="s">
        <v>20</v>
      </c>
      <c r="N4480" s="96">
        <v>4582</v>
      </c>
      <c r="O4480" s="238">
        <v>43096</v>
      </c>
      <c r="P4480" s="290" t="s">
        <v>486</v>
      </c>
    </row>
    <row r="4481" spans="1:16" s="92" customFormat="1" x14ac:dyDescent="0.2">
      <c r="A4481" s="92" t="s">
        <v>20</v>
      </c>
      <c r="B4481" s="196">
        <v>8309</v>
      </c>
      <c r="C4481" s="92" t="s">
        <v>3420</v>
      </c>
      <c r="D4481" s="92" t="s">
        <v>5832</v>
      </c>
      <c r="E4481" s="197">
        <v>20</v>
      </c>
      <c r="F4481" s="197" t="s">
        <v>5055</v>
      </c>
      <c r="G4481" s="197" t="s">
        <v>334</v>
      </c>
      <c r="H4481" s="238">
        <v>42921</v>
      </c>
      <c r="I4481" s="199" t="str">
        <f t="shared" si="94"/>
        <v>n/a</v>
      </c>
      <c r="J4481" s="238">
        <v>42944</v>
      </c>
      <c r="K4481" s="197">
        <f t="shared" si="95"/>
        <v>0</v>
      </c>
      <c r="L4481" s="197">
        <f t="shared" si="96"/>
        <v>0</v>
      </c>
      <c r="M4481" s="275" t="s">
        <v>20</v>
      </c>
      <c r="N4481" s="96">
        <v>4583</v>
      </c>
      <c r="O4481" s="238">
        <v>43105</v>
      </c>
      <c r="P4481" s="201" t="s">
        <v>486</v>
      </c>
    </row>
    <row r="4482" spans="1:16" s="92" customFormat="1" x14ac:dyDescent="0.2">
      <c r="A4482" s="92" t="s">
        <v>20</v>
      </c>
      <c r="B4482" s="196">
        <v>8310</v>
      </c>
      <c r="C4482" s="163" t="s">
        <v>4828</v>
      </c>
      <c r="D4482" s="92" t="s">
        <v>5564</v>
      </c>
      <c r="E4482" s="197">
        <v>21</v>
      </c>
      <c r="F4482" s="197" t="s">
        <v>5055</v>
      </c>
      <c r="G4482" s="197" t="s">
        <v>334</v>
      </c>
      <c r="H4482" s="238">
        <v>42921</v>
      </c>
      <c r="I4482" s="199" t="str">
        <f t="shared" si="94"/>
        <v>n/a</v>
      </c>
      <c r="J4482" s="238">
        <v>42944</v>
      </c>
      <c r="K4482" s="197">
        <f t="shared" si="95"/>
        <v>0</v>
      </c>
      <c r="L4482" s="197">
        <f t="shared" si="96"/>
        <v>0</v>
      </c>
      <c r="M4482" s="275" t="s">
        <v>20</v>
      </c>
      <c r="N4482" s="96">
        <v>4581</v>
      </c>
      <c r="O4482" s="238">
        <v>43096</v>
      </c>
      <c r="P4482" s="201" t="s">
        <v>486</v>
      </c>
    </row>
    <row r="4483" spans="1:16" s="92" customFormat="1" x14ac:dyDescent="0.2">
      <c r="A4483" s="92" t="s">
        <v>20</v>
      </c>
      <c r="B4483" s="196">
        <v>8311</v>
      </c>
      <c r="C4483" s="92" t="s">
        <v>4472</v>
      </c>
      <c r="D4483" s="92" t="s">
        <v>5833</v>
      </c>
      <c r="E4483" s="197">
        <v>12</v>
      </c>
      <c r="F4483" s="197" t="s">
        <v>5075</v>
      </c>
      <c r="G4483" s="197" t="s">
        <v>334</v>
      </c>
      <c r="H4483" s="238">
        <v>42926</v>
      </c>
      <c r="I4483" s="199">
        <f t="shared" si="94"/>
        <v>43291</v>
      </c>
      <c r="J4483" s="238"/>
      <c r="K4483" s="197" t="str">
        <f t="shared" si="95"/>
        <v/>
      </c>
      <c r="L4483" s="197" t="str">
        <f t="shared" si="96"/>
        <v/>
      </c>
      <c r="M4483" s="275" t="s">
        <v>20</v>
      </c>
      <c r="N4483" s="96" t="s">
        <v>2891</v>
      </c>
      <c r="O4483" s="238"/>
      <c r="P4483" s="201"/>
    </row>
    <row r="4484" spans="1:16" s="92" customFormat="1" x14ac:dyDescent="0.2">
      <c r="A4484" s="92" t="s">
        <v>20</v>
      </c>
      <c r="B4484" s="196">
        <v>8312</v>
      </c>
      <c r="C4484" s="92" t="s">
        <v>5834</v>
      </c>
      <c r="D4484" s="92" t="s">
        <v>5835</v>
      </c>
      <c r="E4484" s="197">
        <v>20</v>
      </c>
      <c r="F4484" s="197" t="s">
        <v>5055</v>
      </c>
      <c r="G4484" s="197" t="s">
        <v>73</v>
      </c>
      <c r="H4484" s="238">
        <v>42948</v>
      </c>
      <c r="I4484" s="199">
        <f t="shared" si="94"/>
        <v>43313</v>
      </c>
      <c r="J4484" s="238"/>
      <c r="K4484" s="197" t="str">
        <f t="shared" si="95"/>
        <v/>
      </c>
      <c r="L4484" s="197" t="str">
        <f t="shared" si="96"/>
        <v/>
      </c>
      <c r="M4484" s="275" t="s">
        <v>20</v>
      </c>
      <c r="N4484" s="96" t="s">
        <v>2891</v>
      </c>
      <c r="O4484" s="238"/>
      <c r="P4484" s="201"/>
    </row>
    <row r="4485" spans="1:16" s="92" customFormat="1" x14ac:dyDescent="0.2">
      <c r="A4485" s="92" t="s">
        <v>20</v>
      </c>
      <c r="B4485" s="196">
        <v>8313</v>
      </c>
      <c r="C4485" s="92" t="s">
        <v>5836</v>
      </c>
      <c r="D4485" s="92" t="s">
        <v>4359</v>
      </c>
      <c r="E4485" s="197">
        <v>8</v>
      </c>
      <c r="F4485" s="197" t="s">
        <v>2499</v>
      </c>
      <c r="G4485" s="197" t="s">
        <v>78</v>
      </c>
      <c r="H4485" s="238">
        <v>42964</v>
      </c>
      <c r="I4485" s="199" t="str">
        <f t="shared" si="94"/>
        <v>n/a</v>
      </c>
      <c r="J4485" s="238">
        <v>43006</v>
      </c>
      <c r="K4485" s="197">
        <f t="shared" si="95"/>
        <v>0</v>
      </c>
      <c r="L4485" s="197" t="str">
        <f t="shared" si="96"/>
        <v>approve</v>
      </c>
      <c r="M4485" s="275" t="s">
        <v>20</v>
      </c>
      <c r="N4485" s="96">
        <v>4595</v>
      </c>
      <c r="O4485" s="238">
        <v>43193</v>
      </c>
      <c r="P4485" s="201" t="s">
        <v>5837</v>
      </c>
    </row>
    <row r="4486" spans="1:16" s="92" customFormat="1" x14ac:dyDescent="0.2">
      <c r="A4486" s="92" t="s">
        <v>20</v>
      </c>
      <c r="B4486" s="196">
        <v>8314</v>
      </c>
      <c r="C4486" s="92" t="s">
        <v>5838</v>
      </c>
      <c r="D4486" s="92" t="s">
        <v>5839</v>
      </c>
      <c r="E4486" s="197">
        <v>20</v>
      </c>
      <c r="F4486" s="197" t="s">
        <v>5055</v>
      </c>
      <c r="G4486" s="197" t="s">
        <v>29</v>
      </c>
      <c r="H4486" s="238">
        <v>42976</v>
      </c>
      <c r="I4486" s="199" t="str">
        <f t="shared" si="94"/>
        <v>n/a</v>
      </c>
      <c r="J4486" s="238">
        <v>43007</v>
      </c>
      <c r="K4486" s="197">
        <f t="shared" si="95"/>
        <v>0</v>
      </c>
      <c r="L4486" s="197" t="str">
        <f t="shared" si="96"/>
        <v>approve</v>
      </c>
      <c r="M4486" s="275" t="s">
        <v>20</v>
      </c>
      <c r="N4486" s="295">
        <v>4592</v>
      </c>
      <c r="O4486" s="238">
        <v>43165</v>
      </c>
      <c r="P4486" s="201" t="s">
        <v>486</v>
      </c>
    </row>
    <row r="4487" spans="1:16" s="92" customFormat="1" x14ac:dyDescent="0.2">
      <c r="A4487" s="92" t="s">
        <v>20</v>
      </c>
      <c r="B4487" s="196">
        <v>8315</v>
      </c>
      <c r="C4487" s="92" t="s">
        <v>5840</v>
      </c>
      <c r="D4487" s="92" t="s">
        <v>5841</v>
      </c>
      <c r="E4487" s="197">
        <v>15</v>
      </c>
      <c r="F4487" s="197" t="s">
        <v>5071</v>
      </c>
      <c r="G4487" s="197" t="s">
        <v>78</v>
      </c>
      <c r="H4487" s="238">
        <v>42976</v>
      </c>
      <c r="I4487" s="199" t="str">
        <f t="shared" si="94"/>
        <v>n/a</v>
      </c>
      <c r="J4487" s="238">
        <v>43010</v>
      </c>
      <c r="K4487" s="197">
        <f t="shared" si="95"/>
        <v>0</v>
      </c>
      <c r="L4487" s="197" t="str">
        <f t="shared" si="96"/>
        <v>approve</v>
      </c>
      <c r="M4487" s="275" t="s">
        <v>20</v>
      </c>
      <c r="N4487" s="295">
        <v>4590</v>
      </c>
      <c r="O4487" s="238">
        <v>43145</v>
      </c>
      <c r="P4487" s="201" t="s">
        <v>5842</v>
      </c>
    </row>
    <row r="4488" spans="1:16" s="92" customFormat="1" x14ac:dyDescent="0.2">
      <c r="A4488" s="92" t="s">
        <v>20</v>
      </c>
      <c r="B4488" s="196">
        <v>8316</v>
      </c>
      <c r="C4488" s="92" t="s">
        <v>5843</v>
      </c>
      <c r="D4488" s="92" t="s">
        <v>5564</v>
      </c>
      <c r="E4488" s="197">
        <v>11</v>
      </c>
      <c r="F4488" s="197" t="s">
        <v>5075</v>
      </c>
      <c r="G4488" s="197" t="s">
        <v>334</v>
      </c>
      <c r="H4488" s="238">
        <v>42977</v>
      </c>
      <c r="I4488" s="199">
        <f t="shared" si="94"/>
        <v>43342</v>
      </c>
      <c r="J4488" s="238"/>
      <c r="K4488" s="197" t="str">
        <f t="shared" si="95"/>
        <v/>
      </c>
      <c r="L4488" s="197" t="str">
        <f t="shared" si="96"/>
        <v/>
      </c>
      <c r="M4488" s="275" t="s">
        <v>20</v>
      </c>
      <c r="N4488" s="71" t="s">
        <v>2891</v>
      </c>
      <c r="O4488" s="238"/>
      <c r="P4488" s="201"/>
    </row>
    <row r="4489" spans="1:16" s="92" customFormat="1" x14ac:dyDescent="0.2">
      <c r="A4489" s="92" t="s">
        <v>20</v>
      </c>
      <c r="B4489" s="196">
        <v>8317</v>
      </c>
      <c r="C4489" s="92" t="s">
        <v>3608</v>
      </c>
      <c r="D4489" s="163" t="s">
        <v>5844</v>
      </c>
      <c r="E4489" s="197">
        <v>8</v>
      </c>
      <c r="F4489" s="197" t="s">
        <v>2499</v>
      </c>
      <c r="G4489" s="197" t="s">
        <v>78</v>
      </c>
      <c r="H4489" s="238">
        <v>42978</v>
      </c>
      <c r="I4489" s="199" t="str">
        <f t="shared" si="94"/>
        <v>n/a</v>
      </c>
      <c r="J4489" s="238">
        <v>43010</v>
      </c>
      <c r="K4489" s="197">
        <f t="shared" si="95"/>
        <v>0</v>
      </c>
      <c r="L4489" s="197" t="str">
        <f t="shared" si="96"/>
        <v>approve</v>
      </c>
      <c r="M4489" s="275" t="s">
        <v>20</v>
      </c>
      <c r="N4489" s="295">
        <v>4593</v>
      </c>
      <c r="O4489" s="238">
        <v>43165</v>
      </c>
      <c r="P4489" s="201" t="s">
        <v>5845</v>
      </c>
    </row>
    <row r="4490" spans="1:16" s="92" customFormat="1" x14ac:dyDescent="0.2">
      <c r="A4490" s="92" t="s">
        <v>20</v>
      </c>
      <c r="B4490" s="196">
        <v>8318</v>
      </c>
      <c r="C4490" s="92" t="s">
        <v>5846</v>
      </c>
      <c r="D4490" s="92" t="s">
        <v>5847</v>
      </c>
      <c r="E4490" s="197">
        <v>13</v>
      </c>
      <c r="F4490" s="197" t="s">
        <v>5071</v>
      </c>
      <c r="G4490" s="197" t="s">
        <v>78</v>
      </c>
      <c r="H4490" s="238">
        <v>42978</v>
      </c>
      <c r="I4490" s="199" t="str">
        <f t="shared" si="94"/>
        <v>n/a</v>
      </c>
      <c r="J4490" s="238">
        <v>43000</v>
      </c>
      <c r="K4490" s="197">
        <f t="shared" si="95"/>
        <v>0</v>
      </c>
      <c r="L4490" s="197" t="str">
        <f t="shared" si="96"/>
        <v>approve</v>
      </c>
      <c r="M4490" s="275" t="s">
        <v>20</v>
      </c>
      <c r="N4490" s="295">
        <v>4591</v>
      </c>
      <c r="O4490" s="238">
        <v>43145</v>
      </c>
      <c r="P4490" s="201" t="s">
        <v>486</v>
      </c>
    </row>
    <row r="4491" spans="1:16" s="92" customFormat="1" x14ac:dyDescent="0.2">
      <c r="A4491" s="92" t="s">
        <v>20</v>
      </c>
      <c r="B4491" s="196">
        <v>8319</v>
      </c>
      <c r="C4491" s="92" t="s">
        <v>5848</v>
      </c>
      <c r="D4491" s="92" t="s">
        <v>4372</v>
      </c>
      <c r="E4491" s="197">
        <v>8</v>
      </c>
      <c r="F4491" s="197" t="s">
        <v>2499</v>
      </c>
      <c r="G4491" s="197" t="s">
        <v>78</v>
      </c>
      <c r="H4491" s="238">
        <v>42976</v>
      </c>
      <c r="I4491" s="199" t="str">
        <f t="shared" si="94"/>
        <v>n/a</v>
      </c>
      <c r="J4491" s="238">
        <v>43010</v>
      </c>
      <c r="K4491" s="197">
        <f t="shared" si="95"/>
        <v>0</v>
      </c>
      <c r="L4491" s="197" t="s">
        <v>2067</v>
      </c>
      <c r="M4491" s="275" t="s">
        <v>20</v>
      </c>
      <c r="N4491" s="195" t="s">
        <v>1870</v>
      </c>
      <c r="O4491" s="238"/>
      <c r="P4491" s="201"/>
    </row>
    <row r="4492" spans="1:16" s="92" customFormat="1" x14ac:dyDescent="0.2">
      <c r="A4492" s="92" t="s">
        <v>20</v>
      </c>
      <c r="B4492" s="196">
        <v>8320</v>
      </c>
      <c r="C4492" s="92" t="s">
        <v>5849</v>
      </c>
      <c r="D4492" s="92" t="s">
        <v>5850</v>
      </c>
      <c r="E4492" s="197">
        <v>22</v>
      </c>
      <c r="F4492" s="197" t="s">
        <v>5055</v>
      </c>
      <c r="G4492" s="197" t="s">
        <v>29</v>
      </c>
      <c r="H4492" s="238">
        <v>42978</v>
      </c>
      <c r="I4492" s="199">
        <f t="shared" si="94"/>
        <v>43343</v>
      </c>
      <c r="J4492" s="238"/>
      <c r="K4492" s="197" t="str">
        <f t="shared" si="95"/>
        <v/>
      </c>
      <c r="L4492" s="197" t="str">
        <f t="shared" ref="L4492:L4499" si="97">IF($J4492&gt;0,VLOOKUP($B4492,analyst,9,FALSE),"")</f>
        <v/>
      </c>
      <c r="M4492" s="275" t="s">
        <v>20</v>
      </c>
      <c r="N4492" s="71" t="s">
        <v>2891</v>
      </c>
      <c r="O4492" s="238"/>
      <c r="P4492" s="201"/>
    </row>
    <row r="4493" spans="1:16" s="92" customFormat="1" x14ac:dyDescent="0.2">
      <c r="A4493" s="92" t="s">
        <v>20</v>
      </c>
      <c r="B4493" s="196">
        <v>8321</v>
      </c>
      <c r="C4493" s="92" t="s">
        <v>2708</v>
      </c>
      <c r="D4493" s="92" t="s">
        <v>4372</v>
      </c>
      <c r="E4493" s="197">
        <v>7</v>
      </c>
      <c r="F4493" s="197" t="s">
        <v>5061</v>
      </c>
      <c r="G4493" s="197" t="s">
        <v>78</v>
      </c>
      <c r="H4493" s="238">
        <v>42979</v>
      </c>
      <c r="I4493" s="199" t="str">
        <f t="shared" si="94"/>
        <v>n/a</v>
      </c>
      <c r="J4493" s="238">
        <v>43007</v>
      </c>
      <c r="K4493" s="197">
        <f t="shared" ref="K4493:K4499" si="98">IF($J4493&gt;0,VLOOKUP($B4493,analyst,8,FALSE),"")</f>
        <v>0</v>
      </c>
      <c r="L4493" s="197" t="str">
        <f t="shared" si="97"/>
        <v>approve</v>
      </c>
      <c r="M4493" s="275" t="s">
        <v>20</v>
      </c>
      <c r="N4493" s="295">
        <v>4594</v>
      </c>
      <c r="O4493" s="238">
        <v>43165</v>
      </c>
      <c r="P4493" s="201" t="s">
        <v>5851</v>
      </c>
    </row>
    <row r="4494" spans="1:16" s="92" customFormat="1" x14ac:dyDescent="0.2">
      <c r="A4494" s="92" t="s">
        <v>20</v>
      </c>
      <c r="B4494" s="196">
        <v>8322</v>
      </c>
      <c r="C4494" s="92" t="s">
        <v>5641</v>
      </c>
      <c r="D4494" s="92" t="s">
        <v>4082</v>
      </c>
      <c r="E4494" s="197">
        <v>15</v>
      </c>
      <c r="F4494" s="197" t="s">
        <v>5071</v>
      </c>
      <c r="G4494" s="197" t="s">
        <v>78</v>
      </c>
      <c r="H4494" s="238">
        <v>42979</v>
      </c>
      <c r="I4494" s="199" t="str">
        <f t="shared" si="94"/>
        <v>n/a</v>
      </c>
      <c r="J4494" s="238">
        <v>43010</v>
      </c>
      <c r="K4494" s="197">
        <f t="shared" si="98"/>
        <v>0</v>
      </c>
      <c r="L4494" s="197" t="str">
        <f t="shared" si="97"/>
        <v>deny</v>
      </c>
      <c r="M4494" s="275" t="s">
        <v>20</v>
      </c>
      <c r="N4494" s="295">
        <v>4612</v>
      </c>
      <c r="O4494" s="238">
        <v>43306</v>
      </c>
      <c r="P4494" s="201" t="s">
        <v>4625</v>
      </c>
    </row>
    <row r="4495" spans="1:16" s="92" customFormat="1" x14ac:dyDescent="0.2">
      <c r="A4495" s="92" t="s">
        <v>20</v>
      </c>
      <c r="B4495" s="196">
        <v>8323</v>
      </c>
      <c r="C4495" s="92" t="s">
        <v>5381</v>
      </c>
      <c r="D4495" s="92" t="s">
        <v>4359</v>
      </c>
      <c r="E4495" s="197">
        <v>15</v>
      </c>
      <c r="F4495" s="197" t="s">
        <v>5071</v>
      </c>
      <c r="G4495" s="197" t="s">
        <v>78</v>
      </c>
      <c r="H4495" s="238">
        <v>42979</v>
      </c>
      <c r="I4495" s="199" t="str">
        <f t="shared" si="94"/>
        <v>n/a</v>
      </c>
      <c r="J4495" s="238">
        <v>43010</v>
      </c>
      <c r="K4495" s="197">
        <f t="shared" si="98"/>
        <v>0</v>
      </c>
      <c r="L4495" s="197" t="str">
        <f t="shared" si="97"/>
        <v>approve</v>
      </c>
      <c r="M4495" s="275" t="s">
        <v>20</v>
      </c>
      <c r="N4495" s="288">
        <v>4598</v>
      </c>
      <c r="O4495" s="238">
        <v>43220</v>
      </c>
      <c r="P4495" s="201" t="s">
        <v>486</v>
      </c>
    </row>
    <row r="4496" spans="1:16" s="92" customFormat="1" x14ac:dyDescent="0.2">
      <c r="A4496" s="92" t="s">
        <v>20</v>
      </c>
      <c r="B4496" s="196">
        <v>8324</v>
      </c>
      <c r="C4496" s="92" t="s">
        <v>5727</v>
      </c>
      <c r="D4496" s="92" t="s">
        <v>5852</v>
      </c>
      <c r="E4496" s="197">
        <v>15</v>
      </c>
      <c r="F4496" s="197" t="s">
        <v>5071</v>
      </c>
      <c r="G4496" s="197" t="s">
        <v>78</v>
      </c>
      <c r="H4496" s="238">
        <v>42979</v>
      </c>
      <c r="I4496" s="199" t="str">
        <f t="shared" si="94"/>
        <v>n/a</v>
      </c>
      <c r="J4496" s="238">
        <v>43007</v>
      </c>
      <c r="K4496" s="197">
        <f t="shared" si="98"/>
        <v>0</v>
      </c>
      <c r="L4496" s="197" t="str">
        <f t="shared" si="97"/>
        <v>deny</v>
      </c>
      <c r="M4496" s="275" t="s">
        <v>20</v>
      </c>
      <c r="N4496" s="195" t="s">
        <v>1870</v>
      </c>
      <c r="O4496" s="238">
        <v>43306</v>
      </c>
      <c r="P4496" s="201"/>
    </row>
    <row r="4497" spans="1:16" s="92" customFormat="1" x14ac:dyDescent="0.2">
      <c r="A4497" s="92" t="s">
        <v>20</v>
      </c>
      <c r="B4497" s="196">
        <v>8325</v>
      </c>
      <c r="C4497" s="92" t="s">
        <v>5853</v>
      </c>
      <c r="D4497" s="92" t="s">
        <v>5852</v>
      </c>
      <c r="E4497" s="197">
        <v>15</v>
      </c>
      <c r="F4497" s="197" t="s">
        <v>5071</v>
      </c>
      <c r="G4497" s="197" t="s">
        <v>78</v>
      </c>
      <c r="H4497" s="238">
        <v>42979</v>
      </c>
      <c r="I4497" s="199" t="str">
        <f t="shared" si="94"/>
        <v>n/a</v>
      </c>
      <c r="J4497" s="238">
        <v>43007</v>
      </c>
      <c r="K4497" s="197">
        <f t="shared" si="98"/>
        <v>0</v>
      </c>
      <c r="L4497" s="197" t="str">
        <f t="shared" si="97"/>
        <v>deny</v>
      </c>
      <c r="M4497" s="275" t="s">
        <v>20</v>
      </c>
      <c r="N4497" s="195" t="s">
        <v>1870</v>
      </c>
      <c r="O4497" s="238">
        <v>43306</v>
      </c>
      <c r="P4497" s="201"/>
    </row>
    <row r="4498" spans="1:16" s="92" customFormat="1" x14ac:dyDescent="0.2">
      <c r="A4498" s="92" t="s">
        <v>20</v>
      </c>
      <c r="B4498" s="196">
        <v>8326</v>
      </c>
      <c r="C4498" s="92" t="s">
        <v>5854</v>
      </c>
      <c r="D4498" s="92" t="s">
        <v>5855</v>
      </c>
      <c r="E4498" s="197">
        <v>22</v>
      </c>
      <c r="F4498" s="197" t="s">
        <v>5055</v>
      </c>
      <c r="G4498" s="197" t="s">
        <v>29</v>
      </c>
      <c r="H4498" s="238">
        <v>42979</v>
      </c>
      <c r="I4498" s="199">
        <f t="shared" si="94"/>
        <v>43344</v>
      </c>
      <c r="J4498" s="238"/>
      <c r="K4498" s="197" t="str">
        <f t="shared" si="98"/>
        <v/>
      </c>
      <c r="L4498" s="197" t="str">
        <f t="shared" si="97"/>
        <v/>
      </c>
      <c r="M4498" s="275" t="s">
        <v>20</v>
      </c>
      <c r="N4498" s="96" t="s">
        <v>2891</v>
      </c>
      <c r="O4498" s="238"/>
      <c r="P4498" s="201"/>
    </row>
    <row r="4499" spans="1:16" s="92" customFormat="1" x14ac:dyDescent="0.2">
      <c r="A4499" s="92" t="s">
        <v>20</v>
      </c>
      <c r="B4499" s="196">
        <v>8327</v>
      </c>
      <c r="C4499" s="278" t="s">
        <v>5442</v>
      </c>
      <c r="D4499" s="92" t="s">
        <v>5856</v>
      </c>
      <c r="E4499" s="197">
        <v>8</v>
      </c>
      <c r="F4499" s="197" t="s">
        <v>2499</v>
      </c>
      <c r="G4499" s="197" t="s">
        <v>78</v>
      </c>
      <c r="H4499" s="238">
        <v>42979</v>
      </c>
      <c r="I4499" s="199" t="str">
        <f t="shared" si="94"/>
        <v>n/a</v>
      </c>
      <c r="J4499" s="238">
        <v>43010</v>
      </c>
      <c r="K4499" s="197">
        <f t="shared" si="98"/>
        <v>0</v>
      </c>
      <c r="L4499" s="197" t="str">
        <f t="shared" si="97"/>
        <v>approve</v>
      </c>
      <c r="M4499" s="275" t="s">
        <v>20</v>
      </c>
      <c r="N4499" s="96" t="s">
        <v>5857</v>
      </c>
      <c r="O4499" s="238"/>
      <c r="P4499" s="201"/>
    </row>
    <row r="4500" spans="1:16" s="92" customFormat="1" x14ac:dyDescent="0.2">
      <c r="A4500" s="92" t="s">
        <v>20</v>
      </c>
      <c r="B4500" s="196">
        <v>8328</v>
      </c>
      <c r="C4500" s="278" t="s">
        <v>5442</v>
      </c>
      <c r="D4500" s="92" t="s">
        <v>4359</v>
      </c>
      <c r="E4500" s="197">
        <v>8</v>
      </c>
      <c r="F4500" s="197" t="s">
        <v>2499</v>
      </c>
      <c r="G4500" s="197" t="s">
        <v>78</v>
      </c>
      <c r="H4500" s="238">
        <v>42979</v>
      </c>
      <c r="I4500" s="199">
        <v>43344</v>
      </c>
      <c r="J4500" s="238">
        <v>43186</v>
      </c>
      <c r="K4500" s="197" t="s">
        <v>2067</v>
      </c>
      <c r="L4500" s="197" t="s">
        <v>2067</v>
      </c>
      <c r="M4500" s="275" t="s">
        <v>20</v>
      </c>
      <c r="N4500" s="96">
        <v>4616</v>
      </c>
      <c r="O4500" s="238">
        <v>43325</v>
      </c>
      <c r="P4500" s="201" t="s">
        <v>4625</v>
      </c>
    </row>
    <row r="4501" spans="1:16" s="92" customFormat="1" x14ac:dyDescent="0.2">
      <c r="A4501" s="92" t="s">
        <v>20</v>
      </c>
      <c r="B4501" s="196">
        <v>8329</v>
      </c>
      <c r="C4501" s="92" t="s">
        <v>5858</v>
      </c>
      <c r="D4501" s="92" t="s">
        <v>5859</v>
      </c>
      <c r="E4501" s="197">
        <v>6</v>
      </c>
      <c r="F4501" s="197" t="s">
        <v>5061</v>
      </c>
      <c r="G4501" s="197" t="s">
        <v>29</v>
      </c>
      <c r="H4501" s="238">
        <v>42979</v>
      </c>
      <c r="I4501" s="199">
        <f t="shared" si="94"/>
        <v>43344</v>
      </c>
      <c r="J4501" s="238"/>
      <c r="K4501" s="197" t="str">
        <f t="shared" ref="K4501:K4514" si="99">IF($J4501&gt;0,VLOOKUP($B4501,analyst,8,FALSE),"")</f>
        <v/>
      </c>
      <c r="L4501" s="197" t="str">
        <f t="shared" ref="L4501:L4514" si="100">IF($J4501&gt;0,VLOOKUP($B4501,analyst,9,FALSE),"")</f>
        <v/>
      </c>
      <c r="M4501" s="275" t="s">
        <v>20</v>
      </c>
      <c r="N4501" s="96" t="s">
        <v>2891</v>
      </c>
      <c r="O4501" s="238"/>
      <c r="P4501" s="201"/>
    </row>
    <row r="4502" spans="1:16" s="92" customFormat="1" x14ac:dyDescent="0.2">
      <c r="A4502" s="92" t="s">
        <v>20</v>
      </c>
      <c r="B4502" s="196">
        <v>8330</v>
      </c>
      <c r="C4502" s="92" t="s">
        <v>5858</v>
      </c>
      <c r="D4502" s="92" t="s">
        <v>5859</v>
      </c>
      <c r="E4502" s="197">
        <v>8</v>
      </c>
      <c r="F4502" s="197" t="s">
        <v>2499</v>
      </c>
      <c r="G4502" s="197" t="s">
        <v>29</v>
      </c>
      <c r="H4502" s="238">
        <v>42979</v>
      </c>
      <c r="I4502" s="199">
        <f t="shared" si="94"/>
        <v>43344</v>
      </c>
      <c r="J4502" s="238"/>
      <c r="K4502" s="197" t="str">
        <f t="shared" si="99"/>
        <v/>
      </c>
      <c r="L4502" s="197" t="str">
        <f t="shared" si="100"/>
        <v/>
      </c>
      <c r="M4502" s="275" t="s">
        <v>20</v>
      </c>
      <c r="N4502" s="96" t="s">
        <v>2891</v>
      </c>
      <c r="O4502" s="238"/>
      <c r="P4502" s="201"/>
    </row>
    <row r="4503" spans="1:16" s="92" customFormat="1" x14ac:dyDescent="0.2">
      <c r="A4503" s="92" t="s">
        <v>20</v>
      </c>
      <c r="B4503" s="196">
        <v>8331</v>
      </c>
      <c r="C4503" s="92" t="s">
        <v>5858</v>
      </c>
      <c r="D4503" s="92" t="s">
        <v>5859</v>
      </c>
      <c r="E4503" s="197">
        <v>10</v>
      </c>
      <c r="F4503" s="197" t="s">
        <v>5061</v>
      </c>
      <c r="G4503" s="197" t="s">
        <v>29</v>
      </c>
      <c r="H4503" s="238">
        <v>42979</v>
      </c>
      <c r="I4503" s="199">
        <f t="shared" si="94"/>
        <v>43344</v>
      </c>
      <c r="J4503" s="238"/>
      <c r="K4503" s="197" t="str">
        <f t="shared" si="99"/>
        <v/>
      </c>
      <c r="L4503" s="197" t="str">
        <f t="shared" si="100"/>
        <v/>
      </c>
      <c r="M4503" s="275" t="s">
        <v>20</v>
      </c>
      <c r="N4503" s="96" t="s">
        <v>2891</v>
      </c>
      <c r="O4503" s="238"/>
      <c r="P4503" s="201"/>
    </row>
    <row r="4504" spans="1:16" s="92" customFormat="1" x14ac:dyDescent="0.2">
      <c r="A4504" s="92" t="s">
        <v>20</v>
      </c>
      <c r="B4504" s="196">
        <v>8332</v>
      </c>
      <c r="C4504" s="92" t="s">
        <v>5858</v>
      </c>
      <c r="D4504" s="92" t="s">
        <v>5859</v>
      </c>
      <c r="E4504" s="197">
        <v>15</v>
      </c>
      <c r="F4504" s="197" t="s">
        <v>5071</v>
      </c>
      <c r="G4504" s="197" t="s">
        <v>29</v>
      </c>
      <c r="H4504" s="238">
        <v>42979</v>
      </c>
      <c r="I4504" s="199">
        <f t="shared" si="94"/>
        <v>43344</v>
      </c>
      <c r="J4504" s="238"/>
      <c r="K4504" s="197" t="str">
        <f t="shared" si="99"/>
        <v/>
      </c>
      <c r="L4504" s="197" t="str">
        <f t="shared" si="100"/>
        <v/>
      </c>
      <c r="M4504" s="275" t="s">
        <v>20</v>
      </c>
      <c r="N4504" s="96" t="s">
        <v>2891</v>
      </c>
      <c r="O4504" s="238"/>
      <c r="P4504" s="201"/>
    </row>
    <row r="4505" spans="1:16" s="92" customFormat="1" x14ac:dyDescent="0.2">
      <c r="A4505" s="92" t="s">
        <v>20</v>
      </c>
      <c r="B4505" s="196">
        <v>8333</v>
      </c>
      <c r="C4505" s="92" t="s">
        <v>5860</v>
      </c>
      <c r="D4505" s="92" t="s">
        <v>5861</v>
      </c>
      <c r="E4505" s="197">
        <v>16</v>
      </c>
      <c r="F4505" s="197" t="s">
        <v>5061</v>
      </c>
      <c r="G4505" s="197" t="s">
        <v>29</v>
      </c>
      <c r="H4505" s="238">
        <v>42979</v>
      </c>
      <c r="I4505" s="199" t="str">
        <f t="shared" si="94"/>
        <v>n/a</v>
      </c>
      <c r="J4505" s="238">
        <v>43010</v>
      </c>
      <c r="K4505" s="197">
        <f t="shared" si="99"/>
        <v>0</v>
      </c>
      <c r="L4505" s="197" t="str">
        <f t="shared" si="100"/>
        <v>deny</v>
      </c>
      <c r="M4505" s="275" t="s">
        <v>20</v>
      </c>
      <c r="N4505" s="96">
        <v>4622</v>
      </c>
      <c r="O4505" s="238">
        <v>43328</v>
      </c>
      <c r="P4505" s="201"/>
    </row>
    <row r="4506" spans="1:16" s="92" customFormat="1" x14ac:dyDescent="0.2">
      <c r="A4506" s="92" t="s">
        <v>20</v>
      </c>
      <c r="B4506" s="196">
        <v>8334</v>
      </c>
      <c r="C4506" s="92" t="s">
        <v>5858</v>
      </c>
      <c r="D4506" s="92" t="s">
        <v>5859</v>
      </c>
      <c r="E4506" s="197">
        <v>21</v>
      </c>
      <c r="F4506" s="197" t="s">
        <v>5055</v>
      </c>
      <c r="G4506" s="197" t="s">
        <v>29</v>
      </c>
      <c r="H4506" s="238">
        <v>42979</v>
      </c>
      <c r="I4506" s="199">
        <f t="shared" si="94"/>
        <v>43344</v>
      </c>
      <c r="J4506" s="238"/>
      <c r="K4506" s="197" t="str">
        <f t="shared" si="99"/>
        <v/>
      </c>
      <c r="L4506" s="197" t="str">
        <f t="shared" si="100"/>
        <v/>
      </c>
      <c r="M4506" s="275" t="s">
        <v>20</v>
      </c>
      <c r="N4506" s="96" t="s">
        <v>2891</v>
      </c>
      <c r="O4506" s="238"/>
      <c r="P4506" s="201"/>
    </row>
    <row r="4507" spans="1:16" s="92" customFormat="1" x14ac:dyDescent="0.2">
      <c r="A4507" s="92" t="s">
        <v>20</v>
      </c>
      <c r="B4507" s="196">
        <v>8335</v>
      </c>
      <c r="C4507" s="92" t="s">
        <v>5858</v>
      </c>
      <c r="D4507" s="92" t="s">
        <v>5862</v>
      </c>
      <c r="E4507" s="197">
        <v>22</v>
      </c>
      <c r="F4507" s="197" t="s">
        <v>5055</v>
      </c>
      <c r="G4507" s="197" t="s">
        <v>29</v>
      </c>
      <c r="H4507" s="238">
        <v>42979</v>
      </c>
      <c r="I4507" s="199" t="str">
        <f t="shared" si="94"/>
        <v>n/a</v>
      </c>
      <c r="J4507" s="238">
        <v>43010</v>
      </c>
      <c r="K4507" s="197" t="e">
        <f t="shared" si="99"/>
        <v>#N/A</v>
      </c>
      <c r="L4507" s="197" t="e">
        <f t="shared" si="100"/>
        <v>#N/A</v>
      </c>
      <c r="M4507" s="275" t="s">
        <v>20</v>
      </c>
      <c r="N4507" s="96" t="s">
        <v>5344</v>
      </c>
      <c r="O4507" s="238"/>
      <c r="P4507" s="201"/>
    </row>
    <row r="4508" spans="1:16" s="92" customFormat="1" x14ac:dyDescent="0.2">
      <c r="A4508" s="92" t="s">
        <v>20</v>
      </c>
      <c r="B4508" s="196">
        <v>8336</v>
      </c>
      <c r="C4508" s="33" t="s">
        <v>2175</v>
      </c>
      <c r="D4508" s="92" t="s">
        <v>5863</v>
      </c>
      <c r="E4508" s="197">
        <v>10</v>
      </c>
      <c r="F4508" s="197" t="s">
        <v>5061</v>
      </c>
      <c r="G4508" s="197" t="s">
        <v>29</v>
      </c>
      <c r="H4508" s="238">
        <v>42979</v>
      </c>
      <c r="I4508" s="199" t="str">
        <f t="shared" si="94"/>
        <v>n/a</v>
      </c>
      <c r="J4508" s="238">
        <v>43010</v>
      </c>
      <c r="K4508" s="197">
        <f t="shared" si="99"/>
        <v>0</v>
      </c>
      <c r="L4508" s="197" t="str">
        <f t="shared" si="100"/>
        <v>deny</v>
      </c>
      <c r="M4508" s="275" t="s">
        <v>20</v>
      </c>
      <c r="N4508" s="96">
        <v>4623</v>
      </c>
      <c r="O4508" s="238">
        <v>43328</v>
      </c>
      <c r="P4508" s="201"/>
    </row>
    <row r="4509" spans="1:16" s="92" customFormat="1" x14ac:dyDescent="0.2">
      <c r="A4509" s="92" t="s">
        <v>20</v>
      </c>
      <c r="B4509" s="196">
        <v>8337</v>
      </c>
      <c r="C4509" s="31" t="s">
        <v>5864</v>
      </c>
      <c r="D4509" s="92" t="s">
        <v>5865</v>
      </c>
      <c r="E4509" s="197">
        <v>10</v>
      </c>
      <c r="F4509" s="197" t="s">
        <v>5061</v>
      </c>
      <c r="G4509" s="197" t="s">
        <v>29</v>
      </c>
      <c r="H4509" s="238">
        <v>42983</v>
      </c>
      <c r="I4509" s="199" t="str">
        <f t="shared" si="94"/>
        <v>n/a</v>
      </c>
      <c r="J4509" s="238">
        <v>43010</v>
      </c>
      <c r="K4509" s="197">
        <f t="shared" si="99"/>
        <v>0</v>
      </c>
      <c r="L4509" s="197" t="str">
        <f t="shared" si="100"/>
        <v>deny</v>
      </c>
      <c r="M4509" s="275" t="s">
        <v>20</v>
      </c>
      <c r="N4509" s="96">
        <v>4624</v>
      </c>
      <c r="O4509" s="238">
        <v>43328</v>
      </c>
      <c r="P4509" s="201"/>
    </row>
    <row r="4510" spans="1:16" s="92" customFormat="1" x14ac:dyDescent="0.2">
      <c r="A4510" s="92" t="s">
        <v>20</v>
      </c>
      <c r="B4510" s="196">
        <v>8338</v>
      </c>
      <c r="C4510" s="92" t="s">
        <v>5381</v>
      </c>
      <c r="D4510" s="92" t="s">
        <v>4082</v>
      </c>
      <c r="E4510" s="197">
        <v>15</v>
      </c>
      <c r="F4510" s="197" t="s">
        <v>5071</v>
      </c>
      <c r="G4510" s="197" t="s">
        <v>78</v>
      </c>
      <c r="H4510" s="238">
        <v>42986</v>
      </c>
      <c r="I4510" s="199" t="str">
        <f t="shared" si="94"/>
        <v>n/a</v>
      </c>
      <c r="J4510" s="238">
        <v>43010</v>
      </c>
      <c r="K4510" s="197">
        <f t="shared" si="99"/>
        <v>0</v>
      </c>
      <c r="L4510" s="197" t="str">
        <f t="shared" si="100"/>
        <v>deny</v>
      </c>
      <c r="M4510" s="275" t="s">
        <v>20</v>
      </c>
      <c r="N4510" s="288">
        <v>4613</v>
      </c>
      <c r="O4510" s="238">
        <v>43306</v>
      </c>
      <c r="P4510" s="201" t="s">
        <v>486</v>
      </c>
    </row>
    <row r="4511" spans="1:16" s="92" customFormat="1" x14ac:dyDescent="0.2">
      <c r="A4511" s="92" t="s">
        <v>20</v>
      </c>
      <c r="B4511" s="196">
        <v>8339</v>
      </c>
      <c r="C4511" s="92" t="s">
        <v>5277</v>
      </c>
      <c r="D4511" s="92" t="s">
        <v>4359</v>
      </c>
      <c r="E4511" s="197">
        <v>15</v>
      </c>
      <c r="F4511" s="197" t="s">
        <v>5071</v>
      </c>
      <c r="G4511" s="197" t="s">
        <v>78</v>
      </c>
      <c r="H4511" s="238">
        <v>42989</v>
      </c>
      <c r="I4511" s="199">
        <f t="shared" si="94"/>
        <v>43354</v>
      </c>
      <c r="J4511" s="238"/>
      <c r="K4511" s="197" t="str">
        <f t="shared" si="99"/>
        <v/>
      </c>
      <c r="L4511" s="197" t="str">
        <f t="shared" si="100"/>
        <v/>
      </c>
      <c r="M4511" s="275" t="s">
        <v>20</v>
      </c>
      <c r="N4511" s="96"/>
      <c r="O4511" s="238"/>
      <c r="P4511" s="201"/>
    </row>
    <row r="4512" spans="1:16" s="92" customFormat="1" x14ac:dyDescent="0.2">
      <c r="A4512" s="92" t="s">
        <v>20</v>
      </c>
      <c r="B4512" s="196">
        <v>8340</v>
      </c>
      <c r="C4512" s="92" t="s">
        <v>4120</v>
      </c>
      <c r="D4512" s="92" t="s">
        <v>4359</v>
      </c>
      <c r="E4512" s="197">
        <v>15</v>
      </c>
      <c r="F4512" s="197" t="s">
        <v>5071</v>
      </c>
      <c r="G4512" s="197" t="s">
        <v>78</v>
      </c>
      <c r="H4512" s="238">
        <v>42989</v>
      </c>
      <c r="I4512" s="199">
        <f t="shared" si="94"/>
        <v>43354</v>
      </c>
      <c r="J4512" s="238"/>
      <c r="K4512" s="197" t="str">
        <f t="shared" si="99"/>
        <v/>
      </c>
      <c r="L4512" s="197" t="str">
        <f t="shared" si="100"/>
        <v/>
      </c>
      <c r="M4512" s="275" t="s">
        <v>20</v>
      </c>
      <c r="N4512" s="96"/>
      <c r="O4512" s="238"/>
      <c r="P4512" s="201"/>
    </row>
    <row r="4513" spans="1:16" s="92" customFormat="1" x14ac:dyDescent="0.2">
      <c r="A4513" s="92" t="s">
        <v>20</v>
      </c>
      <c r="B4513" s="196">
        <v>8341</v>
      </c>
      <c r="C4513" s="92" t="s">
        <v>5866</v>
      </c>
      <c r="D4513" s="278" t="s">
        <v>3225</v>
      </c>
      <c r="E4513" s="197">
        <v>20</v>
      </c>
      <c r="F4513" s="197" t="s">
        <v>5055</v>
      </c>
      <c r="G4513" s="197" t="s">
        <v>236</v>
      </c>
      <c r="H4513" s="238">
        <v>43021</v>
      </c>
      <c r="I4513" s="199">
        <f t="shared" si="94"/>
        <v>43386</v>
      </c>
      <c r="J4513" s="238"/>
      <c r="K4513" s="197" t="str">
        <f t="shared" si="99"/>
        <v/>
      </c>
      <c r="L4513" s="197" t="str">
        <f t="shared" si="100"/>
        <v/>
      </c>
      <c r="M4513" s="275" t="s">
        <v>20</v>
      </c>
      <c r="N4513" s="96"/>
      <c r="O4513" s="238"/>
      <c r="P4513" s="201"/>
    </row>
    <row r="4514" spans="1:16" s="92" customFormat="1" ht="13.5" customHeight="1" x14ac:dyDescent="0.2">
      <c r="A4514" s="92" t="s">
        <v>20</v>
      </c>
      <c r="B4514" s="196">
        <v>8342</v>
      </c>
      <c r="C4514" s="92" t="s">
        <v>5867</v>
      </c>
      <c r="D4514" s="205" t="s">
        <v>5868</v>
      </c>
      <c r="E4514" s="197">
        <v>8</v>
      </c>
      <c r="F4514" s="197" t="s">
        <v>2499</v>
      </c>
      <c r="G4514" s="197" t="s">
        <v>236</v>
      </c>
      <c r="H4514" s="238">
        <v>43031</v>
      </c>
      <c r="I4514" s="199" t="str">
        <f t="shared" si="94"/>
        <v>n/a</v>
      </c>
      <c r="J4514" s="238">
        <v>43070</v>
      </c>
      <c r="K4514" s="197">
        <f t="shared" si="99"/>
        <v>0</v>
      </c>
      <c r="L4514" s="197">
        <f t="shared" si="100"/>
        <v>0</v>
      </c>
      <c r="M4514" s="275" t="s">
        <v>20</v>
      </c>
      <c r="N4514" s="288">
        <v>4599</v>
      </c>
      <c r="O4514" s="238">
        <v>43230</v>
      </c>
      <c r="P4514" s="201"/>
    </row>
    <row r="4515" spans="1:16" s="92" customFormat="1" x14ac:dyDescent="0.2">
      <c r="A4515" s="92" t="s">
        <v>20</v>
      </c>
      <c r="B4515" s="196">
        <v>8343</v>
      </c>
      <c r="C4515" s="92" t="s">
        <v>5638</v>
      </c>
      <c r="D4515" s="278" t="s">
        <v>4719</v>
      </c>
      <c r="E4515" s="197">
        <v>8</v>
      </c>
      <c r="F4515" s="197" t="s">
        <v>2499</v>
      </c>
      <c r="G4515" s="197" t="s">
        <v>236</v>
      </c>
      <c r="H4515" s="238">
        <v>43031</v>
      </c>
      <c r="I4515" s="199" t="str">
        <f t="shared" si="94"/>
        <v>n/a</v>
      </c>
      <c r="J4515" s="238">
        <v>43070</v>
      </c>
      <c r="K4515" s="197" t="s">
        <v>2067</v>
      </c>
      <c r="L4515" s="197" t="s">
        <v>2067</v>
      </c>
      <c r="M4515" s="275" t="s">
        <v>20</v>
      </c>
      <c r="N4515" s="288">
        <v>4601</v>
      </c>
      <c r="O4515" s="238">
        <v>43230</v>
      </c>
      <c r="P4515" s="201" t="s">
        <v>5760</v>
      </c>
    </row>
    <row r="4516" spans="1:16" s="92" customFormat="1" x14ac:dyDescent="0.2">
      <c r="A4516" s="92" t="s">
        <v>20</v>
      </c>
      <c r="B4516" s="196">
        <v>8344</v>
      </c>
      <c r="C4516" s="92" t="s">
        <v>5381</v>
      </c>
      <c r="D4516" s="92" t="s">
        <v>5869</v>
      </c>
      <c r="E4516" s="197">
        <v>15</v>
      </c>
      <c r="F4516" s="197" t="s">
        <v>5071</v>
      </c>
      <c r="G4516" s="197" t="s">
        <v>236</v>
      </c>
      <c r="H4516" s="238">
        <v>43035</v>
      </c>
      <c r="I4516" s="199" t="str">
        <f t="shared" si="94"/>
        <v>n/a</v>
      </c>
      <c r="J4516" s="238">
        <v>43070</v>
      </c>
      <c r="K4516" s="197">
        <f>IF($J4516&gt;0,VLOOKUP($B4516,analyst,8,FALSE),"")</f>
        <v>0</v>
      </c>
      <c r="L4516" s="197" t="s">
        <v>2067</v>
      </c>
      <c r="M4516" s="275" t="s">
        <v>20</v>
      </c>
      <c r="N4516" s="288">
        <v>4596</v>
      </c>
      <c r="O4516" s="238">
        <v>43224</v>
      </c>
      <c r="P4516" s="201" t="s">
        <v>486</v>
      </c>
    </row>
    <row r="4517" spans="1:16" s="92" customFormat="1" x14ac:dyDescent="0.2">
      <c r="A4517" s="92" t="s">
        <v>20</v>
      </c>
      <c r="B4517" s="196">
        <v>8345</v>
      </c>
      <c r="C4517" s="92" t="s">
        <v>5870</v>
      </c>
      <c r="D4517" s="92" t="s">
        <v>5871</v>
      </c>
      <c r="E4517" s="197">
        <v>20</v>
      </c>
      <c r="F4517" s="197" t="s">
        <v>5055</v>
      </c>
      <c r="G4517" s="197" t="s">
        <v>236</v>
      </c>
      <c r="H4517" s="238">
        <v>43039</v>
      </c>
      <c r="I4517" s="199" t="str">
        <f t="shared" si="94"/>
        <v>n/a</v>
      </c>
      <c r="J4517" s="238">
        <v>43069</v>
      </c>
      <c r="K4517" s="197">
        <f>IF($J4517&gt;0,VLOOKUP($B4517,analyst,8,FALSE),"")</f>
        <v>0</v>
      </c>
      <c r="L4517" s="197" t="s">
        <v>2067</v>
      </c>
      <c r="M4517" s="275" t="s">
        <v>20</v>
      </c>
      <c r="N4517" s="288">
        <v>4597</v>
      </c>
      <c r="O4517" s="238">
        <v>43224</v>
      </c>
      <c r="P4517" s="296">
        <v>0.05</v>
      </c>
    </row>
    <row r="4518" spans="1:16" s="92" customFormat="1" x14ac:dyDescent="0.2">
      <c r="A4518" s="92" t="s">
        <v>20</v>
      </c>
      <c r="B4518" s="196">
        <v>8346</v>
      </c>
      <c r="C4518" s="92" t="s">
        <v>5722</v>
      </c>
      <c r="D4518" s="92" t="s">
        <v>5871</v>
      </c>
      <c r="E4518" s="197">
        <v>21</v>
      </c>
      <c r="F4518" s="197" t="s">
        <v>5055</v>
      </c>
      <c r="G4518" s="197" t="s">
        <v>236</v>
      </c>
      <c r="H4518" s="238">
        <v>43039</v>
      </c>
      <c r="I4518" s="199" t="str">
        <f t="shared" si="94"/>
        <v>n/a</v>
      </c>
      <c r="J4518" s="238">
        <v>43069</v>
      </c>
      <c r="K4518" s="197">
        <f>IF($J4518&gt;0,VLOOKUP($B4518,analyst,8,FALSE),"")</f>
        <v>0</v>
      </c>
      <c r="L4518" s="197" t="s">
        <v>2067</v>
      </c>
      <c r="M4518" s="275" t="s">
        <v>20</v>
      </c>
      <c r="N4518" s="288">
        <v>4600</v>
      </c>
      <c r="O4518" s="238">
        <v>43230</v>
      </c>
      <c r="P4518" s="201" t="s">
        <v>5768</v>
      </c>
    </row>
    <row r="4519" spans="1:16" s="92" customFormat="1" x14ac:dyDescent="0.2">
      <c r="A4519" s="92" t="s">
        <v>20</v>
      </c>
      <c r="B4519" s="196">
        <v>8347</v>
      </c>
      <c r="C4519" s="92" t="s">
        <v>5872</v>
      </c>
      <c r="D4519" s="31" t="s">
        <v>5873</v>
      </c>
      <c r="E4519" s="197">
        <v>8</v>
      </c>
      <c r="F4519" s="197" t="s">
        <v>2499</v>
      </c>
      <c r="G4519" s="197" t="s">
        <v>24</v>
      </c>
      <c r="H4519" s="238">
        <v>43059</v>
      </c>
      <c r="I4519" s="199" t="str">
        <f t="shared" ref="I4519:I4582" si="101">IF(AND(H4519&gt;1/1/75, J4519&gt;0),"n/a",H4519+365)</f>
        <v>n/a</v>
      </c>
      <c r="J4519" s="238">
        <v>43103</v>
      </c>
      <c r="K4519" s="197" t="s">
        <v>2067</v>
      </c>
      <c r="L4519" s="197" t="s">
        <v>2067</v>
      </c>
      <c r="M4519" s="275" t="s">
        <v>20</v>
      </c>
      <c r="N4519" s="288">
        <v>4606</v>
      </c>
      <c r="O4519" s="238">
        <v>43279</v>
      </c>
      <c r="P4519" s="201" t="s">
        <v>5874</v>
      </c>
    </row>
    <row r="4520" spans="1:16" s="92" customFormat="1" x14ac:dyDescent="0.2">
      <c r="A4520" s="92" t="s">
        <v>20</v>
      </c>
      <c r="B4520" s="196">
        <v>8348</v>
      </c>
      <c r="C4520" s="163" t="s">
        <v>5875</v>
      </c>
      <c r="D4520" s="163" t="s">
        <v>5876</v>
      </c>
      <c r="E4520" s="197">
        <v>12</v>
      </c>
      <c r="F4520" s="196" t="s">
        <v>5075</v>
      </c>
      <c r="G4520" s="197" t="s">
        <v>24</v>
      </c>
      <c r="H4520" s="238">
        <v>43073</v>
      </c>
      <c r="I4520" s="199">
        <f>IF(AND(H4520&gt;1/1/75, J4520&gt;0),"n/a",H4520+365)</f>
        <v>43438</v>
      </c>
      <c r="J4520" s="238"/>
      <c r="K4520" s="197" t="str">
        <f t="shared" ref="K4520:K4531" si="102">IF($J4520&gt;0,VLOOKUP($B4520,analyst,8,FALSE),"")</f>
        <v/>
      </c>
      <c r="L4520" s="197" t="str">
        <f>IF($J4520&gt;0,VLOOKUP($B4520,analyst,9,FALSE),"")</f>
        <v/>
      </c>
      <c r="M4520" s="275" t="s">
        <v>20</v>
      </c>
      <c r="N4520" s="96"/>
      <c r="O4520" s="238"/>
      <c r="P4520" s="201"/>
    </row>
    <row r="4521" spans="1:16" s="92" customFormat="1" x14ac:dyDescent="0.2">
      <c r="A4521" s="92" t="s">
        <v>20</v>
      </c>
      <c r="B4521" s="196">
        <v>8349</v>
      </c>
      <c r="C4521" s="92" t="s">
        <v>406</v>
      </c>
      <c r="D4521" s="92" t="s">
        <v>5877</v>
      </c>
      <c r="E4521" s="197">
        <v>7</v>
      </c>
      <c r="F4521" s="197" t="s">
        <v>5061</v>
      </c>
      <c r="G4521" s="197" t="s">
        <v>24</v>
      </c>
      <c r="H4521" s="238">
        <v>43070</v>
      </c>
      <c r="I4521" s="199" t="str">
        <f t="shared" ref="I4521:I4523" si="103">IF(AND(H4521&gt;1/1/75, J4521&gt;0),"n/a",H4521+365)</f>
        <v>n/a</v>
      </c>
      <c r="J4521" s="238">
        <v>43098</v>
      </c>
      <c r="K4521" s="197">
        <f t="shared" si="102"/>
        <v>0</v>
      </c>
      <c r="L4521" s="197" t="s">
        <v>4846</v>
      </c>
      <c r="M4521" s="275" t="s">
        <v>20</v>
      </c>
      <c r="N4521" s="288">
        <v>4602</v>
      </c>
      <c r="O4521" s="238">
        <v>43261</v>
      </c>
      <c r="P4521" s="201" t="s">
        <v>5878</v>
      </c>
    </row>
    <row r="4522" spans="1:16" s="92" customFormat="1" x14ac:dyDescent="0.2">
      <c r="A4522" s="92" t="s">
        <v>20</v>
      </c>
      <c r="B4522" s="196">
        <v>8350</v>
      </c>
      <c r="C4522" s="92" t="s">
        <v>5673</v>
      </c>
      <c r="D4522" s="92" t="s">
        <v>5564</v>
      </c>
      <c r="E4522" s="197">
        <v>21</v>
      </c>
      <c r="F4522" s="197" t="s">
        <v>5055</v>
      </c>
      <c r="G4522" s="197" t="s">
        <v>334</v>
      </c>
      <c r="H4522" s="238">
        <v>43082</v>
      </c>
      <c r="I4522" s="199" t="str">
        <f t="shared" si="103"/>
        <v>n/a</v>
      </c>
      <c r="J4522" s="238">
        <v>43312</v>
      </c>
      <c r="K4522" s="197">
        <f t="shared" si="102"/>
        <v>0</v>
      </c>
      <c r="L4522" s="197">
        <f>IF($J4522&gt;0,VLOOKUP($B4522,analyst,9,FALSE),"")</f>
        <v>0</v>
      </c>
      <c r="M4522" s="275" t="s">
        <v>20</v>
      </c>
      <c r="N4522" s="96"/>
      <c r="O4522" s="238"/>
      <c r="P4522" s="201"/>
    </row>
    <row r="4523" spans="1:16" s="92" customFormat="1" ht="12" customHeight="1" x14ac:dyDescent="0.2">
      <c r="A4523" s="92" t="s">
        <v>20</v>
      </c>
      <c r="B4523" s="196">
        <v>8351</v>
      </c>
      <c r="C4523" s="163" t="s">
        <v>5879</v>
      </c>
      <c r="D4523" s="163" t="s">
        <v>5880</v>
      </c>
      <c r="E4523" s="197">
        <v>21</v>
      </c>
      <c r="F4523" s="197" t="s">
        <v>5055</v>
      </c>
      <c r="G4523" s="197" t="s">
        <v>334</v>
      </c>
      <c r="H4523" s="238">
        <v>43084</v>
      </c>
      <c r="I4523" s="199" t="str">
        <f t="shared" si="103"/>
        <v>n/a</v>
      </c>
      <c r="J4523" s="238">
        <v>43129</v>
      </c>
      <c r="K4523" s="197">
        <f t="shared" si="102"/>
        <v>0</v>
      </c>
      <c r="L4523" s="197" t="s">
        <v>1862</v>
      </c>
      <c r="M4523" s="275" t="s">
        <v>20</v>
      </c>
      <c r="N4523" s="96" t="s">
        <v>2799</v>
      </c>
      <c r="O4523" s="238">
        <v>43237</v>
      </c>
      <c r="P4523" s="201"/>
    </row>
    <row r="4524" spans="1:16" s="92" customFormat="1" x14ac:dyDescent="0.2">
      <c r="A4524" s="92" t="s">
        <v>20</v>
      </c>
      <c r="B4524" s="196">
        <v>8352</v>
      </c>
      <c r="C4524" s="92" t="s">
        <v>5673</v>
      </c>
      <c r="D4524" s="92" t="s">
        <v>5881</v>
      </c>
      <c r="E4524" s="197">
        <v>21</v>
      </c>
      <c r="F4524" s="197" t="s">
        <v>5055</v>
      </c>
      <c r="G4524" s="197" t="s">
        <v>334</v>
      </c>
      <c r="H4524" s="238">
        <v>43089</v>
      </c>
      <c r="I4524" s="199" t="str">
        <f t="shared" si="101"/>
        <v>n/a</v>
      </c>
      <c r="J4524" s="238">
        <v>43126</v>
      </c>
      <c r="K4524" s="197">
        <f t="shared" si="102"/>
        <v>0</v>
      </c>
      <c r="L4524" s="197" t="s">
        <v>4846</v>
      </c>
      <c r="M4524" s="275" t="s">
        <v>20</v>
      </c>
      <c r="N4524" s="96">
        <v>4603</v>
      </c>
      <c r="O4524" s="238">
        <v>43266</v>
      </c>
      <c r="P4524" s="201" t="s">
        <v>5882</v>
      </c>
    </row>
    <row r="4525" spans="1:16" s="92" customFormat="1" x14ac:dyDescent="0.2">
      <c r="A4525" s="92" t="s">
        <v>20</v>
      </c>
      <c r="B4525" s="196">
        <v>8353</v>
      </c>
      <c r="C4525" s="92" t="s">
        <v>5785</v>
      </c>
      <c r="D4525" s="92" t="s">
        <v>5679</v>
      </c>
      <c r="E4525" s="197">
        <v>8</v>
      </c>
      <c r="F4525" s="197" t="s">
        <v>2499</v>
      </c>
      <c r="G4525" s="197" t="s">
        <v>334</v>
      </c>
      <c r="H4525" s="238">
        <v>43097</v>
      </c>
      <c r="I4525" s="199" t="str">
        <f t="shared" si="101"/>
        <v>n/a</v>
      </c>
      <c r="J4525" s="238">
        <v>43129</v>
      </c>
      <c r="K4525" s="197">
        <f t="shared" si="102"/>
        <v>0</v>
      </c>
      <c r="L4525" s="197" t="s">
        <v>2067</v>
      </c>
      <c r="M4525" s="275" t="s">
        <v>20</v>
      </c>
      <c r="N4525" s="288">
        <v>4604</v>
      </c>
      <c r="O4525" s="238">
        <v>43290</v>
      </c>
      <c r="P4525" s="297" t="s">
        <v>5078</v>
      </c>
    </row>
    <row r="4526" spans="1:16" s="92" customFormat="1" x14ac:dyDescent="0.2">
      <c r="A4526" s="92" t="s">
        <v>20</v>
      </c>
      <c r="B4526" s="196">
        <v>8354</v>
      </c>
      <c r="C4526" s="92" t="s">
        <v>2587</v>
      </c>
      <c r="D4526" s="92" t="s">
        <v>5674</v>
      </c>
      <c r="E4526" s="197">
        <v>20</v>
      </c>
      <c r="F4526" s="197" t="s">
        <v>5055</v>
      </c>
      <c r="G4526" s="197" t="s">
        <v>334</v>
      </c>
      <c r="H4526" s="238">
        <v>43096</v>
      </c>
      <c r="I4526" s="199" t="str">
        <f t="shared" si="101"/>
        <v>n/a</v>
      </c>
      <c r="J4526" s="238">
        <v>43129</v>
      </c>
      <c r="K4526" s="197">
        <f t="shared" si="102"/>
        <v>0</v>
      </c>
      <c r="L4526" s="197" t="s">
        <v>1862</v>
      </c>
      <c r="M4526" s="275" t="s">
        <v>20</v>
      </c>
      <c r="N4526" s="96"/>
      <c r="O4526" s="238"/>
      <c r="P4526" s="201"/>
    </row>
    <row r="4527" spans="1:16" s="92" customFormat="1" x14ac:dyDescent="0.2">
      <c r="A4527" s="92" t="s">
        <v>20</v>
      </c>
      <c r="B4527" s="196">
        <v>8355</v>
      </c>
      <c r="C4527" s="92" t="s">
        <v>5801</v>
      </c>
      <c r="D4527" s="92" t="s">
        <v>5674</v>
      </c>
      <c r="E4527" s="197">
        <v>6</v>
      </c>
      <c r="F4527" s="197" t="s">
        <v>5061</v>
      </c>
      <c r="G4527" s="197" t="s">
        <v>334</v>
      </c>
      <c r="H4527" s="238">
        <v>43097</v>
      </c>
      <c r="I4527" s="199" t="str">
        <f t="shared" si="101"/>
        <v>n/a</v>
      </c>
      <c r="J4527" s="238">
        <v>43129</v>
      </c>
      <c r="K4527" s="197">
        <f t="shared" si="102"/>
        <v>0</v>
      </c>
      <c r="L4527" s="197" t="s">
        <v>2067</v>
      </c>
      <c r="M4527" s="275" t="s">
        <v>20</v>
      </c>
      <c r="N4527" s="288">
        <v>4607</v>
      </c>
      <c r="O4527" s="248">
        <v>43290</v>
      </c>
      <c r="P4527" s="201" t="s">
        <v>5289</v>
      </c>
    </row>
    <row r="4528" spans="1:16" s="92" customFormat="1" x14ac:dyDescent="0.2">
      <c r="A4528" s="92" t="s">
        <v>20</v>
      </c>
      <c r="B4528" s="196">
        <v>8356</v>
      </c>
      <c r="C4528" s="92" t="s">
        <v>5673</v>
      </c>
      <c r="D4528" s="92" t="s">
        <v>5883</v>
      </c>
      <c r="E4528" s="197">
        <v>21</v>
      </c>
      <c r="F4528" s="197" t="s">
        <v>5055</v>
      </c>
      <c r="G4528" s="197" t="s">
        <v>334</v>
      </c>
      <c r="H4528" s="238">
        <v>43097</v>
      </c>
      <c r="I4528" s="199">
        <f t="shared" si="101"/>
        <v>43462</v>
      </c>
      <c r="J4528" s="238"/>
      <c r="K4528" s="197" t="str">
        <f t="shared" si="102"/>
        <v/>
      </c>
      <c r="L4528" s="197" t="str">
        <f>IF($J4528&gt;0,VLOOKUP($B4528,analyst,9,FALSE),"")</f>
        <v/>
      </c>
      <c r="M4528" s="275" t="s">
        <v>20</v>
      </c>
      <c r="N4528" s="96"/>
      <c r="O4528" s="238"/>
      <c r="P4528" s="201"/>
    </row>
    <row r="4529" spans="1:16" s="92" customFormat="1" x14ac:dyDescent="0.2">
      <c r="A4529" s="92" t="s">
        <v>20</v>
      </c>
      <c r="B4529" s="196">
        <v>8357</v>
      </c>
      <c r="C4529" s="92" t="s">
        <v>5884</v>
      </c>
      <c r="D4529" s="92" t="s">
        <v>5885</v>
      </c>
      <c r="E4529" s="197">
        <v>21</v>
      </c>
      <c r="F4529" s="197" t="s">
        <v>5055</v>
      </c>
      <c r="G4529" s="197" t="s">
        <v>334</v>
      </c>
      <c r="H4529" s="238">
        <v>43098</v>
      </c>
      <c r="I4529" s="199">
        <f t="shared" si="101"/>
        <v>43463</v>
      </c>
      <c r="J4529" s="238"/>
      <c r="K4529" s="197" t="str">
        <f t="shared" si="102"/>
        <v/>
      </c>
      <c r="L4529" s="197" t="str">
        <f>IF($J4529&gt;0,VLOOKUP($B4529,analyst,9,FALSE),"")</f>
        <v/>
      </c>
      <c r="M4529" s="275" t="s">
        <v>20</v>
      </c>
      <c r="N4529" s="96"/>
      <c r="O4529" s="238"/>
      <c r="P4529" s="201"/>
    </row>
    <row r="4530" spans="1:16" s="92" customFormat="1" x14ac:dyDescent="0.2">
      <c r="A4530" s="92" t="s">
        <v>20</v>
      </c>
      <c r="B4530" s="196">
        <v>8358</v>
      </c>
      <c r="C4530" s="92" t="s">
        <v>5884</v>
      </c>
      <c r="D4530" s="92" t="s">
        <v>5886</v>
      </c>
      <c r="E4530" s="197">
        <v>21</v>
      </c>
      <c r="F4530" s="197" t="s">
        <v>5055</v>
      </c>
      <c r="G4530" s="197" t="s">
        <v>334</v>
      </c>
      <c r="H4530" s="238">
        <v>43098</v>
      </c>
      <c r="I4530" s="199">
        <f t="shared" si="101"/>
        <v>43463</v>
      </c>
      <c r="J4530" s="238"/>
      <c r="K4530" s="197" t="str">
        <f t="shared" si="102"/>
        <v/>
      </c>
      <c r="L4530" s="197" t="str">
        <f>IF($J4530&gt;0,VLOOKUP($B4530,analyst,9,FALSE),"")</f>
        <v/>
      </c>
      <c r="M4530" s="275" t="s">
        <v>20</v>
      </c>
      <c r="N4530" s="96"/>
      <c r="O4530" s="238"/>
      <c r="P4530" s="201"/>
    </row>
    <row r="4531" spans="1:16" s="92" customFormat="1" x14ac:dyDescent="0.2">
      <c r="A4531" s="92" t="s">
        <v>20</v>
      </c>
      <c r="B4531" s="196">
        <v>8359</v>
      </c>
      <c r="C4531" s="92" t="s">
        <v>5722</v>
      </c>
      <c r="D4531" s="92" t="s">
        <v>5674</v>
      </c>
      <c r="E4531" s="197">
        <v>21</v>
      </c>
      <c r="F4531" s="197" t="s">
        <v>5055</v>
      </c>
      <c r="G4531" s="197" t="s">
        <v>334</v>
      </c>
      <c r="H4531" s="238">
        <v>43098</v>
      </c>
      <c r="I4531" s="199" t="str">
        <f t="shared" si="101"/>
        <v>n/a</v>
      </c>
      <c r="J4531" s="238">
        <v>43126</v>
      </c>
      <c r="K4531" s="197">
        <f t="shared" si="102"/>
        <v>0</v>
      </c>
      <c r="L4531" s="197" t="s">
        <v>1862</v>
      </c>
      <c r="M4531" s="275" t="s">
        <v>20</v>
      </c>
      <c r="N4531" s="96"/>
      <c r="O4531" s="238"/>
      <c r="P4531" s="201"/>
    </row>
    <row r="4532" spans="1:16" s="92" customFormat="1" x14ac:dyDescent="0.2">
      <c r="A4532" s="92" t="s">
        <v>20</v>
      </c>
      <c r="B4532" s="196">
        <v>8360</v>
      </c>
      <c r="C4532" s="92" t="s">
        <v>2050</v>
      </c>
      <c r="D4532" s="92" t="s">
        <v>5887</v>
      </c>
      <c r="E4532" s="197">
        <v>21</v>
      </c>
      <c r="F4532" s="197" t="s">
        <v>5055</v>
      </c>
      <c r="G4532" s="197" t="s">
        <v>29</v>
      </c>
      <c r="H4532" s="238">
        <v>43103</v>
      </c>
      <c r="I4532" s="199" t="str">
        <f>IF(AND(H4532&gt;1/1/75, J4538&gt;0),"n/a",H4532+365)</f>
        <v>n/a</v>
      </c>
      <c r="J4532" s="238">
        <v>43192</v>
      </c>
      <c r="K4532" s="197">
        <f>IF($J4538&gt;0,VLOOKUP($B4532,analyst,8,FALSE),"")</f>
        <v>0</v>
      </c>
      <c r="L4532" s="197"/>
      <c r="M4532" s="275" t="s">
        <v>20</v>
      </c>
      <c r="N4532" s="96" t="s">
        <v>5888</v>
      </c>
      <c r="O4532" s="238"/>
      <c r="P4532" s="201"/>
    </row>
    <row r="4533" spans="1:16" s="92" customFormat="1" x14ac:dyDescent="0.2">
      <c r="A4533" s="92" t="s">
        <v>20</v>
      </c>
      <c r="B4533" s="196">
        <v>8361</v>
      </c>
      <c r="C4533" s="92" t="s">
        <v>5889</v>
      </c>
      <c r="D4533" s="92" t="s">
        <v>5890</v>
      </c>
      <c r="E4533" s="197">
        <v>21</v>
      </c>
      <c r="F4533" s="197" t="s">
        <v>5055</v>
      </c>
      <c r="G4533" s="197" t="s">
        <v>334</v>
      </c>
      <c r="H4533" s="238">
        <v>43103</v>
      </c>
      <c r="I4533" s="199" t="str">
        <f t="shared" si="101"/>
        <v>n/a</v>
      </c>
      <c r="J4533" s="238">
        <v>43126</v>
      </c>
      <c r="K4533" s="197">
        <f>IF($J4533&gt;0,VLOOKUP($B4533,analyst,8,FALSE),"")</f>
        <v>0</v>
      </c>
      <c r="L4533" s="197" t="s">
        <v>1862</v>
      </c>
      <c r="M4533" s="275" t="s">
        <v>20</v>
      </c>
      <c r="N4533" s="96"/>
      <c r="O4533" s="238"/>
      <c r="P4533" s="201"/>
    </row>
    <row r="4534" spans="1:16" s="92" customFormat="1" x14ac:dyDescent="0.2">
      <c r="A4534" s="92" t="s">
        <v>20</v>
      </c>
      <c r="B4534" s="196">
        <v>8362</v>
      </c>
      <c r="C4534" s="92" t="s">
        <v>5891</v>
      </c>
      <c r="D4534" s="92" t="s">
        <v>5892</v>
      </c>
      <c r="E4534" s="197">
        <v>15</v>
      </c>
      <c r="F4534" s="197" t="s">
        <v>5071</v>
      </c>
      <c r="G4534" s="197" t="s">
        <v>334</v>
      </c>
      <c r="H4534" s="238">
        <v>43103</v>
      </c>
      <c r="I4534" s="199" t="str">
        <f t="shared" si="101"/>
        <v>n/a</v>
      </c>
      <c r="J4534" s="238">
        <v>43129</v>
      </c>
      <c r="K4534" s="197">
        <f>IF($J4534&gt;0,VLOOKUP($B4534,analyst,8,FALSE),"")</f>
        <v>0</v>
      </c>
      <c r="L4534" s="197" t="s">
        <v>2067</v>
      </c>
      <c r="M4534" s="275" t="s">
        <v>20</v>
      </c>
      <c r="N4534" s="288">
        <v>4605</v>
      </c>
      <c r="O4534" s="238">
        <v>43290</v>
      </c>
      <c r="P4534" s="201" t="s">
        <v>4835</v>
      </c>
    </row>
    <row r="4535" spans="1:16" s="298" customFormat="1" x14ac:dyDescent="0.2">
      <c r="A4535" s="298" t="s">
        <v>20</v>
      </c>
      <c r="B4535" s="299">
        <v>8363</v>
      </c>
      <c r="C4535" s="298" t="s">
        <v>1349</v>
      </c>
      <c r="D4535" s="300" t="s">
        <v>5893</v>
      </c>
      <c r="E4535" s="301">
        <v>16</v>
      </c>
      <c r="F4535" s="301" t="s">
        <v>5061</v>
      </c>
      <c r="G4535" s="301" t="s">
        <v>73</v>
      </c>
      <c r="H4535" s="302">
        <v>43119</v>
      </c>
      <c r="I4535" s="303" t="str">
        <f t="shared" si="101"/>
        <v>n/a</v>
      </c>
      <c r="J4535" s="302">
        <v>43160</v>
      </c>
      <c r="K4535" s="301">
        <f>IF($J4535&gt;0,VLOOKUP($B4535,analyst,8,FALSE),"")</f>
        <v>0</v>
      </c>
      <c r="L4535" s="301" t="s">
        <v>2067</v>
      </c>
      <c r="M4535" s="304" t="s">
        <v>20</v>
      </c>
      <c r="N4535" s="295">
        <v>4608</v>
      </c>
      <c r="O4535" s="302">
        <v>43297</v>
      </c>
      <c r="P4535" s="201" t="s">
        <v>5088</v>
      </c>
    </row>
    <row r="4536" spans="1:16" s="298" customFormat="1" x14ac:dyDescent="0.2">
      <c r="A4536" s="298" t="s">
        <v>20</v>
      </c>
      <c r="B4536" s="299">
        <v>8364</v>
      </c>
      <c r="C4536" s="298" t="s">
        <v>5894</v>
      </c>
      <c r="D4536" s="300" t="s">
        <v>5895</v>
      </c>
      <c r="E4536" s="301">
        <v>8</v>
      </c>
      <c r="F4536" s="301" t="s">
        <v>2499</v>
      </c>
      <c r="G4536" s="301" t="s">
        <v>334</v>
      </c>
      <c r="H4536" s="302">
        <v>43122</v>
      </c>
      <c r="I4536" s="303" t="str">
        <f>IF(AND(H4536&gt;1/1/75, J4536&gt;0),"n/a",H4536+365)</f>
        <v>n/a</v>
      </c>
      <c r="J4536" s="302">
        <v>43306</v>
      </c>
      <c r="K4536" s="301">
        <f>IF($J4536&gt;0,VLOOKUP($B4536,analyst,8,FALSE),"")</f>
        <v>0</v>
      </c>
      <c r="L4536" s="301">
        <f>IF($J4536&gt;0,VLOOKUP($B4536,analyst,9,FALSE),"")</f>
        <v>0</v>
      </c>
      <c r="M4536" s="304" t="s">
        <v>20</v>
      </c>
      <c r="N4536" s="305"/>
      <c r="O4536" s="302"/>
      <c r="P4536" s="297"/>
    </row>
    <row r="4537" spans="1:16" s="298" customFormat="1" x14ac:dyDescent="0.2">
      <c r="A4537" s="298" t="s">
        <v>20</v>
      </c>
      <c r="B4537" s="299">
        <v>8365</v>
      </c>
      <c r="C4537" s="300" t="s">
        <v>5536</v>
      </c>
      <c r="D4537" s="298" t="s">
        <v>5896</v>
      </c>
      <c r="E4537" s="301">
        <v>4</v>
      </c>
      <c r="F4537" s="299" t="s">
        <v>5075</v>
      </c>
      <c r="G4537" s="301" t="s">
        <v>73</v>
      </c>
      <c r="H4537" s="302">
        <v>43126</v>
      </c>
      <c r="I4537" s="303" t="str">
        <f t="shared" si="101"/>
        <v>n/a</v>
      </c>
      <c r="J4537" s="302">
        <v>43160</v>
      </c>
      <c r="K4537" s="301"/>
      <c r="L4537" s="301" t="s">
        <v>2067</v>
      </c>
      <c r="M4537" s="304" t="s">
        <v>20</v>
      </c>
      <c r="N4537" s="306">
        <v>4610</v>
      </c>
      <c r="O4537" s="302">
        <v>43297</v>
      </c>
      <c r="P4537" s="297" t="s">
        <v>4369</v>
      </c>
    </row>
    <row r="4538" spans="1:16" s="298" customFormat="1" x14ac:dyDescent="0.2">
      <c r="A4538" s="298" t="s">
        <v>20</v>
      </c>
      <c r="B4538" s="299">
        <v>8366</v>
      </c>
      <c r="C4538" s="298" t="s">
        <v>123</v>
      </c>
      <c r="D4538" s="298" t="s">
        <v>5897</v>
      </c>
      <c r="E4538" s="301">
        <v>20</v>
      </c>
      <c r="F4538" s="301" t="s">
        <v>5055</v>
      </c>
      <c r="G4538" s="301" t="s">
        <v>73</v>
      </c>
      <c r="H4538" s="302">
        <v>43130</v>
      </c>
      <c r="I4538" s="303" t="str">
        <f t="shared" si="101"/>
        <v>n/a</v>
      </c>
      <c r="J4538" s="302">
        <v>43160</v>
      </c>
      <c r="K4538" s="301"/>
      <c r="L4538" s="301" t="s">
        <v>2067</v>
      </c>
      <c r="M4538" s="304" t="s">
        <v>20</v>
      </c>
      <c r="N4538" s="295">
        <v>4609</v>
      </c>
      <c r="O4538" s="302">
        <v>43297</v>
      </c>
      <c r="P4538" s="297"/>
    </row>
    <row r="4539" spans="1:16" s="298" customFormat="1" x14ac:dyDescent="0.2">
      <c r="A4539" s="298" t="s">
        <v>20</v>
      </c>
      <c r="B4539" s="299">
        <v>8367</v>
      </c>
      <c r="C4539" s="298" t="s">
        <v>3955</v>
      </c>
      <c r="D4539" s="298" t="s">
        <v>5898</v>
      </c>
      <c r="E4539" s="301">
        <v>8</v>
      </c>
      <c r="F4539" s="301" t="s">
        <v>5075</v>
      </c>
      <c r="G4539" s="301" t="s">
        <v>73</v>
      </c>
      <c r="H4539" s="302">
        <v>43130</v>
      </c>
      <c r="I4539" s="303" t="str">
        <f t="shared" si="101"/>
        <v>n/a</v>
      </c>
      <c r="J4539" s="302">
        <v>43160</v>
      </c>
      <c r="K4539" s="301" t="s">
        <v>2067</v>
      </c>
      <c r="L4539" s="301" t="s">
        <v>2067</v>
      </c>
      <c r="M4539" s="304" t="s">
        <v>20</v>
      </c>
      <c r="N4539" s="306">
        <v>4611</v>
      </c>
      <c r="O4539" s="302">
        <v>43297</v>
      </c>
      <c r="P4539" s="297" t="s">
        <v>5078</v>
      </c>
    </row>
    <row r="4540" spans="1:16" s="298" customFormat="1" x14ac:dyDescent="0.2">
      <c r="A4540" s="298" t="s">
        <v>20</v>
      </c>
      <c r="B4540" s="299">
        <v>8368</v>
      </c>
      <c r="C4540" s="298" t="s">
        <v>5899</v>
      </c>
      <c r="D4540" s="298" t="s">
        <v>5900</v>
      </c>
      <c r="E4540" s="301">
        <v>6</v>
      </c>
      <c r="F4540" s="301" t="s">
        <v>5061</v>
      </c>
      <c r="G4540" s="301" t="s">
        <v>29</v>
      </c>
      <c r="H4540" s="302">
        <v>43143</v>
      </c>
      <c r="I4540" s="303" t="str">
        <f t="shared" si="101"/>
        <v>n/a</v>
      </c>
      <c r="J4540" s="302">
        <v>43192</v>
      </c>
      <c r="K4540" s="301">
        <f t="shared" ref="K4540:K4557" si="104">IF($J4540&gt;0,VLOOKUP($B4540,analyst,8,FALSE),"")</f>
        <v>0</v>
      </c>
      <c r="L4540" s="301" t="s">
        <v>2067</v>
      </c>
      <c r="M4540" s="304" t="s">
        <v>20</v>
      </c>
      <c r="N4540" s="305"/>
      <c r="O4540" s="302"/>
      <c r="P4540" s="297"/>
    </row>
    <row r="4541" spans="1:16" s="298" customFormat="1" x14ac:dyDescent="0.2">
      <c r="A4541" s="298" t="s">
        <v>20</v>
      </c>
      <c r="B4541" s="299">
        <v>8369</v>
      </c>
      <c r="C4541" s="298" t="s">
        <v>5901</v>
      </c>
      <c r="D4541" s="298" t="s">
        <v>5902</v>
      </c>
      <c r="E4541" s="301">
        <v>9</v>
      </c>
      <c r="F4541" s="301" t="s">
        <v>5061</v>
      </c>
      <c r="G4541" s="301" t="s">
        <v>78</v>
      </c>
      <c r="H4541" s="302">
        <v>43151</v>
      </c>
      <c r="I4541" s="303" t="str">
        <f t="shared" si="101"/>
        <v>n/a</v>
      </c>
      <c r="J4541" s="302">
        <v>43189</v>
      </c>
      <c r="K4541" s="301">
        <f t="shared" si="104"/>
        <v>0</v>
      </c>
      <c r="L4541" s="301" t="s">
        <v>2067</v>
      </c>
      <c r="M4541" s="304" t="s">
        <v>20</v>
      </c>
      <c r="N4541" s="305"/>
      <c r="O4541" s="302"/>
      <c r="P4541" s="297"/>
    </row>
    <row r="4542" spans="1:16" s="298" customFormat="1" x14ac:dyDescent="0.2">
      <c r="A4542" s="298" t="s">
        <v>20</v>
      </c>
      <c r="B4542" s="299">
        <v>8370</v>
      </c>
      <c r="C4542" s="298" t="s">
        <v>5903</v>
      </c>
      <c r="D4542" s="298" t="s">
        <v>5904</v>
      </c>
      <c r="E4542" s="301">
        <v>15</v>
      </c>
      <c r="F4542" s="301" t="s">
        <v>5071</v>
      </c>
      <c r="G4542" s="301" t="s">
        <v>78</v>
      </c>
      <c r="H4542" s="302">
        <v>43157</v>
      </c>
      <c r="I4542" s="303" t="str">
        <f t="shared" si="101"/>
        <v>n/a</v>
      </c>
      <c r="J4542" s="302">
        <v>43192</v>
      </c>
      <c r="K4542" s="301">
        <f t="shared" si="104"/>
        <v>0</v>
      </c>
      <c r="L4542" s="301" t="s">
        <v>2067</v>
      </c>
      <c r="M4542" s="304" t="s">
        <v>20</v>
      </c>
      <c r="N4542" s="305">
        <v>4617</v>
      </c>
      <c r="O4542" s="302">
        <v>43325</v>
      </c>
      <c r="P4542" s="297" t="s">
        <v>5905</v>
      </c>
    </row>
    <row r="4543" spans="1:16" s="298" customFormat="1" x14ac:dyDescent="0.2">
      <c r="A4543" s="298" t="s">
        <v>20</v>
      </c>
      <c r="B4543" s="299">
        <v>8371</v>
      </c>
      <c r="C4543" s="298" t="s">
        <v>5906</v>
      </c>
      <c r="D4543" s="298" t="s">
        <v>5907</v>
      </c>
      <c r="E4543" s="301">
        <v>15</v>
      </c>
      <c r="F4543" s="301" t="s">
        <v>5071</v>
      </c>
      <c r="G4543" s="301" t="s">
        <v>78</v>
      </c>
      <c r="H4543" s="302">
        <v>43158</v>
      </c>
      <c r="I4543" s="303">
        <f t="shared" si="101"/>
        <v>43523</v>
      </c>
      <c r="J4543" s="302"/>
      <c r="K4543" s="301" t="str">
        <f t="shared" si="104"/>
        <v/>
      </c>
      <c r="L4543" s="301" t="str">
        <f>IF($J4543&gt;0,VLOOKUP($B4543,analyst,9,FALSE),"")</f>
        <v/>
      </c>
      <c r="M4543" s="304" t="s">
        <v>20</v>
      </c>
      <c r="N4543" s="305"/>
      <c r="O4543" s="302"/>
      <c r="P4543" s="297"/>
    </row>
    <row r="4544" spans="1:16" s="92" customFormat="1" x14ac:dyDescent="0.2">
      <c r="A4544" s="92" t="s">
        <v>20</v>
      </c>
      <c r="B4544" s="196">
        <v>8372</v>
      </c>
      <c r="C4544" s="92" t="s">
        <v>1561</v>
      </c>
      <c r="D4544" s="92" t="s">
        <v>5908</v>
      </c>
      <c r="E4544" s="197">
        <v>10</v>
      </c>
      <c r="F4544" s="197" t="s">
        <v>5061</v>
      </c>
      <c r="G4544" s="197" t="s">
        <v>78</v>
      </c>
      <c r="H4544" s="238">
        <v>43158</v>
      </c>
      <c r="I4544" s="199" t="str">
        <f t="shared" si="101"/>
        <v>n/a</v>
      </c>
      <c r="J4544" s="238">
        <v>43182</v>
      </c>
      <c r="K4544" s="197">
        <f t="shared" si="104"/>
        <v>0</v>
      </c>
      <c r="L4544" s="197" t="s">
        <v>2067</v>
      </c>
      <c r="M4544" s="275" t="s">
        <v>20</v>
      </c>
      <c r="N4544" s="96">
        <v>4620</v>
      </c>
      <c r="O4544" s="238">
        <v>43325</v>
      </c>
      <c r="P4544" s="201"/>
    </row>
    <row r="4545" spans="1:16" s="92" customFormat="1" x14ac:dyDescent="0.2">
      <c r="A4545" s="92" t="s">
        <v>20</v>
      </c>
      <c r="B4545" s="196">
        <v>8373</v>
      </c>
      <c r="C4545" s="163" t="s">
        <v>5909</v>
      </c>
      <c r="D4545" s="92" t="s">
        <v>5910</v>
      </c>
      <c r="E4545" s="197">
        <v>5</v>
      </c>
      <c r="F4545" s="197" t="s">
        <v>5075</v>
      </c>
      <c r="G4545" s="197" t="s">
        <v>78</v>
      </c>
      <c r="H4545" s="238">
        <v>43159</v>
      </c>
      <c r="I4545" s="199" t="str">
        <f t="shared" si="101"/>
        <v>n/a</v>
      </c>
      <c r="J4545" s="238">
        <v>43188</v>
      </c>
      <c r="K4545" s="197">
        <f t="shared" si="104"/>
        <v>0</v>
      </c>
      <c r="L4545" s="197" t="s">
        <v>2067</v>
      </c>
      <c r="M4545" s="275" t="s">
        <v>20</v>
      </c>
      <c r="N4545" s="96">
        <v>4615</v>
      </c>
      <c r="O4545" s="238">
        <v>43320</v>
      </c>
      <c r="P4545" s="201" t="s">
        <v>5799</v>
      </c>
    </row>
    <row r="4546" spans="1:16" s="92" customFormat="1" x14ac:dyDescent="0.2">
      <c r="A4546" s="92" t="s">
        <v>20</v>
      </c>
      <c r="B4546" s="196">
        <v>8374</v>
      </c>
      <c r="C4546" s="92" t="s">
        <v>5911</v>
      </c>
      <c r="D4546" s="92" t="s">
        <v>5912</v>
      </c>
      <c r="E4546" s="197">
        <v>10</v>
      </c>
      <c r="F4546" s="197" t="s">
        <v>5061</v>
      </c>
      <c r="G4546" s="197" t="s">
        <v>78</v>
      </c>
      <c r="H4546" s="238">
        <v>43159</v>
      </c>
      <c r="I4546" s="199" t="str">
        <f t="shared" si="101"/>
        <v>n/a</v>
      </c>
      <c r="J4546" s="238">
        <v>43189</v>
      </c>
      <c r="K4546" s="197">
        <f t="shared" si="104"/>
        <v>0</v>
      </c>
      <c r="L4546" s="197" t="s">
        <v>1862</v>
      </c>
      <c r="M4546" s="275" t="s">
        <v>20</v>
      </c>
      <c r="N4546" s="96" t="s">
        <v>5913</v>
      </c>
      <c r="O4546" s="238"/>
      <c r="P4546" s="201"/>
    </row>
    <row r="4547" spans="1:16" s="92" customFormat="1" x14ac:dyDescent="0.2">
      <c r="A4547" s="92" t="s">
        <v>20</v>
      </c>
      <c r="B4547" s="196">
        <v>8375</v>
      </c>
      <c r="C4547" s="92" t="s">
        <v>5914</v>
      </c>
      <c r="D4547" s="92" t="s">
        <v>5915</v>
      </c>
      <c r="E4547" s="197">
        <v>20</v>
      </c>
      <c r="F4547" s="197" t="s">
        <v>5055</v>
      </c>
      <c r="G4547" s="197" t="s">
        <v>78</v>
      </c>
      <c r="H4547" s="238">
        <v>43159</v>
      </c>
      <c r="I4547" s="199" t="str">
        <f t="shared" si="101"/>
        <v>n/a</v>
      </c>
      <c r="J4547" s="238">
        <v>43189</v>
      </c>
      <c r="K4547" s="197">
        <f t="shared" si="104"/>
        <v>0</v>
      </c>
      <c r="L4547" s="197"/>
      <c r="M4547" s="275" t="s">
        <v>20</v>
      </c>
      <c r="N4547" s="96" t="s">
        <v>5916</v>
      </c>
      <c r="O4547" s="238"/>
      <c r="P4547" s="201"/>
    </row>
    <row r="4548" spans="1:16" s="92" customFormat="1" x14ac:dyDescent="0.2">
      <c r="A4548" s="92" t="s">
        <v>20</v>
      </c>
      <c r="B4548" s="196">
        <v>8376</v>
      </c>
      <c r="C4548" s="92" t="s">
        <v>5917</v>
      </c>
      <c r="D4548" s="92" t="s">
        <v>5918</v>
      </c>
      <c r="E4548" s="197">
        <v>11</v>
      </c>
      <c r="F4548" s="197" t="s">
        <v>5075</v>
      </c>
      <c r="G4548" s="197" t="s">
        <v>78</v>
      </c>
      <c r="H4548" s="238">
        <v>43160</v>
      </c>
      <c r="I4548" s="199" t="str">
        <f t="shared" si="101"/>
        <v>n/a</v>
      </c>
      <c r="J4548" s="238">
        <v>43192</v>
      </c>
      <c r="K4548" s="197">
        <f t="shared" si="104"/>
        <v>0</v>
      </c>
      <c r="L4548" s="197" t="s">
        <v>2067</v>
      </c>
      <c r="M4548" s="275" t="s">
        <v>20</v>
      </c>
      <c r="N4548" s="96">
        <v>4621</v>
      </c>
      <c r="O4548" s="238">
        <v>43325</v>
      </c>
      <c r="P4548" s="201"/>
    </row>
    <row r="4549" spans="1:16" s="92" customFormat="1" x14ac:dyDescent="0.2">
      <c r="A4549" s="92" t="s">
        <v>20</v>
      </c>
      <c r="B4549" s="196">
        <v>8377</v>
      </c>
      <c r="C4549" s="92" t="s">
        <v>5919</v>
      </c>
      <c r="D4549" s="92" t="s">
        <v>5920</v>
      </c>
      <c r="E4549" s="197">
        <v>7</v>
      </c>
      <c r="F4549" s="197" t="s">
        <v>5061</v>
      </c>
      <c r="G4549" s="197" t="s">
        <v>78</v>
      </c>
      <c r="H4549" s="238">
        <v>43160</v>
      </c>
      <c r="I4549" s="199" t="str">
        <f t="shared" si="101"/>
        <v>n/a</v>
      </c>
      <c r="J4549" s="238">
        <v>43189</v>
      </c>
      <c r="K4549" s="197">
        <f t="shared" si="104"/>
        <v>0</v>
      </c>
      <c r="L4549" s="197" t="s">
        <v>1862</v>
      </c>
      <c r="M4549" s="275" t="s">
        <v>20</v>
      </c>
      <c r="N4549" s="96" t="s">
        <v>5921</v>
      </c>
      <c r="O4549" s="238"/>
      <c r="P4549" s="201"/>
    </row>
    <row r="4550" spans="1:16" s="92" customFormat="1" x14ac:dyDescent="0.2">
      <c r="A4550" s="92" t="s">
        <v>20</v>
      </c>
      <c r="B4550" s="196">
        <v>8378</v>
      </c>
      <c r="C4550" s="92" t="s">
        <v>5922</v>
      </c>
      <c r="D4550" s="92" t="s">
        <v>5923</v>
      </c>
      <c r="E4550" s="197">
        <v>15</v>
      </c>
      <c r="F4550" s="197" t="s">
        <v>5071</v>
      </c>
      <c r="G4550" s="197" t="s">
        <v>78</v>
      </c>
      <c r="H4550" s="238">
        <v>43160</v>
      </c>
      <c r="I4550" s="199" t="str">
        <f t="shared" si="101"/>
        <v>n/a</v>
      </c>
      <c r="J4550" s="238">
        <v>43192</v>
      </c>
      <c r="K4550" s="197">
        <f t="shared" si="104"/>
        <v>0</v>
      </c>
      <c r="L4550" s="197" t="s">
        <v>2067</v>
      </c>
      <c r="M4550" s="275" t="s">
        <v>20</v>
      </c>
      <c r="N4550" s="96">
        <v>4618</v>
      </c>
      <c r="O4550" s="238">
        <v>43325</v>
      </c>
      <c r="P4550" s="201" t="s">
        <v>5924</v>
      </c>
    </row>
    <row r="4551" spans="1:16" s="92" customFormat="1" x14ac:dyDescent="0.2">
      <c r="A4551" s="92" t="s">
        <v>20</v>
      </c>
      <c r="B4551" s="196">
        <v>8379</v>
      </c>
      <c r="C4551" s="163" t="s">
        <v>5925</v>
      </c>
      <c r="D4551" s="92" t="s">
        <v>5926</v>
      </c>
      <c r="E4551" s="197">
        <v>15</v>
      </c>
      <c r="F4551" s="197" t="s">
        <v>5071</v>
      </c>
      <c r="G4551" s="197" t="s">
        <v>78</v>
      </c>
      <c r="H4551" s="238">
        <v>43160</v>
      </c>
      <c r="I4551" s="199" t="str">
        <f t="shared" si="101"/>
        <v>n/a</v>
      </c>
      <c r="J4551" s="238">
        <v>43189</v>
      </c>
      <c r="K4551" s="197">
        <f t="shared" si="104"/>
        <v>0</v>
      </c>
      <c r="L4551" s="197" t="s">
        <v>5927</v>
      </c>
      <c r="M4551" s="275" t="s">
        <v>20</v>
      </c>
      <c r="N4551" s="96" t="s">
        <v>5928</v>
      </c>
      <c r="O4551" s="238"/>
      <c r="P4551" s="201"/>
    </row>
    <row r="4552" spans="1:16" s="92" customFormat="1" x14ac:dyDescent="0.2">
      <c r="A4552" s="92" t="s">
        <v>20</v>
      </c>
      <c r="B4552" s="208">
        <v>8380</v>
      </c>
      <c r="C4552" s="236" t="s">
        <v>5929</v>
      </c>
      <c r="D4552" s="92" t="s">
        <v>5930</v>
      </c>
      <c r="E4552" s="209">
        <v>15</v>
      </c>
      <c r="F4552" s="209" t="s">
        <v>5071</v>
      </c>
      <c r="G4552" s="197" t="s">
        <v>78</v>
      </c>
      <c r="H4552" s="238">
        <v>43160</v>
      </c>
      <c r="I4552" s="211">
        <f t="shared" si="101"/>
        <v>43525</v>
      </c>
      <c r="J4552" s="238"/>
      <c r="K4552" s="209" t="str">
        <f t="shared" si="104"/>
        <v/>
      </c>
      <c r="L4552" s="209" t="str">
        <f>IF($J4552&gt;0,VLOOKUP($B4552,analyst,9,FALSE),"")</f>
        <v/>
      </c>
      <c r="M4552" s="307" t="s">
        <v>20</v>
      </c>
      <c r="N4552" s="308"/>
      <c r="O4552" s="238"/>
      <c r="P4552" s="214"/>
    </row>
    <row r="4553" spans="1:16" s="92" customFormat="1" x14ac:dyDescent="0.2">
      <c r="A4553" s="92" t="s">
        <v>20</v>
      </c>
      <c r="B4553" s="208">
        <v>8381</v>
      </c>
      <c r="C4553" s="163" t="s">
        <v>5931</v>
      </c>
      <c r="D4553" s="92" t="s">
        <v>5932</v>
      </c>
      <c r="E4553" s="209">
        <v>15</v>
      </c>
      <c r="F4553" s="209" t="s">
        <v>5071</v>
      </c>
      <c r="G4553" s="197" t="s">
        <v>78</v>
      </c>
      <c r="H4553" s="238">
        <v>43160</v>
      </c>
      <c r="I4553" s="211" t="str">
        <f t="shared" si="101"/>
        <v>n/a</v>
      </c>
      <c r="J4553" s="238">
        <v>43189</v>
      </c>
      <c r="K4553" s="209">
        <f t="shared" si="104"/>
        <v>0</v>
      </c>
      <c r="L4553" s="209" t="s">
        <v>2067</v>
      </c>
      <c r="M4553" s="307" t="s">
        <v>20</v>
      </c>
      <c r="N4553" s="288">
        <v>4619</v>
      </c>
      <c r="O4553" s="238">
        <v>43325</v>
      </c>
      <c r="P4553" s="214" t="s">
        <v>5924</v>
      </c>
    </row>
    <row r="4554" spans="1:16" s="92" customFormat="1" x14ac:dyDescent="0.2">
      <c r="A4554" s="92" t="s">
        <v>20</v>
      </c>
      <c r="B4554" s="208">
        <v>8382</v>
      </c>
      <c r="C4554" s="163" t="s">
        <v>5933</v>
      </c>
      <c r="D4554" s="163" t="s">
        <v>5934</v>
      </c>
      <c r="E4554" s="209">
        <v>9</v>
      </c>
      <c r="F4554" s="209" t="s">
        <v>5061</v>
      </c>
      <c r="G4554" s="197" t="s">
        <v>78</v>
      </c>
      <c r="H4554" s="238">
        <v>43161</v>
      </c>
      <c r="I4554" s="211" t="str">
        <f t="shared" si="101"/>
        <v>n/a</v>
      </c>
      <c r="J4554" s="238">
        <v>43192</v>
      </c>
      <c r="K4554" s="209">
        <f t="shared" si="104"/>
        <v>0</v>
      </c>
      <c r="L4554" s="209" t="s">
        <v>1862</v>
      </c>
      <c r="M4554" s="307" t="s">
        <v>20</v>
      </c>
      <c r="N4554" s="308"/>
      <c r="O4554" s="238"/>
      <c r="P4554" s="214"/>
    </row>
    <row r="4555" spans="1:16" s="92" customFormat="1" x14ac:dyDescent="0.2">
      <c r="A4555" s="92" t="s">
        <v>20</v>
      </c>
      <c r="B4555" s="208">
        <v>8383</v>
      </c>
      <c r="C4555" s="92" t="s">
        <v>2708</v>
      </c>
      <c r="D4555" s="163" t="s">
        <v>5935</v>
      </c>
      <c r="E4555" s="209">
        <v>7</v>
      </c>
      <c r="F4555" s="209" t="s">
        <v>5061</v>
      </c>
      <c r="G4555" s="197" t="s">
        <v>78</v>
      </c>
      <c r="H4555" s="238">
        <v>43160</v>
      </c>
      <c r="I4555" s="211">
        <f t="shared" si="101"/>
        <v>43525</v>
      </c>
      <c r="J4555" s="238"/>
      <c r="K4555" s="209" t="str">
        <f t="shared" si="104"/>
        <v/>
      </c>
      <c r="L4555" s="209" t="str">
        <f>IF($J4555&gt;0,VLOOKUP($B4555,analyst,9,FALSE),"")</f>
        <v/>
      </c>
      <c r="M4555" s="307" t="s">
        <v>20</v>
      </c>
      <c r="N4555" s="308"/>
      <c r="O4555" s="238"/>
      <c r="P4555" s="214"/>
    </row>
    <row r="4556" spans="1:16" s="92" customFormat="1" x14ac:dyDescent="0.2">
      <c r="A4556" s="92" t="s">
        <v>20</v>
      </c>
      <c r="B4556" s="208">
        <v>8384</v>
      </c>
      <c r="C4556" s="92" t="s">
        <v>5936</v>
      </c>
      <c r="D4556" s="163" t="s">
        <v>5937</v>
      </c>
      <c r="E4556" s="209">
        <v>10</v>
      </c>
      <c r="F4556" s="209" t="s">
        <v>5061</v>
      </c>
      <c r="G4556" s="197" t="s">
        <v>2599</v>
      </c>
      <c r="H4556" s="238">
        <v>43187</v>
      </c>
      <c r="I4556" s="211" t="str">
        <f t="shared" si="101"/>
        <v>n/a</v>
      </c>
      <c r="J4556" s="238">
        <v>43215</v>
      </c>
      <c r="K4556" s="209">
        <f t="shared" si="104"/>
        <v>0</v>
      </c>
      <c r="L4556" s="209">
        <f>IF($J4556&gt;0,VLOOKUP($B4556,analyst,9,FALSE),"")</f>
        <v>0</v>
      </c>
      <c r="M4556" s="307" t="s">
        <v>20</v>
      </c>
      <c r="N4556" s="308"/>
      <c r="O4556" s="238"/>
      <c r="P4556" s="214"/>
    </row>
    <row r="4557" spans="1:16" s="253" customFormat="1" x14ac:dyDescent="0.2">
      <c r="A4557" s="78" t="s">
        <v>20</v>
      </c>
      <c r="B4557" s="309">
        <v>8385</v>
      </c>
      <c r="C4557" s="78" t="s">
        <v>5938</v>
      </c>
      <c r="D4557" s="78" t="s">
        <v>5939</v>
      </c>
      <c r="E4557" s="310">
        <v>6</v>
      </c>
      <c r="F4557" s="310" t="s">
        <v>5061</v>
      </c>
      <c r="G4557" s="79" t="s">
        <v>236</v>
      </c>
      <c r="H4557" s="80">
        <v>43215</v>
      </c>
      <c r="I4557" s="311" t="str">
        <f t="shared" si="101"/>
        <v>n/a</v>
      </c>
      <c r="J4557" s="80">
        <v>43251</v>
      </c>
      <c r="K4557" s="310">
        <f t="shared" si="104"/>
        <v>0</v>
      </c>
      <c r="L4557" s="310">
        <f>IF($J4557&gt;0,VLOOKUP($B4557,analyst,9,FALSE),"")</f>
        <v>0</v>
      </c>
      <c r="M4557" s="307" t="s">
        <v>20</v>
      </c>
      <c r="N4557" s="312"/>
      <c r="O4557" s="248"/>
      <c r="P4557" s="313"/>
    </row>
    <row r="4558" spans="1:16" s="314" customFormat="1" ht="12.75" customHeight="1" x14ac:dyDescent="0.2">
      <c r="A4558" s="314" t="s">
        <v>20</v>
      </c>
      <c r="B4558" s="315">
        <v>8386</v>
      </c>
      <c r="C4558" s="314" t="s">
        <v>5940</v>
      </c>
      <c r="D4558" s="78" t="s">
        <v>5941</v>
      </c>
      <c r="E4558" s="316">
        <v>15</v>
      </c>
      <c r="F4558" s="316" t="s">
        <v>5071</v>
      </c>
      <c r="G4558" s="316" t="s">
        <v>5942</v>
      </c>
      <c r="H4558" s="317">
        <v>43220</v>
      </c>
      <c r="I4558" s="317">
        <v>43585</v>
      </c>
      <c r="J4558" s="317">
        <v>43251</v>
      </c>
      <c r="K4558" s="316">
        <f>IF($J4560&gt;0,VLOOKUP($B4558,analyst,8,FALSE),"")</f>
        <v>0</v>
      </c>
      <c r="L4558" s="316">
        <f>IF($J4560&gt;0,VLOOKUP($B4558,analyst,9,FALSE),"")</f>
        <v>0</v>
      </c>
      <c r="M4558" s="319" t="s">
        <v>20</v>
      </c>
      <c r="N4558" s="320"/>
      <c r="O4558" s="317"/>
      <c r="P4558" s="321"/>
    </row>
    <row r="4559" spans="1:16" s="226" customFormat="1" x14ac:dyDescent="0.2">
      <c r="A4559" s="314" t="s">
        <v>20</v>
      </c>
      <c r="B4559" s="315">
        <v>8387</v>
      </c>
      <c r="C4559" s="314" t="s">
        <v>5943</v>
      </c>
      <c r="D4559" s="78" t="s">
        <v>5944</v>
      </c>
      <c r="E4559" s="316">
        <v>8</v>
      </c>
      <c r="F4559" s="322" t="s">
        <v>5945</v>
      </c>
      <c r="G4559" s="316" t="s">
        <v>29</v>
      </c>
      <c r="H4559" s="317">
        <v>43221</v>
      </c>
      <c r="I4559" s="318" t="str">
        <f t="shared" si="101"/>
        <v>n/a</v>
      </c>
      <c r="J4559" s="317">
        <v>43250</v>
      </c>
      <c r="K4559" s="323">
        <f t="shared" ref="K4559:K4568" si="105">IF($J4559&gt;0,VLOOKUP($B4559,analyst,8,FALSE),"")</f>
        <v>0</v>
      </c>
      <c r="L4559" s="323">
        <f t="shared" ref="L4559:L4568" si="106">IF($J4559&gt;0,VLOOKUP($B4559,analyst,9,FALSE),"")</f>
        <v>0</v>
      </c>
      <c r="M4559" s="319" t="s">
        <v>20</v>
      </c>
      <c r="N4559" s="325"/>
      <c r="O4559" s="326"/>
      <c r="P4559" s="327"/>
    </row>
    <row r="4560" spans="1:16" s="226" customFormat="1" x14ac:dyDescent="0.2">
      <c r="A4560" s="226" t="s">
        <v>20</v>
      </c>
      <c r="B4560" s="328">
        <v>8388</v>
      </c>
      <c r="C4560" s="314" t="s">
        <v>2696</v>
      </c>
      <c r="D4560" s="78" t="s">
        <v>5946</v>
      </c>
      <c r="E4560" s="316">
        <v>8</v>
      </c>
      <c r="F4560" s="316" t="s">
        <v>5945</v>
      </c>
      <c r="G4560" s="316" t="s">
        <v>24</v>
      </c>
      <c r="H4560" s="317">
        <v>43245</v>
      </c>
      <c r="I4560" s="324" t="str">
        <f t="shared" si="101"/>
        <v>n/a</v>
      </c>
      <c r="J4560" s="317">
        <v>43280</v>
      </c>
      <c r="K4560" s="323">
        <f t="shared" si="105"/>
        <v>0</v>
      </c>
      <c r="L4560" s="323">
        <f t="shared" si="106"/>
        <v>0</v>
      </c>
      <c r="M4560" s="319" t="s">
        <v>20</v>
      </c>
      <c r="N4560" s="325"/>
      <c r="O4560" s="326"/>
      <c r="P4560" s="327"/>
    </row>
    <row r="4561" spans="1:16" s="226" customFormat="1" x14ac:dyDescent="0.2">
      <c r="A4561" s="226" t="s">
        <v>20</v>
      </c>
      <c r="B4561" s="328">
        <v>8389</v>
      </c>
      <c r="C4561" s="226" t="s">
        <v>3355</v>
      </c>
      <c r="D4561" s="163" t="s">
        <v>5947</v>
      </c>
      <c r="E4561" s="323">
        <v>20</v>
      </c>
      <c r="F4561" s="323" t="s">
        <v>5055</v>
      </c>
      <c r="G4561" s="323" t="s">
        <v>24</v>
      </c>
      <c r="H4561" s="326">
        <v>43252</v>
      </c>
      <c r="I4561" s="324" t="str">
        <f t="shared" si="101"/>
        <v>n/a</v>
      </c>
      <c r="J4561" s="326">
        <v>43283</v>
      </c>
      <c r="K4561" s="323">
        <f t="shared" si="105"/>
        <v>0</v>
      </c>
      <c r="L4561" s="323">
        <f t="shared" si="106"/>
        <v>0</v>
      </c>
      <c r="M4561" s="319" t="s">
        <v>20</v>
      </c>
      <c r="N4561" s="325"/>
      <c r="O4561" s="326"/>
      <c r="P4561" s="327"/>
    </row>
    <row r="4562" spans="1:16" s="226" customFormat="1" x14ac:dyDescent="0.2">
      <c r="A4562" s="226" t="s">
        <v>20</v>
      </c>
      <c r="B4562" s="328">
        <v>8390</v>
      </c>
      <c r="C4562" s="226" t="s">
        <v>5948</v>
      </c>
      <c r="D4562" s="163" t="s">
        <v>5949</v>
      </c>
      <c r="E4562" s="323">
        <v>20</v>
      </c>
      <c r="F4562" s="323" t="s">
        <v>5055</v>
      </c>
      <c r="G4562" s="323" t="s">
        <v>24</v>
      </c>
      <c r="H4562" s="326">
        <v>43258</v>
      </c>
      <c r="I4562" s="324" t="str">
        <f t="shared" si="101"/>
        <v>n/a</v>
      </c>
      <c r="J4562" s="326">
        <v>43280</v>
      </c>
      <c r="K4562" s="323">
        <f t="shared" si="105"/>
        <v>0</v>
      </c>
      <c r="L4562" s="323">
        <f t="shared" si="106"/>
        <v>0</v>
      </c>
      <c r="M4562" s="319" t="s">
        <v>20</v>
      </c>
      <c r="N4562" s="325"/>
      <c r="O4562" s="326"/>
      <c r="P4562" s="327"/>
    </row>
    <row r="4563" spans="1:16" s="226" customFormat="1" x14ac:dyDescent="0.2">
      <c r="A4563" s="226" t="s">
        <v>20</v>
      </c>
      <c r="B4563" s="328">
        <v>8391</v>
      </c>
      <c r="C4563" s="226" t="s">
        <v>5950</v>
      </c>
      <c r="D4563" s="163" t="s">
        <v>5951</v>
      </c>
      <c r="E4563" s="323">
        <v>5</v>
      </c>
      <c r="F4563" s="323" t="s">
        <v>5075</v>
      </c>
      <c r="G4563" s="323" t="s">
        <v>24</v>
      </c>
      <c r="H4563" s="326">
        <v>43252</v>
      </c>
      <c r="I4563" s="324" t="str">
        <f t="shared" si="101"/>
        <v>n/a</v>
      </c>
      <c r="J4563" s="326">
        <v>43283</v>
      </c>
      <c r="K4563" s="323">
        <f t="shared" si="105"/>
        <v>0</v>
      </c>
      <c r="L4563" s="323">
        <f t="shared" si="106"/>
        <v>0</v>
      </c>
      <c r="M4563" s="319" t="s">
        <v>20</v>
      </c>
      <c r="N4563" s="325"/>
      <c r="O4563" s="326"/>
      <c r="P4563" s="327"/>
    </row>
    <row r="4564" spans="1:16" s="92" customFormat="1" x14ac:dyDescent="0.2">
      <c r="A4564" s="92" t="s">
        <v>20</v>
      </c>
      <c r="B4564" s="208">
        <v>8392</v>
      </c>
      <c r="C4564" s="92" t="s">
        <v>2708</v>
      </c>
      <c r="D4564" s="92" t="s">
        <v>5952</v>
      </c>
      <c r="E4564" s="209">
        <v>7</v>
      </c>
      <c r="F4564" s="209" t="s">
        <v>5061</v>
      </c>
      <c r="G4564" s="197" t="s">
        <v>24</v>
      </c>
      <c r="H4564" s="238">
        <v>43252</v>
      </c>
      <c r="I4564" s="211" t="str">
        <f t="shared" si="101"/>
        <v>n/a</v>
      </c>
      <c r="J4564" s="238">
        <v>43278</v>
      </c>
      <c r="K4564" s="209">
        <f t="shared" si="105"/>
        <v>0</v>
      </c>
      <c r="L4564" s="209">
        <f t="shared" si="106"/>
        <v>0</v>
      </c>
      <c r="M4564" s="307" t="s">
        <v>20</v>
      </c>
      <c r="N4564" s="308"/>
      <c r="O4564" s="238"/>
      <c r="P4564" s="214"/>
    </row>
    <row r="4565" spans="1:16" s="92" customFormat="1" x14ac:dyDescent="0.2">
      <c r="A4565" s="92" t="s">
        <v>20</v>
      </c>
      <c r="B4565" s="208">
        <v>8393</v>
      </c>
      <c r="C4565" s="92" t="s">
        <v>5953</v>
      </c>
      <c r="D4565" s="163" t="s">
        <v>5983</v>
      </c>
      <c r="E4565" s="209">
        <v>3</v>
      </c>
      <c r="F4565" s="209" t="s">
        <v>5075</v>
      </c>
      <c r="G4565" s="197" t="s">
        <v>334</v>
      </c>
      <c r="H4565" s="238">
        <v>43279</v>
      </c>
      <c r="I4565" s="211" t="str">
        <f t="shared" si="101"/>
        <v>n/a</v>
      </c>
      <c r="J4565" s="238">
        <v>43308</v>
      </c>
      <c r="K4565" s="209">
        <f t="shared" si="105"/>
        <v>0</v>
      </c>
      <c r="L4565" s="209">
        <f t="shared" si="106"/>
        <v>0</v>
      </c>
      <c r="M4565" s="307" t="s">
        <v>20</v>
      </c>
      <c r="N4565" s="308"/>
      <c r="O4565" s="238"/>
      <c r="P4565" s="214"/>
    </row>
    <row r="4566" spans="1:16" s="92" customFormat="1" x14ac:dyDescent="0.2">
      <c r="A4566" s="92" t="s">
        <v>20</v>
      </c>
      <c r="B4566" s="208">
        <v>8394</v>
      </c>
      <c r="C4566" s="163" t="s">
        <v>5954</v>
      </c>
      <c r="D4566" s="163" t="s">
        <v>5955</v>
      </c>
      <c r="E4566" s="209">
        <v>5</v>
      </c>
      <c r="F4566" s="209" t="s">
        <v>5075</v>
      </c>
      <c r="G4566" s="197" t="s">
        <v>334</v>
      </c>
      <c r="H4566" s="238">
        <v>43279</v>
      </c>
      <c r="I4566" s="211" t="str">
        <f t="shared" si="101"/>
        <v>n/a</v>
      </c>
      <c r="J4566" s="238">
        <v>43312</v>
      </c>
      <c r="K4566" s="209">
        <f t="shared" si="105"/>
        <v>0</v>
      </c>
      <c r="L4566" s="209">
        <f t="shared" si="106"/>
        <v>0</v>
      </c>
      <c r="M4566" s="307" t="s">
        <v>20</v>
      </c>
      <c r="N4566" s="308"/>
      <c r="O4566" s="238"/>
      <c r="P4566" s="214"/>
    </row>
    <row r="4567" spans="1:16" s="92" customFormat="1" x14ac:dyDescent="0.2">
      <c r="A4567" s="92" t="s">
        <v>20</v>
      </c>
      <c r="B4567" s="208">
        <v>8395</v>
      </c>
      <c r="C4567" s="92" t="s">
        <v>5956</v>
      </c>
      <c r="D4567" s="92" t="s">
        <v>4799</v>
      </c>
      <c r="E4567" s="209">
        <v>20</v>
      </c>
      <c r="F4567" s="209" t="s">
        <v>5055</v>
      </c>
      <c r="G4567" s="197" t="s">
        <v>334</v>
      </c>
      <c r="H4567" s="238">
        <v>43283</v>
      </c>
      <c r="I4567" s="211" t="str">
        <f t="shared" si="101"/>
        <v>n/a</v>
      </c>
      <c r="J4567" s="238">
        <v>43312</v>
      </c>
      <c r="K4567" s="209">
        <f t="shared" si="105"/>
        <v>0</v>
      </c>
      <c r="L4567" s="209">
        <f t="shared" si="106"/>
        <v>0</v>
      </c>
      <c r="M4567" s="307" t="s">
        <v>20</v>
      </c>
      <c r="N4567" s="308"/>
      <c r="O4567" s="238"/>
      <c r="P4567" s="214"/>
    </row>
    <row r="4568" spans="1:16" s="92" customFormat="1" x14ac:dyDescent="0.2">
      <c r="A4568" s="92" t="s">
        <v>20</v>
      </c>
      <c r="B4568" s="208">
        <v>8396</v>
      </c>
      <c r="C4568" s="92" t="s">
        <v>4134</v>
      </c>
      <c r="D4568" s="92" t="s">
        <v>5957</v>
      </c>
      <c r="E4568" s="209">
        <v>21</v>
      </c>
      <c r="F4568" s="209" t="s">
        <v>5055</v>
      </c>
      <c r="G4568" s="197" t="s">
        <v>334</v>
      </c>
      <c r="H4568" s="238">
        <v>43283</v>
      </c>
      <c r="I4568" s="211" t="str">
        <f t="shared" si="101"/>
        <v>n/a</v>
      </c>
      <c r="J4568" s="238">
        <v>43313</v>
      </c>
      <c r="K4568" s="209">
        <f t="shared" si="105"/>
        <v>0</v>
      </c>
      <c r="L4568" s="209">
        <f t="shared" si="106"/>
        <v>0</v>
      </c>
      <c r="M4568" s="307" t="s">
        <v>20</v>
      </c>
      <c r="N4568" s="308"/>
      <c r="O4568" s="238"/>
      <c r="P4568" s="214"/>
    </row>
    <row r="4569" spans="1:16" s="92" customFormat="1" x14ac:dyDescent="0.2">
      <c r="A4569" s="92" t="s">
        <v>20</v>
      </c>
      <c r="B4569" s="208">
        <v>8397</v>
      </c>
      <c r="C4569" s="92" t="s">
        <v>5958</v>
      </c>
      <c r="D4569" s="92" t="s">
        <v>3853</v>
      </c>
      <c r="E4569" s="209">
        <v>20</v>
      </c>
      <c r="F4569" s="209" t="s">
        <v>5055</v>
      </c>
      <c r="G4569" s="197" t="s">
        <v>334</v>
      </c>
      <c r="H4569" s="238">
        <v>43291</v>
      </c>
      <c r="I4569" s="211" t="str">
        <f t="shared" si="101"/>
        <v>n/a</v>
      </c>
      <c r="J4569" s="238">
        <v>43313</v>
      </c>
      <c r="K4569" s="209">
        <f>IF($H4569&gt;0,VLOOKUP($B4569,analyst,8,FALSE),"")</f>
        <v>0</v>
      </c>
      <c r="L4569" s="209">
        <f>IF($H4569&gt;0,VLOOKUP($B4569,analyst,9,FALSE),"")</f>
        <v>0</v>
      </c>
      <c r="M4569" s="307" t="s">
        <v>20</v>
      </c>
      <c r="N4569" s="308"/>
      <c r="O4569" s="238"/>
      <c r="P4569" s="214"/>
    </row>
    <row r="4570" spans="1:16" s="92" customFormat="1" x14ac:dyDescent="0.2">
      <c r="A4570" s="92" t="s">
        <v>20</v>
      </c>
      <c r="B4570" s="208">
        <v>8398</v>
      </c>
      <c r="C4570" s="92" t="s">
        <v>5959</v>
      </c>
      <c r="D4570" s="92" t="s">
        <v>5960</v>
      </c>
      <c r="E4570" s="209">
        <v>15</v>
      </c>
      <c r="F4570" s="209" t="s">
        <v>5071</v>
      </c>
      <c r="G4570" s="197" t="s">
        <v>73</v>
      </c>
      <c r="H4570" s="238">
        <v>43313</v>
      </c>
      <c r="I4570" s="211" t="str">
        <f t="shared" si="101"/>
        <v>n/a</v>
      </c>
      <c r="J4570" s="238">
        <v>43343</v>
      </c>
      <c r="K4570" s="209" t="e">
        <f t="shared" ref="K4570:K4602" si="107">IF($J4570&gt;0,VLOOKUP($B4570,analyst,8,FALSE),"")</f>
        <v>#N/A</v>
      </c>
      <c r="L4570" s="209" t="e">
        <f t="shared" ref="L4570:L4602" si="108">IF($J4570&gt;0,VLOOKUP($B4570,analyst,9,FALSE),"")</f>
        <v>#N/A</v>
      </c>
      <c r="M4570" s="307" t="s">
        <v>20</v>
      </c>
      <c r="N4570" s="308"/>
      <c r="O4570" s="238"/>
      <c r="P4570" s="214"/>
    </row>
    <row r="4571" spans="1:16" s="92" customFormat="1" x14ac:dyDescent="0.2">
      <c r="A4571" s="92" t="s">
        <v>20</v>
      </c>
      <c r="B4571" s="208">
        <v>8399</v>
      </c>
      <c r="C4571" s="163" t="s">
        <v>5961</v>
      </c>
      <c r="D4571" s="163" t="s">
        <v>5962</v>
      </c>
      <c r="E4571" s="209">
        <v>20</v>
      </c>
      <c r="F4571" s="209" t="s">
        <v>5055</v>
      </c>
      <c r="G4571" s="197" t="s">
        <v>5963</v>
      </c>
      <c r="H4571" s="238">
        <v>43332</v>
      </c>
      <c r="I4571" s="211" t="str">
        <f t="shared" si="101"/>
        <v>n/a</v>
      </c>
      <c r="J4571" s="238">
        <v>43371</v>
      </c>
      <c r="K4571" s="209" t="e">
        <f t="shared" si="107"/>
        <v>#N/A</v>
      </c>
      <c r="L4571" s="209" t="e">
        <f t="shared" si="108"/>
        <v>#N/A</v>
      </c>
      <c r="M4571" s="307" t="s">
        <v>20</v>
      </c>
      <c r="N4571" s="308"/>
      <c r="O4571" s="238"/>
      <c r="P4571" s="214"/>
    </row>
    <row r="4572" spans="1:16" s="92" customFormat="1" x14ac:dyDescent="0.2">
      <c r="A4572" s="92" t="s">
        <v>20</v>
      </c>
      <c r="B4572" s="208">
        <v>8400</v>
      </c>
      <c r="C4572" s="92" t="s">
        <v>5659</v>
      </c>
      <c r="D4572" s="92" t="s">
        <v>5964</v>
      </c>
      <c r="E4572" s="209">
        <v>20</v>
      </c>
      <c r="F4572" s="209" t="s">
        <v>5055</v>
      </c>
      <c r="G4572" s="197" t="s">
        <v>5963</v>
      </c>
      <c r="H4572" s="238">
        <v>43336</v>
      </c>
      <c r="I4572" s="211" t="str">
        <f t="shared" si="101"/>
        <v>n/a</v>
      </c>
      <c r="J4572" s="238">
        <v>43374</v>
      </c>
      <c r="K4572" s="209" t="e">
        <f t="shared" si="107"/>
        <v>#N/A</v>
      </c>
      <c r="L4572" s="209" t="e">
        <f t="shared" si="108"/>
        <v>#N/A</v>
      </c>
      <c r="M4572" s="307" t="s">
        <v>20</v>
      </c>
      <c r="N4572" s="308"/>
      <c r="O4572" s="238"/>
      <c r="P4572" s="214"/>
    </row>
    <row r="4573" spans="1:16" s="92" customFormat="1" x14ac:dyDescent="0.2">
      <c r="A4573" s="92" t="s">
        <v>20</v>
      </c>
      <c r="B4573" s="208">
        <v>8401</v>
      </c>
      <c r="C4573" s="92" t="s">
        <v>5965</v>
      </c>
      <c r="D4573" s="92" t="s">
        <v>5966</v>
      </c>
      <c r="E4573" s="209">
        <v>21</v>
      </c>
      <c r="F4573" s="209" t="s">
        <v>5055</v>
      </c>
      <c r="G4573" s="197" t="s">
        <v>5963</v>
      </c>
      <c r="H4573" s="238">
        <v>43339</v>
      </c>
      <c r="I4573" s="211" t="str">
        <f t="shared" si="101"/>
        <v>n/a</v>
      </c>
      <c r="J4573" s="238">
        <v>43369</v>
      </c>
      <c r="K4573" s="209" t="e">
        <f t="shared" si="107"/>
        <v>#N/A</v>
      </c>
      <c r="L4573" s="209" t="e">
        <f t="shared" si="108"/>
        <v>#N/A</v>
      </c>
      <c r="M4573" s="307" t="s">
        <v>20</v>
      </c>
      <c r="N4573" s="308"/>
      <c r="O4573" s="238"/>
      <c r="P4573" s="214"/>
    </row>
    <row r="4574" spans="1:16" s="92" customFormat="1" x14ac:dyDescent="0.2">
      <c r="A4574" s="92" t="s">
        <v>20</v>
      </c>
      <c r="B4574" s="208">
        <v>8402</v>
      </c>
      <c r="C4574" s="92" t="s">
        <v>5967</v>
      </c>
      <c r="D4574" s="92" t="s">
        <v>5968</v>
      </c>
      <c r="E4574" s="209">
        <v>15</v>
      </c>
      <c r="F4574" s="209" t="s">
        <v>5071</v>
      </c>
      <c r="G4574" s="197" t="s">
        <v>5963</v>
      </c>
      <c r="H4574" s="238">
        <v>43341</v>
      </c>
      <c r="I4574" s="211" t="str">
        <f t="shared" si="101"/>
        <v>n/a</v>
      </c>
      <c r="J4574" s="238">
        <v>43374</v>
      </c>
      <c r="K4574" s="209" t="e">
        <f t="shared" si="107"/>
        <v>#N/A</v>
      </c>
      <c r="L4574" s="209" t="e">
        <f t="shared" si="108"/>
        <v>#N/A</v>
      </c>
      <c r="M4574" s="307" t="s">
        <v>20</v>
      </c>
      <c r="N4574" s="308"/>
      <c r="O4574" s="238"/>
      <c r="P4574" s="214"/>
    </row>
    <row r="4575" spans="1:16" s="92" customFormat="1" x14ac:dyDescent="0.2">
      <c r="A4575" s="92" t="s">
        <v>20</v>
      </c>
      <c r="B4575" s="208">
        <v>8403</v>
      </c>
      <c r="C4575" s="92" t="s">
        <v>5969</v>
      </c>
      <c r="D4575" s="92" t="s">
        <v>5970</v>
      </c>
      <c r="E4575" s="209">
        <v>5</v>
      </c>
      <c r="F4575" s="209" t="s">
        <v>5075</v>
      </c>
      <c r="G4575" s="197" t="s">
        <v>5963</v>
      </c>
      <c r="H4575" s="329">
        <v>43342</v>
      </c>
      <c r="I4575" s="211" t="str">
        <f t="shared" si="101"/>
        <v>n/a</v>
      </c>
      <c r="J4575" s="238">
        <v>43369</v>
      </c>
      <c r="K4575" s="209" t="e">
        <f t="shared" si="107"/>
        <v>#N/A</v>
      </c>
      <c r="L4575" s="209" t="e">
        <f t="shared" si="108"/>
        <v>#N/A</v>
      </c>
      <c r="M4575" s="307" t="s">
        <v>20</v>
      </c>
      <c r="N4575" s="308"/>
      <c r="O4575" s="238"/>
      <c r="P4575" s="214"/>
    </row>
    <row r="4576" spans="1:16" s="92" customFormat="1" x14ac:dyDescent="0.2">
      <c r="A4576" s="92" t="s">
        <v>20</v>
      </c>
      <c r="B4576" s="208">
        <v>8404</v>
      </c>
      <c r="C4576" s="92" t="s">
        <v>2885</v>
      </c>
      <c r="D4576" s="92" t="s">
        <v>5912</v>
      </c>
      <c r="E4576" s="209">
        <v>12</v>
      </c>
      <c r="F4576" s="209" t="s">
        <v>5075</v>
      </c>
      <c r="G4576" s="197" t="s">
        <v>5963</v>
      </c>
      <c r="H4576" s="238">
        <v>43342</v>
      </c>
      <c r="I4576" s="211">
        <f t="shared" si="101"/>
        <v>43707</v>
      </c>
      <c r="J4576" s="238"/>
      <c r="K4576" s="209" t="str">
        <f t="shared" si="107"/>
        <v/>
      </c>
      <c r="L4576" s="209" t="str">
        <f t="shared" si="108"/>
        <v/>
      </c>
      <c r="M4576" s="307" t="s">
        <v>20</v>
      </c>
      <c r="N4576" s="308"/>
      <c r="O4576" s="238"/>
      <c r="P4576" s="214"/>
    </row>
    <row r="4577" spans="1:16" s="92" customFormat="1" x14ac:dyDescent="0.2">
      <c r="A4577" s="92" t="s">
        <v>20</v>
      </c>
      <c r="B4577" s="208">
        <v>8405</v>
      </c>
      <c r="C4577" s="92" t="s">
        <v>5971</v>
      </c>
      <c r="D4577" s="92" t="s">
        <v>5972</v>
      </c>
      <c r="E4577" s="209">
        <v>8</v>
      </c>
      <c r="F4577" s="209" t="s">
        <v>5945</v>
      </c>
      <c r="G4577" s="197" t="s">
        <v>5963</v>
      </c>
      <c r="H4577" s="238">
        <v>43342</v>
      </c>
      <c r="I4577" s="211" t="str">
        <f t="shared" si="101"/>
        <v>n/a</v>
      </c>
      <c r="J4577" s="238">
        <v>43371</v>
      </c>
      <c r="K4577" s="209" t="e">
        <f t="shared" si="107"/>
        <v>#N/A</v>
      </c>
      <c r="L4577" s="209" t="e">
        <f t="shared" si="108"/>
        <v>#N/A</v>
      </c>
      <c r="M4577" s="307" t="s">
        <v>20</v>
      </c>
      <c r="N4577" s="308"/>
      <c r="O4577" s="238"/>
      <c r="P4577" s="214"/>
    </row>
    <row r="4578" spans="1:16" s="92" customFormat="1" x14ac:dyDescent="0.2">
      <c r="A4578" s="92" t="s">
        <v>20</v>
      </c>
      <c r="B4578" s="208">
        <v>8406</v>
      </c>
      <c r="C4578" s="92" t="s">
        <v>5973</v>
      </c>
      <c r="D4578" s="92" t="s">
        <v>5974</v>
      </c>
      <c r="E4578" s="209">
        <v>3</v>
      </c>
      <c r="F4578" s="209" t="s">
        <v>5075</v>
      </c>
      <c r="G4578" s="197" t="s">
        <v>5963</v>
      </c>
      <c r="H4578" s="238">
        <v>43342</v>
      </c>
      <c r="I4578" s="211" t="str">
        <f t="shared" si="101"/>
        <v>n/a</v>
      </c>
      <c r="J4578" s="238">
        <v>43371</v>
      </c>
      <c r="K4578" s="209" t="e">
        <f t="shared" si="107"/>
        <v>#N/A</v>
      </c>
      <c r="L4578" s="209" t="e">
        <f t="shared" si="108"/>
        <v>#N/A</v>
      </c>
      <c r="M4578" s="307" t="s">
        <v>20</v>
      </c>
      <c r="N4578" s="308"/>
      <c r="O4578" s="238"/>
      <c r="P4578" s="214"/>
    </row>
    <row r="4579" spans="1:16" s="92" customFormat="1" x14ac:dyDescent="0.2">
      <c r="A4579" s="92" t="s">
        <v>20</v>
      </c>
      <c r="B4579" s="208">
        <v>8407</v>
      </c>
      <c r="C4579" s="92" t="s">
        <v>5975</v>
      </c>
      <c r="D4579" s="92" t="s">
        <v>5976</v>
      </c>
      <c r="E4579" s="209">
        <v>20</v>
      </c>
      <c r="F4579" s="209" t="s">
        <v>5055</v>
      </c>
      <c r="G4579" s="197" t="s">
        <v>5963</v>
      </c>
      <c r="H4579" s="238">
        <v>43342</v>
      </c>
      <c r="I4579" s="211">
        <f t="shared" si="101"/>
        <v>43707</v>
      </c>
      <c r="J4579" s="238"/>
      <c r="K4579" s="209" t="str">
        <f t="shared" si="107"/>
        <v/>
      </c>
      <c r="L4579" s="209" t="str">
        <f t="shared" si="108"/>
        <v/>
      </c>
      <c r="M4579" s="307" t="s">
        <v>20</v>
      </c>
      <c r="N4579" s="308"/>
      <c r="O4579" s="238"/>
      <c r="P4579" s="214"/>
    </row>
    <row r="4580" spans="1:16" s="92" customFormat="1" x14ac:dyDescent="0.2">
      <c r="A4580" s="92" t="s">
        <v>20</v>
      </c>
      <c r="B4580" s="208">
        <v>8408</v>
      </c>
      <c r="C4580" s="92" t="s">
        <v>2346</v>
      </c>
      <c r="D4580" s="92" t="s">
        <v>5976</v>
      </c>
      <c r="E4580" s="209">
        <v>15</v>
      </c>
      <c r="F4580" s="209" t="s">
        <v>5071</v>
      </c>
      <c r="G4580" s="197" t="s">
        <v>5963</v>
      </c>
      <c r="H4580" s="238">
        <v>43343</v>
      </c>
      <c r="I4580" s="211">
        <f t="shared" si="101"/>
        <v>43708</v>
      </c>
      <c r="J4580" s="238"/>
      <c r="K4580" s="209" t="str">
        <f t="shared" si="107"/>
        <v/>
      </c>
      <c r="L4580" s="209" t="str">
        <f t="shared" si="108"/>
        <v/>
      </c>
      <c r="M4580" s="307" t="s">
        <v>20</v>
      </c>
      <c r="N4580" s="308"/>
      <c r="O4580" s="238"/>
      <c r="P4580" s="214"/>
    </row>
    <row r="4581" spans="1:16" s="92" customFormat="1" x14ac:dyDescent="0.2">
      <c r="A4581" s="92" t="s">
        <v>20</v>
      </c>
      <c r="B4581" s="208">
        <v>8409</v>
      </c>
      <c r="C4581" s="92" t="s">
        <v>4140</v>
      </c>
      <c r="D4581" s="92" t="s">
        <v>5976</v>
      </c>
      <c r="E4581" s="209">
        <v>15</v>
      </c>
      <c r="F4581" s="209" t="s">
        <v>5071</v>
      </c>
      <c r="G4581" s="197" t="s">
        <v>5963</v>
      </c>
      <c r="H4581" s="238">
        <v>43343</v>
      </c>
      <c r="I4581" s="211" t="str">
        <f t="shared" si="101"/>
        <v>n/a</v>
      </c>
      <c r="J4581" s="238">
        <v>43374</v>
      </c>
      <c r="K4581" s="209" t="e">
        <f t="shared" si="107"/>
        <v>#N/A</v>
      </c>
      <c r="L4581" s="209" t="e">
        <f t="shared" si="108"/>
        <v>#N/A</v>
      </c>
      <c r="M4581" s="307" t="s">
        <v>20</v>
      </c>
      <c r="N4581" s="308"/>
      <c r="O4581" s="238"/>
      <c r="P4581" s="214"/>
    </row>
    <row r="4582" spans="1:16" s="92" customFormat="1" x14ac:dyDescent="0.2">
      <c r="A4582" s="92" t="s">
        <v>20</v>
      </c>
      <c r="B4582" s="208">
        <v>8410</v>
      </c>
      <c r="C4582" s="92" t="s">
        <v>123</v>
      </c>
      <c r="D4582" s="92" t="s">
        <v>5977</v>
      </c>
      <c r="E4582" s="209">
        <v>20</v>
      </c>
      <c r="F4582" s="209" t="s">
        <v>5055</v>
      </c>
      <c r="G4582" s="197" t="s">
        <v>5963</v>
      </c>
      <c r="H4582" s="238">
        <v>43347</v>
      </c>
      <c r="I4582" s="211" t="str">
        <f t="shared" si="101"/>
        <v>n/a</v>
      </c>
      <c r="J4582" s="238">
        <v>43374</v>
      </c>
      <c r="K4582" s="209" t="e">
        <f t="shared" si="107"/>
        <v>#N/A</v>
      </c>
      <c r="L4582" s="209" t="e">
        <f t="shared" si="108"/>
        <v>#N/A</v>
      </c>
      <c r="M4582" s="307" t="s">
        <v>20</v>
      </c>
      <c r="N4582" s="308"/>
      <c r="O4582" s="238"/>
      <c r="P4582" s="214"/>
    </row>
    <row r="4583" spans="1:16" s="92" customFormat="1" x14ac:dyDescent="0.2">
      <c r="A4583" s="92" t="s">
        <v>20</v>
      </c>
      <c r="B4583" s="208">
        <v>8411</v>
      </c>
      <c r="C4583" s="92" t="s">
        <v>2480</v>
      </c>
      <c r="D4583" s="92" t="s">
        <v>5978</v>
      </c>
      <c r="E4583" s="209">
        <v>20</v>
      </c>
      <c r="F4583" s="209" t="s">
        <v>5055</v>
      </c>
      <c r="G4583" s="197" t="s">
        <v>5963</v>
      </c>
      <c r="H4583" s="238">
        <v>43347</v>
      </c>
      <c r="I4583" s="211">
        <f t="shared" ref="I4583:I4602" si="109">IF(AND(H4583&gt;1/1/75, J4583&gt;0),"n/a",H4583+365)</f>
        <v>43712</v>
      </c>
      <c r="J4583" s="238"/>
      <c r="K4583" s="209" t="str">
        <f t="shared" si="107"/>
        <v/>
      </c>
      <c r="L4583" s="209" t="str">
        <f t="shared" si="108"/>
        <v/>
      </c>
      <c r="M4583" s="307" t="s">
        <v>20</v>
      </c>
      <c r="N4583" s="308"/>
      <c r="O4583" s="238"/>
      <c r="P4583" s="214"/>
    </row>
    <row r="4584" spans="1:16" s="92" customFormat="1" x14ac:dyDescent="0.2">
      <c r="A4584" s="92" t="s">
        <v>20</v>
      </c>
      <c r="B4584" s="208">
        <v>8412</v>
      </c>
      <c r="C4584" s="92" t="s">
        <v>2480</v>
      </c>
      <c r="D4584" s="92" t="s">
        <v>5979</v>
      </c>
      <c r="E4584" s="209">
        <v>20</v>
      </c>
      <c r="F4584" s="209" t="s">
        <v>5055</v>
      </c>
      <c r="G4584" s="197" t="s">
        <v>5963</v>
      </c>
      <c r="H4584" s="238">
        <v>43347</v>
      </c>
      <c r="I4584" s="211" t="str">
        <f t="shared" si="109"/>
        <v>n/a</v>
      </c>
      <c r="J4584" s="238">
        <v>43374</v>
      </c>
      <c r="K4584" s="209" t="e">
        <f t="shared" si="107"/>
        <v>#N/A</v>
      </c>
      <c r="L4584" s="209" t="e">
        <f t="shared" si="108"/>
        <v>#N/A</v>
      </c>
      <c r="M4584" s="307" t="s">
        <v>20</v>
      </c>
      <c r="N4584" s="308"/>
      <c r="O4584" s="238"/>
      <c r="P4584" s="214"/>
    </row>
    <row r="4585" spans="1:16" s="92" customFormat="1" x14ac:dyDescent="0.2">
      <c r="A4585" s="92" t="s">
        <v>20</v>
      </c>
      <c r="B4585" s="208">
        <v>8413</v>
      </c>
      <c r="C4585" s="92" t="s">
        <v>3923</v>
      </c>
      <c r="D4585" s="92" t="s">
        <v>5980</v>
      </c>
      <c r="E4585" s="209">
        <v>15</v>
      </c>
      <c r="F4585" s="209" t="s">
        <v>5071</v>
      </c>
      <c r="G4585" s="197" t="s">
        <v>5963</v>
      </c>
      <c r="H4585" s="238">
        <v>43347</v>
      </c>
      <c r="I4585" s="211" t="str">
        <f t="shared" si="109"/>
        <v>n/a</v>
      </c>
      <c r="J4585" s="238">
        <v>43374</v>
      </c>
      <c r="K4585" s="209" t="e">
        <f t="shared" si="107"/>
        <v>#N/A</v>
      </c>
      <c r="L4585" s="209" t="e">
        <f t="shared" si="108"/>
        <v>#N/A</v>
      </c>
      <c r="M4585" s="307" t="s">
        <v>20</v>
      </c>
      <c r="N4585" s="308"/>
      <c r="O4585" s="238"/>
      <c r="P4585" s="214"/>
    </row>
    <row r="4586" spans="1:16" s="92" customFormat="1" x14ac:dyDescent="0.2">
      <c r="A4586" s="92" t="s">
        <v>20</v>
      </c>
      <c r="B4586" s="208">
        <v>8414</v>
      </c>
      <c r="C4586" s="92" t="s">
        <v>5984</v>
      </c>
      <c r="D4586" s="92" t="s">
        <v>5985</v>
      </c>
      <c r="E4586" s="209">
        <v>20</v>
      </c>
      <c r="F4586" s="209" t="s">
        <v>5055</v>
      </c>
      <c r="G4586" s="197" t="s">
        <v>2599</v>
      </c>
      <c r="H4586" s="238">
        <v>43363</v>
      </c>
      <c r="I4586" s="211">
        <f t="shared" si="109"/>
        <v>43728</v>
      </c>
      <c r="J4586" s="238"/>
      <c r="K4586" s="209" t="str">
        <f t="shared" si="107"/>
        <v/>
      </c>
      <c r="L4586" s="209" t="str">
        <f t="shared" si="108"/>
        <v/>
      </c>
      <c r="M4586" s="307" t="s">
        <v>20</v>
      </c>
      <c r="N4586" s="308"/>
      <c r="O4586" s="238"/>
      <c r="P4586" s="214"/>
    </row>
    <row r="4587" spans="1:16" s="92" customFormat="1" x14ac:dyDescent="0.2">
      <c r="A4587" s="92" t="s">
        <v>20</v>
      </c>
      <c r="B4587" s="208"/>
      <c r="E4587" s="209"/>
      <c r="F4587" s="209"/>
      <c r="G4587" s="197"/>
      <c r="H4587" s="238"/>
      <c r="I4587" s="211">
        <f t="shared" si="109"/>
        <v>365</v>
      </c>
      <c r="J4587" s="238"/>
      <c r="K4587" s="209" t="str">
        <f t="shared" si="107"/>
        <v/>
      </c>
      <c r="L4587" s="209" t="str">
        <f t="shared" si="108"/>
        <v/>
      </c>
      <c r="M4587" s="307" t="s">
        <v>20</v>
      </c>
      <c r="N4587" s="308"/>
      <c r="O4587" s="238"/>
      <c r="P4587" s="214"/>
    </row>
    <row r="4588" spans="1:16" s="92" customFormat="1" x14ac:dyDescent="0.2">
      <c r="A4588" s="92" t="s">
        <v>20</v>
      </c>
      <c r="B4588" s="208"/>
      <c r="E4588" s="209"/>
      <c r="F4588" s="209"/>
      <c r="G4588" s="197"/>
      <c r="H4588" s="238"/>
      <c r="I4588" s="211">
        <f t="shared" si="109"/>
        <v>365</v>
      </c>
      <c r="J4588" s="238"/>
      <c r="K4588" s="209" t="str">
        <f t="shared" si="107"/>
        <v/>
      </c>
      <c r="L4588" s="209" t="str">
        <f t="shared" si="108"/>
        <v/>
      </c>
      <c r="M4588" s="307" t="s">
        <v>20</v>
      </c>
      <c r="N4588" s="308"/>
      <c r="O4588" s="238"/>
      <c r="P4588" s="214"/>
    </row>
    <row r="4589" spans="1:16" s="92" customFormat="1" x14ac:dyDescent="0.2">
      <c r="A4589" s="92" t="s">
        <v>20</v>
      </c>
      <c r="B4589" s="208"/>
      <c r="E4589" s="209"/>
      <c r="F4589" s="209"/>
      <c r="G4589" s="197"/>
      <c r="H4589" s="238"/>
      <c r="I4589" s="211">
        <f t="shared" si="109"/>
        <v>365</v>
      </c>
      <c r="J4589" s="238"/>
      <c r="K4589" s="209" t="str">
        <f t="shared" si="107"/>
        <v/>
      </c>
      <c r="L4589" s="209" t="str">
        <f t="shared" si="108"/>
        <v/>
      </c>
      <c r="M4589" s="307" t="s">
        <v>20</v>
      </c>
      <c r="N4589" s="308"/>
      <c r="O4589" s="238"/>
      <c r="P4589" s="214"/>
    </row>
    <row r="4590" spans="1:16" s="92" customFormat="1" x14ac:dyDescent="0.2">
      <c r="A4590" s="92" t="s">
        <v>20</v>
      </c>
      <c r="B4590" s="208"/>
      <c r="E4590" s="209"/>
      <c r="F4590" s="209"/>
      <c r="G4590" s="197"/>
      <c r="H4590" s="238"/>
      <c r="I4590" s="211">
        <f t="shared" si="109"/>
        <v>365</v>
      </c>
      <c r="J4590" s="238"/>
      <c r="K4590" s="209" t="str">
        <f t="shared" si="107"/>
        <v/>
      </c>
      <c r="L4590" s="209" t="str">
        <f t="shared" si="108"/>
        <v/>
      </c>
      <c r="M4590" s="307" t="s">
        <v>20</v>
      </c>
      <c r="N4590" s="308"/>
      <c r="O4590" s="238"/>
      <c r="P4590" s="214"/>
    </row>
    <row r="4591" spans="1:16" s="92" customFormat="1" x14ac:dyDescent="0.2">
      <c r="A4591" s="92" t="s">
        <v>20</v>
      </c>
      <c r="B4591" s="208"/>
      <c r="E4591" s="209"/>
      <c r="F4591" s="209"/>
      <c r="G4591" s="197"/>
      <c r="H4591" s="238"/>
      <c r="I4591" s="211">
        <f t="shared" si="109"/>
        <v>365</v>
      </c>
      <c r="J4591" s="238"/>
      <c r="K4591" s="209" t="str">
        <f t="shared" si="107"/>
        <v/>
      </c>
      <c r="L4591" s="209" t="str">
        <f t="shared" si="108"/>
        <v/>
      </c>
      <c r="M4591" s="307" t="s">
        <v>20</v>
      </c>
      <c r="N4591" s="308"/>
      <c r="O4591" s="238"/>
      <c r="P4591" s="214"/>
    </row>
    <row r="4592" spans="1:16" s="92" customFormat="1" x14ac:dyDescent="0.2">
      <c r="A4592" s="92" t="s">
        <v>20</v>
      </c>
      <c r="B4592" s="208"/>
      <c r="E4592" s="209"/>
      <c r="F4592" s="209"/>
      <c r="G4592" s="197"/>
      <c r="H4592" s="238"/>
      <c r="I4592" s="211">
        <f t="shared" si="109"/>
        <v>365</v>
      </c>
      <c r="J4592" s="238"/>
      <c r="K4592" s="209" t="str">
        <f t="shared" si="107"/>
        <v/>
      </c>
      <c r="L4592" s="209" t="str">
        <f t="shared" si="108"/>
        <v/>
      </c>
      <c r="M4592" s="307" t="s">
        <v>20</v>
      </c>
      <c r="N4592" s="308"/>
      <c r="O4592" s="238"/>
      <c r="P4592" s="214"/>
    </row>
    <row r="4593" spans="1:16" s="92" customFormat="1" x14ac:dyDescent="0.2">
      <c r="A4593" s="92" t="s">
        <v>20</v>
      </c>
      <c r="B4593" s="208"/>
      <c r="E4593" s="209"/>
      <c r="F4593" s="209"/>
      <c r="G4593" s="197"/>
      <c r="H4593" s="238"/>
      <c r="I4593" s="211">
        <f t="shared" si="109"/>
        <v>365</v>
      </c>
      <c r="J4593" s="238"/>
      <c r="K4593" s="209" t="str">
        <f t="shared" si="107"/>
        <v/>
      </c>
      <c r="L4593" s="209" t="str">
        <f t="shared" si="108"/>
        <v/>
      </c>
      <c r="M4593" s="307" t="s">
        <v>20</v>
      </c>
      <c r="N4593" s="308"/>
      <c r="O4593" s="238"/>
      <c r="P4593" s="214"/>
    </row>
    <row r="4594" spans="1:16" s="92" customFormat="1" x14ac:dyDescent="0.2">
      <c r="A4594" s="92" t="s">
        <v>20</v>
      </c>
      <c r="B4594" s="208"/>
      <c r="E4594" s="209"/>
      <c r="F4594" s="209"/>
      <c r="G4594" s="197"/>
      <c r="H4594" s="238"/>
      <c r="I4594" s="211">
        <f t="shared" si="109"/>
        <v>365</v>
      </c>
      <c r="J4594" s="238"/>
      <c r="K4594" s="209" t="str">
        <f t="shared" si="107"/>
        <v/>
      </c>
      <c r="L4594" s="209" t="str">
        <f t="shared" si="108"/>
        <v/>
      </c>
      <c r="M4594" s="307" t="s">
        <v>20</v>
      </c>
      <c r="N4594" s="308"/>
      <c r="O4594" s="238"/>
      <c r="P4594" s="214"/>
    </row>
    <row r="4595" spans="1:16" s="92" customFormat="1" x14ac:dyDescent="0.2">
      <c r="A4595" s="92" t="s">
        <v>20</v>
      </c>
      <c r="B4595" s="208"/>
      <c r="E4595" s="209"/>
      <c r="F4595" s="209"/>
      <c r="G4595" s="197"/>
      <c r="H4595" s="238"/>
      <c r="I4595" s="211">
        <f t="shared" si="109"/>
        <v>365</v>
      </c>
      <c r="J4595" s="238"/>
      <c r="K4595" s="209" t="str">
        <f t="shared" si="107"/>
        <v/>
      </c>
      <c r="L4595" s="209" t="str">
        <f t="shared" si="108"/>
        <v/>
      </c>
      <c r="M4595" s="307" t="s">
        <v>20</v>
      </c>
      <c r="N4595" s="308"/>
      <c r="O4595" s="238"/>
      <c r="P4595" s="214"/>
    </row>
    <row r="4596" spans="1:16" s="92" customFormat="1" x14ac:dyDescent="0.2">
      <c r="A4596" s="92" t="s">
        <v>20</v>
      </c>
      <c r="B4596" s="208"/>
      <c r="E4596" s="209"/>
      <c r="F4596" s="209"/>
      <c r="G4596" s="197"/>
      <c r="H4596" s="238"/>
      <c r="I4596" s="211">
        <f t="shared" si="109"/>
        <v>365</v>
      </c>
      <c r="J4596" s="238"/>
      <c r="K4596" s="209" t="str">
        <f t="shared" si="107"/>
        <v/>
      </c>
      <c r="L4596" s="209" t="str">
        <f t="shared" si="108"/>
        <v/>
      </c>
      <c r="M4596" s="307" t="s">
        <v>20</v>
      </c>
      <c r="N4596" s="308"/>
      <c r="O4596" s="238"/>
      <c r="P4596" s="214"/>
    </row>
    <row r="4597" spans="1:16" s="92" customFormat="1" x14ac:dyDescent="0.2">
      <c r="A4597" s="92" t="s">
        <v>20</v>
      </c>
      <c r="B4597" s="208"/>
      <c r="E4597" s="209"/>
      <c r="F4597" s="209"/>
      <c r="G4597" s="197"/>
      <c r="H4597" s="238"/>
      <c r="I4597" s="211">
        <f t="shared" si="109"/>
        <v>365</v>
      </c>
      <c r="J4597" s="238"/>
      <c r="K4597" s="209" t="str">
        <f t="shared" si="107"/>
        <v/>
      </c>
      <c r="L4597" s="209" t="str">
        <f t="shared" si="108"/>
        <v/>
      </c>
      <c r="M4597" s="307" t="s">
        <v>20</v>
      </c>
      <c r="N4597" s="308"/>
      <c r="O4597" s="238"/>
      <c r="P4597" s="214"/>
    </row>
    <row r="4598" spans="1:16" s="92" customFormat="1" x14ac:dyDescent="0.2">
      <c r="A4598" s="92" t="s">
        <v>20</v>
      </c>
      <c r="B4598" s="208"/>
      <c r="E4598" s="209"/>
      <c r="F4598" s="209"/>
      <c r="G4598" s="197"/>
      <c r="H4598" s="238"/>
      <c r="I4598" s="211">
        <f t="shared" si="109"/>
        <v>365</v>
      </c>
      <c r="J4598" s="238"/>
      <c r="K4598" s="209" t="str">
        <f t="shared" si="107"/>
        <v/>
      </c>
      <c r="L4598" s="209" t="str">
        <f t="shared" si="108"/>
        <v/>
      </c>
      <c r="M4598" s="307" t="s">
        <v>20</v>
      </c>
      <c r="N4598" s="308"/>
      <c r="O4598" s="238"/>
      <c r="P4598" s="214"/>
    </row>
    <row r="4599" spans="1:16" s="92" customFormat="1" x14ac:dyDescent="0.2">
      <c r="A4599" s="92" t="s">
        <v>20</v>
      </c>
      <c r="B4599" s="208"/>
      <c r="E4599" s="209"/>
      <c r="F4599" s="209"/>
      <c r="G4599" s="197"/>
      <c r="H4599" s="238"/>
      <c r="I4599" s="211">
        <f t="shared" si="109"/>
        <v>365</v>
      </c>
      <c r="J4599" s="238"/>
      <c r="K4599" s="209" t="str">
        <f t="shared" si="107"/>
        <v/>
      </c>
      <c r="L4599" s="209" t="str">
        <f t="shared" si="108"/>
        <v/>
      </c>
      <c r="M4599" s="307" t="s">
        <v>20</v>
      </c>
      <c r="N4599" s="308"/>
      <c r="O4599" s="238"/>
      <c r="P4599" s="214"/>
    </row>
    <row r="4600" spans="1:16" s="92" customFormat="1" x14ac:dyDescent="0.2">
      <c r="A4600" s="92" t="s">
        <v>20</v>
      </c>
      <c r="B4600" s="208"/>
      <c r="E4600" s="209"/>
      <c r="F4600" s="209"/>
      <c r="G4600" s="197"/>
      <c r="H4600" s="238"/>
      <c r="I4600" s="211">
        <f t="shared" si="109"/>
        <v>365</v>
      </c>
      <c r="J4600" s="238"/>
      <c r="K4600" s="209" t="str">
        <f t="shared" si="107"/>
        <v/>
      </c>
      <c r="L4600" s="209" t="str">
        <f t="shared" si="108"/>
        <v/>
      </c>
      <c r="M4600" s="307" t="s">
        <v>20</v>
      </c>
      <c r="N4600" s="308"/>
      <c r="O4600" s="238"/>
      <c r="P4600" s="214"/>
    </row>
    <row r="4601" spans="1:16" s="92" customFormat="1" x14ac:dyDescent="0.2">
      <c r="A4601" s="92" t="s">
        <v>20</v>
      </c>
      <c r="B4601" s="208"/>
      <c r="E4601" s="209"/>
      <c r="F4601" s="209"/>
      <c r="G4601" s="197"/>
      <c r="H4601" s="238"/>
      <c r="I4601" s="211">
        <f t="shared" si="109"/>
        <v>365</v>
      </c>
      <c r="J4601" s="238"/>
      <c r="K4601" s="209" t="str">
        <f t="shared" si="107"/>
        <v/>
      </c>
      <c r="L4601" s="209" t="str">
        <f t="shared" si="108"/>
        <v/>
      </c>
      <c r="M4601" s="307" t="s">
        <v>20</v>
      </c>
      <c r="N4601" s="308"/>
      <c r="O4601" s="238"/>
      <c r="P4601" s="214"/>
    </row>
    <row r="4602" spans="1:16" s="92" customFormat="1" x14ac:dyDescent="0.2">
      <c r="A4602" s="92" t="s">
        <v>20</v>
      </c>
      <c r="B4602" s="208"/>
      <c r="E4602" s="209"/>
      <c r="F4602" s="209"/>
      <c r="G4602" s="197"/>
      <c r="H4602" s="238"/>
      <c r="I4602" s="211">
        <f t="shared" si="109"/>
        <v>365</v>
      </c>
      <c r="J4602" s="238"/>
      <c r="K4602" s="209" t="str">
        <f t="shared" si="107"/>
        <v/>
      </c>
      <c r="L4602" s="209" t="str">
        <f t="shared" si="108"/>
        <v/>
      </c>
      <c r="M4602" s="307" t="s">
        <v>20</v>
      </c>
      <c r="N4602" s="308"/>
      <c r="O4602" s="238"/>
      <c r="P4602" s="214"/>
    </row>
    <row r="4603" spans="1:16" x14ac:dyDescent="0.2">
      <c r="A4603" s="330" t="s">
        <v>5981</v>
      </c>
      <c r="C4603" s="331"/>
    </row>
    <row r="4604" spans="1:16" x14ac:dyDescent="0.2">
      <c r="J4604" s="335"/>
    </row>
    <row r="7202" spans="4:4" x14ac:dyDescent="0.2">
      <c r="D7202" s="333" t="s">
        <v>5982</v>
      </c>
    </row>
  </sheetData>
  <mergeCells count="1">
    <mergeCell ref="K1:L1"/>
  </mergeCells>
  <pageMargins left="0.25" right="0.25" top="1" bottom="1" header="0.5" footer="0.5"/>
  <pageSetup orientation="landscape" horizontalDpi="4294967292"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All</vt:lpstr>
      <vt:lpstr>COPN</vt:lpstr>
      <vt:lpstr>track</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Bodin, Erik (VDH)</dc:creator>
  <cp:lastModifiedBy>Mannino, Piero (VDH)</cp:lastModifiedBy>
  <dcterms:created xsi:type="dcterms:W3CDTF">2018-09-06T17:27:45Z</dcterms:created>
  <dcterms:modified xsi:type="dcterms:W3CDTF">2018-10-03T14:12:20Z</dcterms:modified>
</cp:coreProperties>
</file>