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FODWSRF\02-Application Review Info\FY 2024 DWSRF and FY2023 BIL Application Review\2024 revised scorecard\"/>
    </mc:Choice>
  </mc:AlternateContent>
  <bookViews>
    <workbookView xWindow="697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9" i="1" l="1"/>
  <c r="B118" i="1"/>
  <c r="C118" i="1" l="1"/>
  <c r="B28" i="1"/>
</calcChain>
</file>

<file path=xl/sharedStrings.xml><?xml version="1.0" encoding="utf-8"?>
<sst xmlns="http://schemas.openxmlformats.org/spreadsheetml/2006/main" count="128" uniqueCount="113">
  <si>
    <t>Acute Health Priority - Formal Enforcement Actions or Commissioner’s Letter</t>
  </si>
  <si>
    <t>SWTR Violations/GUDI</t>
  </si>
  <si>
    <t xml:space="preserve">Persistent TCR, Nitrate </t>
  </si>
  <si>
    <t xml:space="preserve">Continuing Boil Water Notice </t>
  </si>
  <si>
    <t>Chronic Health Priority - Formal Enforcement Actions or Commissioner’s Letter</t>
  </si>
  <si>
    <t>Persistent PMCL Violations (VOC, SOC, IOC, RAD, etc.)</t>
  </si>
  <si>
    <t xml:space="preserve">Pb &amp; Cu Action Levels </t>
  </si>
  <si>
    <t>Priority System (i.e., ETT score ≥11)</t>
  </si>
  <si>
    <t xml:space="preserve">A  Infrastructure Improvement for Cross Connection Reduction and Public Health Improvement </t>
  </si>
  <si>
    <t>0% to ≤ 10% Loss</t>
  </si>
  <si>
    <t>&gt;10% to ≤30%</t>
  </si>
  <si>
    <t>&gt;30% to ≤50%</t>
  </si>
  <si>
    <t>&gt;50% loss and above</t>
  </si>
  <si>
    <t xml:space="preserve">  </t>
  </si>
  <si>
    <t>Provide adequate storage capacity or tank repair/rehab</t>
  </si>
  <si>
    <t xml:space="preserve"> </t>
  </si>
  <si>
    <t>Replacing asbestos cement waterline</t>
  </si>
  <si>
    <t>Add a generator for backup power</t>
  </si>
  <si>
    <t>B  Water Regulation Compliance</t>
  </si>
  <si>
    <t>Ensure drinking water receives appropriate treatment</t>
  </si>
  <si>
    <t>Resolving conditions of inadequate quality and quantity of a water source</t>
  </si>
  <si>
    <t xml:space="preserve">●    Enforcement Targeting Tool (ETT) health based score ≥5 and &lt;11   </t>
  </si>
  <si>
    <t xml:space="preserve">●    Preventing or resolving aesthetic problems such as taste, odor, or discoloration of water </t>
  </si>
  <si>
    <t>Taking over, or providing water service to, customers of an abandoned waterworks.</t>
  </si>
  <si>
    <t>Consolidation of multiple non-complying waterworks</t>
  </si>
  <si>
    <t>Consolidation of one non-complying waterworks</t>
  </si>
  <si>
    <t>Consolidation or interconnection of complying waterworks</t>
  </si>
  <si>
    <t>Service to areas with individual homes having quality/quantity problems</t>
  </si>
  <si>
    <t>&lt;$30,000 MHI</t>
  </si>
  <si>
    <t>$30,000 ≤ MHI ≤ $37,000</t>
  </si>
  <si>
    <t xml:space="preserve">$37,001 ≤ MHI ≤ $45,000 </t>
  </si>
  <si>
    <t xml:space="preserve">$45,001 ≤ MHI ≤ $54,000 </t>
  </si>
  <si>
    <t xml:space="preserve">$54,001 ≤ MHI ≤ $66,000 </t>
  </si>
  <si>
    <t xml:space="preserve">MHI &gt; $66,001   </t>
  </si>
  <si>
    <t>0-50% - Application Incomplete</t>
  </si>
  <si>
    <t>51-79%</t>
  </si>
  <si>
    <t>80-100% or no user agreements required</t>
  </si>
  <si>
    <t>Engineering procurement has been submitted and approved</t>
  </si>
  <si>
    <t>Environmental Review accepted (by VDH, USDA-RD or DMME)</t>
  </si>
  <si>
    <t xml:space="preserve">PER, letter report, or design memo has been submitted, approved or waived </t>
  </si>
  <si>
    <t xml:space="preserve">Approved P&amp;S / Construction Permit Issued                     </t>
  </si>
  <si>
    <t>A biddability review has been completed and approved by DWSRF</t>
  </si>
  <si>
    <t xml:space="preserve">P&amp;S not required (supported by ODW Letter) </t>
  </si>
  <si>
    <t>&lt;5%</t>
  </si>
  <si>
    <t>5% to &lt;10%</t>
  </si>
  <si>
    <t>10% to &lt;15%</t>
  </si>
  <si>
    <t>15% to &lt;20%</t>
  </si>
  <si>
    <t>≥ 20%</t>
  </si>
  <si>
    <t>&lt;$500/household</t>
  </si>
  <si>
    <t>$500-$2500/household</t>
  </si>
  <si>
    <t>$2501-$5000/household</t>
  </si>
  <si>
    <t>&gt;$5000/household</t>
  </si>
  <si>
    <t>Waterworks has an AMP approved by VDH-ODW</t>
  </si>
  <si>
    <t>0-10%</t>
  </si>
  <si>
    <t>11-20%</t>
  </si>
  <si>
    <t>21-40%</t>
  </si>
  <si>
    <t>41-60%</t>
  </si>
  <si>
    <t>61-80%</t>
  </si>
  <si>
    <t>81-100%</t>
  </si>
  <si>
    <t>TOTAL</t>
  </si>
  <si>
    <t>Points Available</t>
  </si>
  <si>
    <t xml:space="preserve">Green Project Reserve (Business Case must be presented) (% of construction cost) </t>
  </si>
  <si>
    <t>Is applicant eligible for funding? (Indicate Yes or No)</t>
  </si>
  <si>
    <t>Are all required attachments provided? (Indicate Yes or No)</t>
  </si>
  <si>
    <t>Has the owner submitted multiple applications this funding year?  (Indicate Yes or No)</t>
  </si>
  <si>
    <t>Points Awarded</t>
  </si>
  <si>
    <t>PWS Created (Indicate Yes or No)</t>
  </si>
  <si>
    <t>PWS Eliminated (Indicate Yes or No)</t>
  </si>
  <si>
    <t>PWS Created/Eliminated Comments:</t>
  </si>
  <si>
    <t>Environmental Justice</t>
  </si>
  <si>
    <t>User agreements/mandatory hookup ordinances - (# of signed user agreements) ÷ (# of potential users in project area)
(must be &gt;50%):</t>
  </si>
  <si>
    <r>
      <t>Adding 1</t>
    </r>
    <r>
      <rPr>
        <vertAlign val="superscript"/>
        <sz val="10"/>
        <color theme="1"/>
        <rFont val="Calibri"/>
        <family val="2"/>
        <scheme val="minor"/>
      </rPr>
      <t>st</t>
    </r>
    <r>
      <rPr>
        <sz val="10"/>
        <color theme="1"/>
        <rFont val="Calibri"/>
        <family val="2"/>
        <scheme val="minor"/>
      </rPr>
      <t xml:space="preserve"> time meters to system</t>
    </r>
  </si>
  <si>
    <r>
      <t xml:space="preserve">Avg Water Rate </t>
    </r>
    <r>
      <rPr>
        <u/>
        <sz val="10"/>
        <color theme="1"/>
        <rFont val="Calibri"/>
        <family val="2"/>
        <scheme val="minor"/>
      </rPr>
      <t>&gt;</t>
    </r>
    <r>
      <rPr>
        <sz val="10"/>
        <color theme="1"/>
        <rFont val="Calibri"/>
        <family val="2"/>
        <scheme val="minor"/>
      </rPr>
      <t xml:space="preserve"> 1% MHI</t>
    </r>
  </si>
  <si>
    <t>Asset Management Plan (AMP)</t>
  </si>
  <si>
    <t>REVIEWER:</t>
  </si>
  <si>
    <t>Project Selection Scorecard DWSRF and BIL</t>
  </si>
  <si>
    <t>FY:</t>
  </si>
  <si>
    <t>10% construction contingency used? (Indicate Yes or No)</t>
  </si>
  <si>
    <t>(If bids have already been received contingency should equal 5% of actual construction costs)</t>
  </si>
  <si>
    <t xml:space="preserve">If no, calculate revised Total Project Cost (TPC) using 10%: Revised TPC = </t>
  </si>
  <si>
    <t>Project Team Leader Initals &amp; Date:</t>
  </si>
  <si>
    <t>Final Reviewer Initials &amp; Date:</t>
  </si>
  <si>
    <t>2nd reviewers Initials &amp; Date:</t>
  </si>
  <si>
    <t xml:space="preserve">●    Inadequate individual home water supplies with supporting data/evidence*** </t>
  </si>
  <si>
    <t>Provide adequate pressure (documented by Notice of Violation, Significant Deficiency or hydraulic model)</t>
  </si>
  <si>
    <t xml:space="preserve">Points can only be awarded if the project addresses a documented need. In situations where the waterworks wants to do a project but have no documented need, points should not be awarded. Documentation would include NOVs, enforcement actions/letters, sanitary survey requirements, documented leaks, documented break data, documented problems, etc. </t>
  </si>
  <si>
    <t>Project Category (Indicate Health or Other)</t>
  </si>
  <si>
    <t>Replacing waterline with lead joints</t>
  </si>
  <si>
    <t>Avg Water Rate &lt; 1% MHI</t>
  </si>
  <si>
    <t>Climate and Economic Justice Screening Tool (CEJST) indicates project area disadvantaged</t>
  </si>
  <si>
    <t xml:space="preserve">Percent Score = </t>
  </si>
  <si>
    <t xml:space="preserve">Initials </t>
  </si>
  <si>
    <t>Date</t>
  </si>
  <si>
    <t>Didn't provide leakage data but provided maintenance records of leaks repaired</t>
  </si>
  <si>
    <t xml:space="preserve">***To be designated as a priority water line extension in the Public Health category (i.e. additional 250 points in Other Considerations)  ≥ 50% of the potential residential connections in the proposed project area must be sampled for e-coli and/or have issues documented (i.e. inadequate  individual supplies, failing wells, documented contamination when compared to a Primary Maximum Contaminant Level, water hauling, etc.)
● For extensions that would serve 50 or more individual connections: at least 25% of those sampled/investigated must be e-coli positive and/or have a documented issue.
● For extensions that would serve less than 50 individual connections: at least 50% of those sampled/investigated must be e-coli positive and/or have a documented issue </t>
  </si>
  <si>
    <r>
      <t xml:space="preserve">APPLICANT NAME:   </t>
    </r>
    <r>
      <rPr>
        <b/>
        <u/>
        <sz val="10"/>
        <color rgb="FF365F91"/>
        <rFont val="Calibri"/>
        <family val="2"/>
        <scheme val="minor"/>
      </rPr>
      <t xml:space="preserve"> </t>
    </r>
  </si>
  <si>
    <t xml:space="preserve">PROJECT NAME: </t>
  </si>
  <si>
    <t>Proposed project is identified in VDH-ODW approved Asset Management Plan</t>
  </si>
  <si>
    <t>Total Points Awarded</t>
  </si>
  <si>
    <t>Projected Cost per Connections Served  (Points are not additive)</t>
  </si>
  <si>
    <t>Green Project Reserve  (Points are not additive)</t>
  </si>
  <si>
    <t>Other Funds Available  (Points are not additive)</t>
  </si>
  <si>
    <t>Affordability  (Points are not additive)</t>
  </si>
  <si>
    <t>Readiness to proceed  (Points for user agreements are not additive, P&amp;S points are not additive)</t>
  </si>
  <si>
    <t xml:space="preserve">  Average Water Rates as % of MHI  </t>
  </si>
  <si>
    <t>Section I - SDWA Compliance   (Maximum Possible Score = 3,960 points)</t>
  </si>
  <si>
    <t>Section III – Other Considerations (Maximum Possible Score = 86 points)</t>
  </si>
  <si>
    <t xml:space="preserve">Max. Possible Score </t>
  </si>
  <si>
    <t>Precautionary Boil Water Notice for Pressure Loss</t>
  </si>
  <si>
    <r>
      <t>C.  Regionalization</t>
    </r>
    <r>
      <rPr>
        <b/>
        <sz val="10"/>
        <color theme="1"/>
        <rFont val="Calibri"/>
        <family val="2"/>
        <scheme val="minor"/>
      </rPr>
      <t xml:space="preserve">    (consolidation of non-complying waterworks - pick 1.  NOT additive)</t>
    </r>
  </si>
  <si>
    <t>If multiple applications, does one project depend upon obtaining funding for the other? (Indicate Yes or No)  If yes, please identify the other project(s)</t>
  </si>
  <si>
    <t>Section II - Public Health Projects (Maximum Possible Score = 3,830 points)</t>
  </si>
  <si>
    <r>
      <t xml:space="preserve">Reduce Water Loss and increase accountability.  Leakage noted as percent ranges, leak rate must be documented, project must be addressing the water loss to award these points:   </t>
    </r>
    <r>
      <rPr>
        <b/>
        <sz val="10"/>
        <color theme="1"/>
        <rFont val="Calibri"/>
        <family val="2"/>
        <scheme val="minor"/>
      </rPr>
      <t>(water loss points are not additive, boil water notice and meter points ARE additive)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</si>
</sst>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rgb="FF365F9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lightUp"/>
    </fill>
    <fill>
      <patternFill patternType="lightDown">
        <f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 indent="4"/>
    </xf>
    <xf numFmtId="0" fontId="4" fillId="0" borderId="1" xfId="0" applyFont="1" applyBorder="1"/>
    <xf numFmtId="0" fontId="4" fillId="0" borderId="1" xfId="0" applyFont="1" applyBorder="1" applyAlignment="1">
      <alignment horizontal="left" vertical="center" indent="4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indent="6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indent="9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indent="9"/>
    </xf>
    <xf numFmtId="0" fontId="4" fillId="0" borderId="7" xfId="0" applyFont="1" applyBorder="1"/>
    <xf numFmtId="0" fontId="7" fillId="0" borderId="3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 applyAlignment="1">
      <alignment horizontal="left" vertical="top"/>
    </xf>
    <xf numFmtId="0" fontId="4" fillId="0" borderId="8" xfId="0" applyFont="1" applyBorder="1"/>
    <xf numFmtId="0" fontId="4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indent="2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0" fontId="1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6" fontId="2" fillId="4" borderId="1" xfId="1" applyNumberFormat="1" applyFont="1" applyFill="1" applyBorder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topLeftCell="A97" zoomScaleNormal="100" workbookViewId="0">
      <selection activeCell="J118" sqref="J118"/>
    </sheetView>
  </sheetViews>
  <sheetFormatPr defaultColWidth="9" defaultRowHeight="15" x14ac:dyDescent="0.25"/>
  <cols>
    <col min="1" max="1" width="75.28515625" style="3" bestFit="1" customWidth="1"/>
    <col min="2" max="2" width="11.5703125" style="3" customWidth="1"/>
    <col min="3" max="3" width="10.42578125" style="3" customWidth="1"/>
    <col min="4" max="4" width="9" style="3"/>
    <col min="5" max="5" width="9" style="49"/>
    <col min="6" max="16384" width="9" style="3"/>
  </cols>
  <sheetData>
    <row r="1" spans="1:3" ht="15.75" x14ac:dyDescent="0.25">
      <c r="A1" s="53" t="s">
        <v>75</v>
      </c>
      <c r="B1" s="53"/>
      <c r="C1" s="53"/>
    </row>
    <row r="3" spans="1:3" x14ac:dyDescent="0.25">
      <c r="A3" s="6" t="s">
        <v>95</v>
      </c>
      <c r="B3" s="34" t="s">
        <v>74</v>
      </c>
    </row>
    <row r="4" spans="1:3" x14ac:dyDescent="0.25">
      <c r="A4" s="6" t="s">
        <v>96</v>
      </c>
      <c r="B4" s="37" t="s">
        <v>76</v>
      </c>
    </row>
    <row r="5" spans="1:3" x14ac:dyDescent="0.25">
      <c r="A5" s="6"/>
      <c r="B5" s="5"/>
      <c r="C5" s="5"/>
    </row>
    <row r="6" spans="1:3" ht="56.25" customHeight="1" x14ac:dyDescent="0.25">
      <c r="A6" s="59" t="s">
        <v>85</v>
      </c>
      <c r="B6" s="59"/>
      <c r="C6" s="59"/>
    </row>
    <row r="7" spans="1:3" ht="16.5" customHeight="1" x14ac:dyDescent="0.25">
      <c r="A7" s="7"/>
      <c r="B7" s="7"/>
      <c r="C7" s="7"/>
    </row>
    <row r="8" spans="1:3" x14ac:dyDescent="0.25">
      <c r="A8" s="8" t="s">
        <v>86</v>
      </c>
      <c r="B8" s="9" t="s">
        <v>15</v>
      </c>
      <c r="C8" s="5"/>
    </row>
    <row r="9" spans="1:3" x14ac:dyDescent="0.25">
      <c r="A9" s="8" t="s">
        <v>62</v>
      </c>
      <c r="B9" s="9" t="s">
        <v>15</v>
      </c>
      <c r="C9" s="5"/>
    </row>
    <row r="10" spans="1:3" x14ac:dyDescent="0.25">
      <c r="A10" s="8" t="s">
        <v>63</v>
      </c>
      <c r="B10" s="9" t="s">
        <v>15</v>
      </c>
      <c r="C10" s="5"/>
    </row>
    <row r="11" spans="1:3" x14ac:dyDescent="0.25">
      <c r="A11" s="8" t="s">
        <v>64</v>
      </c>
      <c r="B11" s="9" t="s">
        <v>15</v>
      </c>
      <c r="C11" s="5"/>
    </row>
    <row r="12" spans="1:3" ht="25.5" x14ac:dyDescent="0.25">
      <c r="A12" s="10" t="s">
        <v>110</v>
      </c>
      <c r="B12" s="9"/>
      <c r="C12" s="5"/>
    </row>
    <row r="13" spans="1:3" x14ac:dyDescent="0.25">
      <c r="A13" s="4"/>
      <c r="B13" s="5"/>
      <c r="C13" s="5"/>
    </row>
    <row r="14" spans="1:3" ht="25.5" x14ac:dyDescent="0.25">
      <c r="A14" s="11" t="s">
        <v>105</v>
      </c>
      <c r="B14" s="2" t="s">
        <v>60</v>
      </c>
      <c r="C14" s="2" t="s">
        <v>65</v>
      </c>
    </row>
    <row r="15" spans="1:3" ht="29.25" customHeight="1" x14ac:dyDescent="0.25">
      <c r="A15" s="12" t="s">
        <v>0</v>
      </c>
      <c r="B15" s="32">
        <v>550</v>
      </c>
      <c r="C15" s="40" t="s">
        <v>15</v>
      </c>
    </row>
    <row r="16" spans="1:3" x14ac:dyDescent="0.25">
      <c r="A16" s="14" t="s">
        <v>1</v>
      </c>
      <c r="B16" s="32">
        <v>510</v>
      </c>
      <c r="C16" s="32" t="s">
        <v>15</v>
      </c>
    </row>
    <row r="17" spans="1:3" x14ac:dyDescent="0.25">
      <c r="A17" s="14" t="s">
        <v>2</v>
      </c>
      <c r="B17" s="32">
        <v>510</v>
      </c>
      <c r="C17" s="32" t="s">
        <v>15</v>
      </c>
    </row>
    <row r="18" spans="1:3" x14ac:dyDescent="0.25">
      <c r="A18" s="14" t="s">
        <v>3</v>
      </c>
      <c r="B18" s="32">
        <v>510</v>
      </c>
      <c r="C18" s="32" t="s">
        <v>15</v>
      </c>
    </row>
    <row r="19" spans="1:3" ht="13.5" customHeight="1" x14ac:dyDescent="0.25">
      <c r="A19" s="15"/>
      <c r="B19" s="32"/>
      <c r="C19" s="32" t="s">
        <v>15</v>
      </c>
    </row>
    <row r="20" spans="1:3" ht="25.5" customHeight="1" x14ac:dyDescent="0.25">
      <c r="A20" s="12" t="s">
        <v>4</v>
      </c>
      <c r="B20" s="32">
        <v>500</v>
      </c>
      <c r="C20" s="32" t="s">
        <v>15</v>
      </c>
    </row>
    <row r="21" spans="1:3" x14ac:dyDescent="0.25">
      <c r="A21" s="14" t="s">
        <v>5</v>
      </c>
      <c r="B21" s="32">
        <v>460</v>
      </c>
      <c r="C21" s="32" t="s">
        <v>15</v>
      </c>
    </row>
    <row r="22" spans="1:3" x14ac:dyDescent="0.25">
      <c r="A22" s="14" t="s">
        <v>6</v>
      </c>
      <c r="B22" s="32">
        <v>460</v>
      </c>
      <c r="C22" s="32" t="s">
        <v>15</v>
      </c>
    </row>
    <row r="23" spans="1:3" x14ac:dyDescent="0.25">
      <c r="A23" s="14" t="s">
        <v>7</v>
      </c>
      <c r="B23" s="32">
        <v>460</v>
      </c>
      <c r="C23" s="32" t="s">
        <v>15</v>
      </c>
    </row>
    <row r="24" spans="1:3" x14ac:dyDescent="0.25">
      <c r="A24" s="14"/>
      <c r="B24" s="13"/>
      <c r="C24" s="13"/>
    </row>
    <row r="25" spans="1:3" x14ac:dyDescent="0.25">
      <c r="A25" s="11" t="s">
        <v>111</v>
      </c>
      <c r="B25" s="15"/>
      <c r="C25" s="13" t="s">
        <v>15</v>
      </c>
    </row>
    <row r="26" spans="1:3" x14ac:dyDescent="0.25">
      <c r="A26" s="16" t="s">
        <v>8</v>
      </c>
      <c r="B26" s="13"/>
      <c r="C26" s="13"/>
    </row>
    <row r="27" spans="1:3" ht="39.75" customHeight="1" x14ac:dyDescent="0.25">
      <c r="A27" s="54" t="s">
        <v>112</v>
      </c>
      <c r="B27" s="55"/>
      <c r="C27" s="56"/>
    </row>
    <row r="28" spans="1:3" x14ac:dyDescent="0.25">
      <c r="A28" s="17" t="s">
        <v>9</v>
      </c>
      <c r="B28" s="38">
        <f>0*10</f>
        <v>0</v>
      </c>
      <c r="C28" s="32"/>
    </row>
    <row r="29" spans="1:3" x14ac:dyDescent="0.25">
      <c r="A29" s="17" t="s">
        <v>93</v>
      </c>
      <c r="B29" s="38">
        <v>110</v>
      </c>
      <c r="C29" s="44"/>
    </row>
    <row r="30" spans="1:3" x14ac:dyDescent="0.25">
      <c r="A30" s="17" t="s">
        <v>10</v>
      </c>
      <c r="B30" s="38">
        <v>110</v>
      </c>
      <c r="C30" s="32"/>
    </row>
    <row r="31" spans="1:3" x14ac:dyDescent="0.25">
      <c r="A31" s="17" t="s">
        <v>11</v>
      </c>
      <c r="B31" s="38">
        <v>200</v>
      </c>
      <c r="C31" s="32" t="s">
        <v>15</v>
      </c>
    </row>
    <row r="32" spans="1:3" x14ac:dyDescent="0.25">
      <c r="A32" s="17" t="s">
        <v>12</v>
      </c>
      <c r="B32" s="38">
        <v>300</v>
      </c>
      <c r="C32" s="32"/>
    </row>
    <row r="33" spans="1:3" x14ac:dyDescent="0.25">
      <c r="A33" s="17" t="s">
        <v>108</v>
      </c>
      <c r="B33" s="38">
        <v>150</v>
      </c>
      <c r="C33" s="50"/>
    </row>
    <row r="34" spans="1:3" x14ac:dyDescent="0.25">
      <c r="A34" s="17" t="s">
        <v>71</v>
      </c>
      <c r="B34" s="38">
        <v>150</v>
      </c>
      <c r="C34" s="32"/>
    </row>
    <row r="35" spans="1:3" x14ac:dyDescent="0.25">
      <c r="A35" s="17"/>
      <c r="B35" s="38"/>
      <c r="C35" s="32"/>
    </row>
    <row r="36" spans="1:3" x14ac:dyDescent="0.25">
      <c r="A36" s="9" t="s">
        <v>14</v>
      </c>
      <c r="B36" s="38">
        <v>300</v>
      </c>
      <c r="C36" s="32"/>
    </row>
    <row r="37" spans="1:3" x14ac:dyDescent="0.25">
      <c r="A37" s="9" t="s">
        <v>87</v>
      </c>
      <c r="B37" s="38">
        <v>110</v>
      </c>
      <c r="C37" s="32"/>
    </row>
    <row r="38" spans="1:3" x14ac:dyDescent="0.25">
      <c r="A38" s="9" t="s">
        <v>16</v>
      </c>
      <c r="B38" s="38">
        <v>110</v>
      </c>
      <c r="C38" s="32"/>
    </row>
    <row r="39" spans="1:3" x14ac:dyDescent="0.25">
      <c r="A39" s="9" t="s">
        <v>17</v>
      </c>
      <c r="B39" s="38">
        <v>200</v>
      </c>
      <c r="C39" s="32"/>
    </row>
    <row r="40" spans="1:3" x14ac:dyDescent="0.25">
      <c r="A40" s="19"/>
      <c r="B40" s="38"/>
      <c r="C40" s="32"/>
    </row>
    <row r="41" spans="1:3" x14ac:dyDescent="0.25">
      <c r="A41" s="16" t="s">
        <v>18</v>
      </c>
      <c r="B41" s="38"/>
      <c r="C41" s="32"/>
    </row>
    <row r="42" spans="1:3" x14ac:dyDescent="0.25">
      <c r="A42" s="9" t="s">
        <v>19</v>
      </c>
      <c r="B42" s="38">
        <v>400</v>
      </c>
      <c r="C42" s="32"/>
    </row>
    <row r="43" spans="1:3" ht="25.5" x14ac:dyDescent="0.25">
      <c r="A43" s="18" t="s">
        <v>84</v>
      </c>
      <c r="B43" s="38">
        <v>200</v>
      </c>
      <c r="C43" s="45"/>
    </row>
    <row r="44" spans="1:3" x14ac:dyDescent="0.25">
      <c r="A44" s="9" t="s">
        <v>20</v>
      </c>
      <c r="B44" s="38">
        <v>200</v>
      </c>
      <c r="C44" s="32"/>
    </row>
    <row r="45" spans="1:3" x14ac:dyDescent="0.25">
      <c r="A45" s="9" t="s">
        <v>21</v>
      </c>
      <c r="B45" s="38">
        <v>200</v>
      </c>
      <c r="C45" s="32"/>
    </row>
    <row r="46" spans="1:3" x14ac:dyDescent="0.25">
      <c r="A46" s="18" t="s">
        <v>22</v>
      </c>
      <c r="B46" s="38">
        <v>200</v>
      </c>
      <c r="C46" s="32"/>
    </row>
    <row r="47" spans="1:3" x14ac:dyDescent="0.25">
      <c r="A47" s="20" t="s">
        <v>83</v>
      </c>
      <c r="B47" s="39">
        <v>500</v>
      </c>
      <c r="C47" s="32"/>
    </row>
    <row r="48" spans="1:3" ht="99" customHeight="1" x14ac:dyDescent="0.25">
      <c r="A48" s="57" t="s">
        <v>94</v>
      </c>
      <c r="B48" s="57"/>
      <c r="C48" s="58"/>
    </row>
    <row r="49" spans="1:3" x14ac:dyDescent="0.25">
      <c r="A49" s="21"/>
      <c r="B49" s="22"/>
      <c r="C49" s="22"/>
    </row>
    <row r="50" spans="1:3" x14ac:dyDescent="0.25">
      <c r="A50" s="23" t="s">
        <v>109</v>
      </c>
      <c r="B50" s="24"/>
      <c r="C50" s="13"/>
    </row>
    <row r="51" spans="1:3" x14ac:dyDescent="0.25">
      <c r="A51" s="9" t="s">
        <v>23</v>
      </c>
      <c r="B51" s="32">
        <v>300</v>
      </c>
      <c r="C51" s="32"/>
    </row>
    <row r="52" spans="1:3" x14ac:dyDescent="0.25">
      <c r="A52" s="9" t="s">
        <v>24</v>
      </c>
      <c r="B52" s="32">
        <v>200</v>
      </c>
      <c r="C52" s="32"/>
    </row>
    <row r="53" spans="1:3" x14ac:dyDescent="0.25">
      <c r="A53" s="9" t="s">
        <v>25</v>
      </c>
      <c r="B53" s="32">
        <v>110</v>
      </c>
      <c r="C53" s="32"/>
    </row>
    <row r="54" spans="1:3" x14ac:dyDescent="0.25">
      <c r="A54" s="9" t="s">
        <v>26</v>
      </c>
      <c r="B54" s="32">
        <v>110</v>
      </c>
      <c r="C54" s="32"/>
    </row>
    <row r="55" spans="1:3" x14ac:dyDescent="0.25">
      <c r="A55" s="9" t="s">
        <v>27</v>
      </c>
      <c r="B55" s="32">
        <v>200</v>
      </c>
      <c r="C55" s="32"/>
    </row>
    <row r="56" spans="1:3" x14ac:dyDescent="0.25">
      <c r="A56" s="9"/>
      <c r="B56" s="25"/>
      <c r="C56" s="25"/>
    </row>
    <row r="57" spans="1:3" x14ac:dyDescent="0.25">
      <c r="A57" s="9" t="s">
        <v>66</v>
      </c>
      <c r="B57" s="52"/>
      <c r="C57" s="52"/>
    </row>
    <row r="58" spans="1:3" x14ac:dyDescent="0.25">
      <c r="A58" s="9" t="s">
        <v>67</v>
      </c>
      <c r="B58" s="52" t="s">
        <v>13</v>
      </c>
      <c r="C58" s="52"/>
    </row>
    <row r="59" spans="1:3" ht="27.75" customHeight="1" x14ac:dyDescent="0.25">
      <c r="A59" s="26" t="s">
        <v>68</v>
      </c>
      <c r="B59" s="27"/>
      <c r="C59" s="13"/>
    </row>
    <row r="60" spans="1:3" x14ac:dyDescent="0.25">
      <c r="A60" s="19"/>
      <c r="B60" s="24"/>
      <c r="C60" s="24"/>
    </row>
    <row r="61" spans="1:3" x14ac:dyDescent="0.25">
      <c r="A61" s="11" t="s">
        <v>106</v>
      </c>
      <c r="B61" s="15"/>
      <c r="C61" s="13"/>
    </row>
    <row r="62" spans="1:3" x14ac:dyDescent="0.25">
      <c r="A62" s="11" t="s">
        <v>102</v>
      </c>
      <c r="B62" s="15"/>
      <c r="C62" s="13"/>
    </row>
    <row r="63" spans="1:3" x14ac:dyDescent="0.25">
      <c r="A63" s="17" t="s">
        <v>28</v>
      </c>
      <c r="B63" s="32">
        <v>15</v>
      </c>
      <c r="C63" s="32"/>
    </row>
    <row r="64" spans="1:3" x14ac:dyDescent="0.25">
      <c r="A64" s="17" t="s">
        <v>29</v>
      </c>
      <c r="B64" s="32">
        <v>12</v>
      </c>
      <c r="C64" s="32"/>
    </row>
    <row r="65" spans="1:3" x14ac:dyDescent="0.25">
      <c r="A65" s="17" t="s">
        <v>30</v>
      </c>
      <c r="B65" s="32">
        <v>10</v>
      </c>
      <c r="C65" s="32"/>
    </row>
    <row r="66" spans="1:3" x14ac:dyDescent="0.25">
      <c r="A66" s="17" t="s">
        <v>31</v>
      </c>
      <c r="B66" s="32">
        <v>8</v>
      </c>
      <c r="C66" s="32"/>
    </row>
    <row r="67" spans="1:3" x14ac:dyDescent="0.25">
      <c r="A67" s="17" t="s">
        <v>32</v>
      </c>
      <c r="B67" s="32">
        <v>6</v>
      </c>
      <c r="C67" s="32"/>
    </row>
    <row r="68" spans="1:3" x14ac:dyDescent="0.25">
      <c r="A68" s="17" t="s">
        <v>33</v>
      </c>
      <c r="B68" s="32">
        <v>0</v>
      </c>
      <c r="C68" s="32"/>
    </row>
    <row r="69" spans="1:3" x14ac:dyDescent="0.25">
      <c r="A69" s="15"/>
      <c r="B69" s="13"/>
      <c r="C69" s="28"/>
    </row>
    <row r="70" spans="1:3" x14ac:dyDescent="0.25">
      <c r="A70" s="11" t="s">
        <v>104</v>
      </c>
      <c r="B70" s="13"/>
      <c r="C70" s="29"/>
    </row>
    <row r="71" spans="1:3" x14ac:dyDescent="0.25">
      <c r="A71" s="17" t="s">
        <v>72</v>
      </c>
      <c r="B71" s="32">
        <v>5</v>
      </c>
      <c r="C71" s="32"/>
    </row>
    <row r="72" spans="1:3" x14ac:dyDescent="0.25">
      <c r="A72" s="17" t="s">
        <v>88</v>
      </c>
      <c r="B72" s="32">
        <v>0</v>
      </c>
      <c r="C72" s="32"/>
    </row>
    <row r="73" spans="1:3" x14ac:dyDescent="0.25">
      <c r="A73" s="15"/>
      <c r="B73" s="13"/>
      <c r="C73" s="28"/>
    </row>
    <row r="74" spans="1:3" x14ac:dyDescent="0.25">
      <c r="A74" s="11" t="s">
        <v>69</v>
      </c>
      <c r="B74" s="15"/>
      <c r="C74" s="28"/>
    </row>
    <row r="75" spans="1:3" x14ac:dyDescent="0.25">
      <c r="A75" s="9" t="s">
        <v>89</v>
      </c>
      <c r="B75" s="32">
        <v>15</v>
      </c>
      <c r="C75" s="32"/>
    </row>
    <row r="76" spans="1:3" x14ac:dyDescent="0.25">
      <c r="A76" s="8"/>
      <c r="B76" s="13"/>
      <c r="C76" s="28"/>
    </row>
    <row r="77" spans="1:3" x14ac:dyDescent="0.25">
      <c r="A77" s="8"/>
      <c r="B77" s="13"/>
      <c r="C77" s="28"/>
    </row>
    <row r="78" spans="1:3" x14ac:dyDescent="0.25">
      <c r="A78" s="11" t="s">
        <v>103</v>
      </c>
      <c r="B78" s="15"/>
      <c r="C78" s="28"/>
    </row>
    <row r="79" spans="1:3" ht="38.25" x14ac:dyDescent="0.25">
      <c r="A79" s="10" t="s">
        <v>70</v>
      </c>
      <c r="B79" s="30"/>
      <c r="C79" s="28"/>
    </row>
    <row r="80" spans="1:3" x14ac:dyDescent="0.25">
      <c r="A80" s="8" t="s">
        <v>34</v>
      </c>
      <c r="B80" s="32">
        <v>0</v>
      </c>
      <c r="C80" s="32"/>
    </row>
    <row r="81" spans="1:3" x14ac:dyDescent="0.25">
      <c r="A81" s="8" t="s">
        <v>35</v>
      </c>
      <c r="B81" s="32">
        <v>1</v>
      </c>
      <c r="C81" s="32"/>
    </row>
    <row r="82" spans="1:3" x14ac:dyDescent="0.25">
      <c r="A82" s="8" t="s">
        <v>36</v>
      </c>
      <c r="B82" s="32">
        <v>2</v>
      </c>
      <c r="C82" s="32"/>
    </row>
    <row r="83" spans="1:3" x14ac:dyDescent="0.25">
      <c r="A83" s="8"/>
      <c r="B83" s="32"/>
      <c r="C83" s="32"/>
    </row>
    <row r="84" spans="1:3" x14ac:dyDescent="0.25">
      <c r="A84" s="8" t="s">
        <v>37</v>
      </c>
      <c r="B84" s="32">
        <v>1</v>
      </c>
      <c r="C84" s="32"/>
    </row>
    <row r="85" spans="1:3" x14ac:dyDescent="0.25">
      <c r="A85" s="8" t="s">
        <v>38</v>
      </c>
      <c r="B85" s="32">
        <v>1</v>
      </c>
      <c r="C85" s="32"/>
    </row>
    <row r="86" spans="1:3" x14ac:dyDescent="0.25">
      <c r="A86" s="8" t="s">
        <v>39</v>
      </c>
      <c r="B86" s="32">
        <v>1</v>
      </c>
      <c r="C86" s="32"/>
    </row>
    <row r="87" spans="1:3" x14ac:dyDescent="0.25">
      <c r="A87" s="8" t="s">
        <v>40</v>
      </c>
      <c r="B87" s="32">
        <v>1</v>
      </c>
      <c r="C87" s="32"/>
    </row>
    <row r="88" spans="1:3" x14ac:dyDescent="0.25">
      <c r="A88" s="8" t="s">
        <v>41</v>
      </c>
      <c r="B88" s="32">
        <v>1</v>
      </c>
      <c r="C88" s="32"/>
    </row>
    <row r="89" spans="1:3" x14ac:dyDescent="0.25">
      <c r="A89" s="8" t="s">
        <v>42</v>
      </c>
      <c r="B89" s="32">
        <v>1</v>
      </c>
      <c r="C89" s="32"/>
    </row>
    <row r="90" spans="1:3" x14ac:dyDescent="0.25">
      <c r="A90" s="8"/>
      <c r="B90" s="32"/>
      <c r="C90" s="32"/>
    </row>
    <row r="91" spans="1:3" x14ac:dyDescent="0.25">
      <c r="A91" s="11" t="s">
        <v>101</v>
      </c>
      <c r="B91" s="1"/>
      <c r="C91" s="32"/>
    </row>
    <row r="92" spans="1:3" x14ac:dyDescent="0.25">
      <c r="A92" s="31" t="s">
        <v>43</v>
      </c>
      <c r="B92" s="32">
        <v>0</v>
      </c>
      <c r="C92" s="32"/>
    </row>
    <row r="93" spans="1:3" x14ac:dyDescent="0.25">
      <c r="A93" s="31" t="s">
        <v>44</v>
      </c>
      <c r="B93" s="32">
        <v>1</v>
      </c>
      <c r="C93" s="32"/>
    </row>
    <row r="94" spans="1:3" x14ac:dyDescent="0.25">
      <c r="A94" s="31" t="s">
        <v>45</v>
      </c>
      <c r="B94" s="32">
        <v>2</v>
      </c>
      <c r="C94" s="32"/>
    </row>
    <row r="95" spans="1:3" x14ac:dyDescent="0.25">
      <c r="A95" s="31" t="s">
        <v>46</v>
      </c>
      <c r="B95" s="32">
        <v>3</v>
      </c>
      <c r="C95" s="32"/>
    </row>
    <row r="96" spans="1:3" x14ac:dyDescent="0.25">
      <c r="A96" s="31" t="s">
        <v>47</v>
      </c>
      <c r="B96" s="32">
        <v>4</v>
      </c>
      <c r="C96" s="32"/>
    </row>
    <row r="97" spans="1:3" x14ac:dyDescent="0.25">
      <c r="A97" s="17"/>
      <c r="B97" s="32"/>
      <c r="C97" s="32"/>
    </row>
    <row r="98" spans="1:3" x14ac:dyDescent="0.25">
      <c r="A98" s="11" t="s">
        <v>99</v>
      </c>
      <c r="B98" s="1"/>
      <c r="C98" s="32"/>
    </row>
    <row r="99" spans="1:3" x14ac:dyDescent="0.25">
      <c r="A99" s="17" t="s">
        <v>48</v>
      </c>
      <c r="B99" s="32">
        <v>5</v>
      </c>
      <c r="C99" s="32"/>
    </row>
    <row r="100" spans="1:3" x14ac:dyDescent="0.25">
      <c r="A100" s="17" t="s">
        <v>49</v>
      </c>
      <c r="B100" s="32">
        <v>3</v>
      </c>
      <c r="C100" s="32"/>
    </row>
    <row r="101" spans="1:3" x14ac:dyDescent="0.25">
      <c r="A101" s="17" t="s">
        <v>50</v>
      </c>
      <c r="B101" s="32">
        <v>1</v>
      </c>
      <c r="C101" s="32"/>
    </row>
    <row r="102" spans="1:3" x14ac:dyDescent="0.25">
      <c r="A102" s="17" t="s">
        <v>51</v>
      </c>
      <c r="B102" s="32">
        <v>0</v>
      </c>
      <c r="C102" s="32"/>
    </row>
    <row r="103" spans="1:3" x14ac:dyDescent="0.25">
      <c r="A103" s="17"/>
      <c r="B103" s="32"/>
      <c r="C103" s="32"/>
    </row>
    <row r="104" spans="1:3" x14ac:dyDescent="0.25">
      <c r="A104" s="11" t="s">
        <v>73</v>
      </c>
      <c r="B104" s="1"/>
      <c r="C104" s="32"/>
    </row>
    <row r="105" spans="1:3" x14ac:dyDescent="0.25">
      <c r="A105" s="8" t="s">
        <v>52</v>
      </c>
      <c r="B105" s="32">
        <v>20</v>
      </c>
      <c r="C105" s="45" t="s">
        <v>15</v>
      </c>
    </row>
    <row r="106" spans="1:3" x14ac:dyDescent="0.25">
      <c r="A106" s="8" t="s">
        <v>97</v>
      </c>
      <c r="B106" s="32">
        <v>10</v>
      </c>
      <c r="C106" s="45"/>
    </row>
    <row r="107" spans="1:3" x14ac:dyDescent="0.25">
      <c r="A107" s="15"/>
      <c r="B107" s="32"/>
      <c r="C107" s="32"/>
    </row>
    <row r="108" spans="1:3" x14ac:dyDescent="0.25">
      <c r="A108" s="11" t="s">
        <v>100</v>
      </c>
      <c r="B108" s="1"/>
      <c r="C108" s="32"/>
    </row>
    <row r="109" spans="1:3" x14ac:dyDescent="0.25">
      <c r="A109" s="32" t="s">
        <v>61</v>
      </c>
      <c r="B109" s="32"/>
      <c r="C109" s="32"/>
    </row>
    <row r="110" spans="1:3" x14ac:dyDescent="0.25">
      <c r="A110" s="17" t="s">
        <v>53</v>
      </c>
      <c r="B110" s="32">
        <v>0</v>
      </c>
      <c r="C110" s="32"/>
    </row>
    <row r="111" spans="1:3" x14ac:dyDescent="0.25">
      <c r="A111" s="17" t="s">
        <v>54</v>
      </c>
      <c r="B111" s="32">
        <v>1</v>
      </c>
      <c r="C111" s="32"/>
    </row>
    <row r="112" spans="1:3" x14ac:dyDescent="0.25">
      <c r="A112" s="17" t="s">
        <v>55</v>
      </c>
      <c r="B112" s="32">
        <v>2</v>
      </c>
      <c r="C112" s="32"/>
    </row>
    <row r="113" spans="1:3" x14ac:dyDescent="0.25">
      <c r="A113" s="17" t="s">
        <v>56</v>
      </c>
      <c r="B113" s="32">
        <v>3</v>
      </c>
      <c r="C113" s="32"/>
    </row>
    <row r="114" spans="1:3" x14ac:dyDescent="0.25">
      <c r="A114" s="17" t="s">
        <v>57</v>
      </c>
      <c r="B114" s="32">
        <v>4</v>
      </c>
      <c r="C114" s="32"/>
    </row>
    <row r="115" spans="1:3" x14ac:dyDescent="0.25">
      <c r="A115" s="17" t="s">
        <v>58</v>
      </c>
      <c r="B115" s="32">
        <v>5</v>
      </c>
      <c r="C115" s="32"/>
    </row>
    <row r="116" spans="1:3" x14ac:dyDescent="0.25">
      <c r="A116" s="17"/>
      <c r="B116" s="13"/>
      <c r="C116" s="28"/>
    </row>
    <row r="117" spans="1:3" ht="25.5" x14ac:dyDescent="0.25">
      <c r="A117" s="8"/>
      <c r="B117" s="2" t="s">
        <v>107</v>
      </c>
      <c r="C117" s="2" t="s">
        <v>98</v>
      </c>
    </row>
    <row r="118" spans="1:3" x14ac:dyDescent="0.25">
      <c r="A118" s="29" t="s">
        <v>59</v>
      </c>
      <c r="B118" s="46">
        <f>3960+3830+86</f>
        <v>7876</v>
      </c>
      <c r="C118" s="41">
        <f>SUM(C15:C115)</f>
        <v>0</v>
      </c>
    </row>
    <row r="119" spans="1:3" ht="15.75" x14ac:dyDescent="0.25">
      <c r="A119" s="47"/>
      <c r="B119" s="48" t="s">
        <v>90</v>
      </c>
      <c r="C119" s="43">
        <f>100*C118/B118</f>
        <v>0</v>
      </c>
    </row>
    <row r="120" spans="1:3" x14ac:dyDescent="0.25">
      <c r="A120" s="4"/>
      <c r="B120" s="5"/>
      <c r="C120" s="5"/>
    </row>
    <row r="121" spans="1:3" x14ac:dyDescent="0.25">
      <c r="A121" s="4"/>
      <c r="B121" s="5"/>
      <c r="C121" s="5"/>
    </row>
    <row r="122" spans="1:3" x14ac:dyDescent="0.25">
      <c r="A122" s="13" t="s">
        <v>77</v>
      </c>
      <c r="B122" s="13"/>
      <c r="C122" s="5"/>
    </row>
    <row r="123" spans="1:3" ht="26.25" x14ac:dyDescent="0.25">
      <c r="A123" s="35" t="s">
        <v>78</v>
      </c>
      <c r="B123" s="33"/>
      <c r="C123" s="5"/>
    </row>
    <row r="124" spans="1:3" x14ac:dyDescent="0.25">
      <c r="A124" s="13" t="s">
        <v>79</v>
      </c>
      <c r="B124" s="36"/>
      <c r="C124" s="5"/>
    </row>
    <row r="125" spans="1:3" x14ac:dyDescent="0.25">
      <c r="A125" s="5"/>
      <c r="B125" s="42" t="s">
        <v>91</v>
      </c>
      <c r="C125" s="42" t="s">
        <v>92</v>
      </c>
    </row>
    <row r="126" spans="1:3" x14ac:dyDescent="0.25">
      <c r="A126" s="13" t="s">
        <v>82</v>
      </c>
      <c r="B126" s="13"/>
      <c r="C126" s="13"/>
    </row>
    <row r="127" spans="1:3" x14ac:dyDescent="0.25">
      <c r="A127" s="13" t="s">
        <v>80</v>
      </c>
      <c r="B127" s="13"/>
      <c r="C127" s="13"/>
    </row>
    <row r="128" spans="1:3" x14ac:dyDescent="0.25">
      <c r="A128" s="13" t="s">
        <v>81</v>
      </c>
      <c r="B128" s="13"/>
      <c r="C128" s="13"/>
    </row>
    <row r="129" spans="1:3" x14ac:dyDescent="0.25">
      <c r="A129" s="5"/>
      <c r="B129" s="5"/>
      <c r="C129" s="5"/>
    </row>
    <row r="130" spans="1:3" ht="42" customHeight="1" x14ac:dyDescent="0.25">
      <c r="A130" s="51"/>
      <c r="B130" s="51"/>
      <c r="C130" s="51"/>
    </row>
  </sheetData>
  <mergeCells count="7">
    <mergeCell ref="A130:C130"/>
    <mergeCell ref="B58:C58"/>
    <mergeCell ref="B57:C57"/>
    <mergeCell ref="A1:C1"/>
    <mergeCell ref="A27:C27"/>
    <mergeCell ref="A48:C48"/>
    <mergeCell ref="A6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Kelly Ward</cp:lastModifiedBy>
  <cp:lastPrinted>2023-01-18T15:47:17Z</cp:lastPrinted>
  <dcterms:created xsi:type="dcterms:W3CDTF">2022-12-19T02:55:46Z</dcterms:created>
  <dcterms:modified xsi:type="dcterms:W3CDTF">2023-03-10T20:15:06Z</dcterms:modified>
</cp:coreProperties>
</file>